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ABDN Internship\"/>
    </mc:Choice>
  </mc:AlternateContent>
  <xr:revisionPtr revIDLastSave="0" documentId="8_{BB8E46C8-2C70-4920-9212-D38C9038AA7A}" xr6:coauthVersionLast="47" xr6:coauthVersionMax="47" xr10:uidLastSave="{00000000-0000-0000-0000-000000000000}"/>
  <bookViews>
    <workbookView xWindow="28680" yWindow="-120" windowWidth="29040" windowHeight="15720" activeTab="2" xr2:uid="{0189A14B-5D8C-4585-871A-FD70C09B7AAA}"/>
  </bookViews>
  <sheets>
    <sheet name="PivotTable" sheetId="2" r:id="rId1"/>
    <sheet name="Fishery_Management_Plan_Actions" sheetId="1" r:id="rId2"/>
    <sheet name="Data_Copy" sheetId="3" r:id="rId3"/>
  </sheets>
  <definedNames>
    <definedName name="_xlnm._FilterDatabase" localSheetId="2" hidden="1">Data_Copy!$F$1:$R$1325</definedName>
    <definedName name="Slicer_Proposed_Management_Action">#N/A</definedName>
    <definedName name="Slicer_Scale___5_District__4_catchment__3_river__2_coastal__1_local">#N/A</definedName>
  </definedNames>
  <calcPr calcId="0"/>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W886" i="3" l="1"/>
  <c r="W902" i="3"/>
  <c r="W1106" i="3"/>
  <c r="W1250"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763" i="3"/>
  <c r="X764" i="3"/>
  <c r="X765" i="3"/>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820" i="3"/>
  <c r="X821" i="3"/>
  <c r="X822" i="3"/>
  <c r="X823" i="3"/>
  <c r="X824" i="3"/>
  <c r="X825" i="3"/>
  <c r="X826" i="3"/>
  <c r="X827" i="3"/>
  <c r="X828" i="3"/>
  <c r="X829" i="3"/>
  <c r="X830" i="3"/>
  <c r="X831" i="3"/>
  <c r="X832" i="3"/>
  <c r="X833" i="3"/>
  <c r="X834" i="3"/>
  <c r="X835" i="3"/>
  <c r="X836" i="3"/>
  <c r="X837" i="3"/>
  <c r="X838" i="3"/>
  <c r="X839" i="3"/>
  <c r="X840" i="3"/>
  <c r="X841" i="3"/>
  <c r="X842" i="3"/>
  <c r="X843" i="3"/>
  <c r="X844" i="3"/>
  <c r="X845" i="3"/>
  <c r="X846" i="3"/>
  <c r="X847" i="3"/>
  <c r="X848" i="3"/>
  <c r="X849" i="3"/>
  <c r="X850" i="3"/>
  <c r="X851" i="3"/>
  <c r="X852" i="3"/>
  <c r="X853" i="3"/>
  <c r="X854" i="3"/>
  <c r="X855" i="3"/>
  <c r="X856" i="3"/>
  <c r="X857" i="3"/>
  <c r="X858" i="3"/>
  <c r="X859" i="3"/>
  <c r="X860" i="3"/>
  <c r="X861" i="3"/>
  <c r="X862" i="3"/>
  <c r="X863" i="3"/>
  <c r="X864" i="3"/>
  <c r="X865" i="3"/>
  <c r="X866" i="3"/>
  <c r="X867" i="3"/>
  <c r="X868" i="3"/>
  <c r="X869" i="3"/>
  <c r="X870" i="3"/>
  <c r="X871" i="3"/>
  <c r="X872" i="3"/>
  <c r="X873" i="3"/>
  <c r="X874" i="3"/>
  <c r="X875" i="3"/>
  <c r="X876" i="3"/>
  <c r="X877" i="3"/>
  <c r="X878" i="3"/>
  <c r="X879" i="3"/>
  <c r="X880" i="3"/>
  <c r="X881" i="3"/>
  <c r="X882" i="3"/>
  <c r="X883" i="3"/>
  <c r="X884" i="3"/>
  <c r="X885" i="3"/>
  <c r="X886" i="3"/>
  <c r="X887" i="3"/>
  <c r="X888" i="3"/>
  <c r="X889" i="3"/>
  <c r="X890" i="3"/>
  <c r="X891" i="3"/>
  <c r="X892" i="3"/>
  <c r="X893" i="3"/>
  <c r="X894" i="3"/>
  <c r="X895" i="3"/>
  <c r="X896" i="3"/>
  <c r="X897" i="3"/>
  <c r="X898" i="3"/>
  <c r="X899" i="3"/>
  <c r="X900" i="3"/>
  <c r="X901" i="3"/>
  <c r="X902" i="3"/>
  <c r="X903" i="3"/>
  <c r="X904" i="3"/>
  <c r="X905" i="3"/>
  <c r="X906" i="3"/>
  <c r="X907" i="3"/>
  <c r="X908" i="3"/>
  <c r="X909" i="3"/>
  <c r="X910" i="3"/>
  <c r="X911" i="3"/>
  <c r="X912" i="3"/>
  <c r="X913" i="3"/>
  <c r="X914" i="3"/>
  <c r="X915" i="3"/>
  <c r="X916" i="3"/>
  <c r="X917" i="3"/>
  <c r="X918" i="3"/>
  <c r="X919" i="3"/>
  <c r="X920" i="3"/>
  <c r="X921" i="3"/>
  <c r="X922" i="3"/>
  <c r="X923" i="3"/>
  <c r="X924" i="3"/>
  <c r="X925" i="3"/>
  <c r="X926" i="3"/>
  <c r="X927" i="3"/>
  <c r="X928" i="3"/>
  <c r="X929" i="3"/>
  <c r="X930" i="3"/>
  <c r="X931" i="3"/>
  <c r="X932" i="3"/>
  <c r="X933" i="3"/>
  <c r="X934" i="3"/>
  <c r="X935" i="3"/>
  <c r="X936" i="3"/>
  <c r="X937" i="3"/>
  <c r="X938" i="3"/>
  <c r="X939" i="3"/>
  <c r="X940" i="3"/>
  <c r="X941" i="3"/>
  <c r="X942" i="3"/>
  <c r="X943" i="3"/>
  <c r="X944" i="3"/>
  <c r="X945" i="3"/>
  <c r="X946" i="3"/>
  <c r="X947" i="3"/>
  <c r="X948" i="3"/>
  <c r="X949" i="3"/>
  <c r="X950" i="3"/>
  <c r="X951" i="3"/>
  <c r="X952" i="3"/>
  <c r="X953" i="3"/>
  <c r="X954" i="3"/>
  <c r="X955" i="3"/>
  <c r="X956" i="3"/>
  <c r="X957" i="3"/>
  <c r="X958" i="3"/>
  <c r="X959" i="3"/>
  <c r="X960" i="3"/>
  <c r="X961" i="3"/>
  <c r="X962" i="3"/>
  <c r="X963" i="3"/>
  <c r="X964" i="3"/>
  <c r="X965" i="3"/>
  <c r="X966" i="3"/>
  <c r="X967" i="3"/>
  <c r="X968" i="3"/>
  <c r="X969" i="3"/>
  <c r="X970" i="3"/>
  <c r="X971" i="3"/>
  <c r="X972" i="3"/>
  <c r="X973" i="3"/>
  <c r="X974" i="3"/>
  <c r="X975" i="3"/>
  <c r="X976" i="3"/>
  <c r="X977" i="3"/>
  <c r="X978" i="3"/>
  <c r="X979" i="3"/>
  <c r="X980" i="3"/>
  <c r="X981" i="3"/>
  <c r="X982" i="3"/>
  <c r="X983" i="3"/>
  <c r="X984" i="3"/>
  <c r="X985" i="3"/>
  <c r="X986" i="3"/>
  <c r="X987" i="3"/>
  <c r="X988" i="3"/>
  <c r="X989" i="3"/>
  <c r="X990" i="3"/>
  <c r="X991" i="3"/>
  <c r="X992" i="3"/>
  <c r="X993" i="3"/>
  <c r="X994" i="3"/>
  <c r="X995" i="3"/>
  <c r="X996" i="3"/>
  <c r="X997" i="3"/>
  <c r="X998" i="3"/>
  <c r="X999" i="3"/>
  <c r="X1000" i="3"/>
  <c r="X1001" i="3"/>
  <c r="X1002" i="3"/>
  <c r="X1003" i="3"/>
  <c r="X1004" i="3"/>
  <c r="X1005" i="3"/>
  <c r="X1006" i="3"/>
  <c r="X1007" i="3"/>
  <c r="X1008" i="3"/>
  <c r="X1009" i="3"/>
  <c r="X1010" i="3"/>
  <c r="X1011" i="3"/>
  <c r="X1012" i="3"/>
  <c r="X1013" i="3"/>
  <c r="X1014" i="3"/>
  <c r="X1015" i="3"/>
  <c r="X1016" i="3"/>
  <c r="X1017" i="3"/>
  <c r="X1018" i="3"/>
  <c r="X1019" i="3"/>
  <c r="X1020" i="3"/>
  <c r="X1021" i="3"/>
  <c r="X1022" i="3"/>
  <c r="X1023" i="3"/>
  <c r="X1024" i="3"/>
  <c r="X1025" i="3"/>
  <c r="X1026" i="3"/>
  <c r="X1027" i="3"/>
  <c r="X1028" i="3"/>
  <c r="X1029" i="3"/>
  <c r="X1030" i="3"/>
  <c r="X1031" i="3"/>
  <c r="X1032" i="3"/>
  <c r="X1033" i="3"/>
  <c r="X1034" i="3"/>
  <c r="X1035" i="3"/>
  <c r="X1036" i="3"/>
  <c r="X1037" i="3"/>
  <c r="X1038" i="3"/>
  <c r="X1039" i="3"/>
  <c r="X1040" i="3"/>
  <c r="X1041" i="3"/>
  <c r="X1042" i="3"/>
  <c r="X1043" i="3"/>
  <c r="X1044" i="3"/>
  <c r="X1045" i="3"/>
  <c r="X1046" i="3"/>
  <c r="X1047" i="3"/>
  <c r="X1048" i="3"/>
  <c r="X1049" i="3"/>
  <c r="X1050" i="3"/>
  <c r="X1051" i="3"/>
  <c r="X1052" i="3"/>
  <c r="X1053" i="3"/>
  <c r="X1054" i="3"/>
  <c r="X1055" i="3"/>
  <c r="X1056" i="3"/>
  <c r="X1057" i="3"/>
  <c r="X1058" i="3"/>
  <c r="X1059" i="3"/>
  <c r="X1060" i="3"/>
  <c r="X1061" i="3"/>
  <c r="X1062" i="3"/>
  <c r="X1063" i="3"/>
  <c r="X1064" i="3"/>
  <c r="X1065" i="3"/>
  <c r="X1066" i="3"/>
  <c r="X1067" i="3"/>
  <c r="X1068" i="3"/>
  <c r="X1069" i="3"/>
  <c r="X1070" i="3"/>
  <c r="X1071" i="3"/>
  <c r="X1072" i="3"/>
  <c r="X1073" i="3"/>
  <c r="X1074" i="3"/>
  <c r="X1075" i="3"/>
  <c r="X1076" i="3"/>
  <c r="X1077" i="3"/>
  <c r="X1078" i="3"/>
  <c r="X1079" i="3"/>
  <c r="X1080" i="3"/>
  <c r="X1081" i="3"/>
  <c r="X1082" i="3"/>
  <c r="X1083" i="3"/>
  <c r="X1084" i="3"/>
  <c r="X1085" i="3"/>
  <c r="X1086" i="3"/>
  <c r="X1087" i="3"/>
  <c r="X1088" i="3"/>
  <c r="X1089" i="3"/>
  <c r="X1090" i="3"/>
  <c r="X1091" i="3"/>
  <c r="X1092" i="3"/>
  <c r="X1093" i="3"/>
  <c r="X1094" i="3"/>
  <c r="X1095" i="3"/>
  <c r="X1096" i="3"/>
  <c r="X1097" i="3"/>
  <c r="X1098" i="3"/>
  <c r="X1099" i="3"/>
  <c r="X1100" i="3"/>
  <c r="X1101" i="3"/>
  <c r="X1102" i="3"/>
  <c r="X1103" i="3"/>
  <c r="X1104" i="3"/>
  <c r="X1105" i="3"/>
  <c r="X1106" i="3"/>
  <c r="X1107" i="3"/>
  <c r="X1108" i="3"/>
  <c r="X1109" i="3"/>
  <c r="X1110" i="3"/>
  <c r="X1111" i="3"/>
  <c r="X1112" i="3"/>
  <c r="X1113" i="3"/>
  <c r="X1114" i="3"/>
  <c r="X1115" i="3"/>
  <c r="X1116" i="3"/>
  <c r="X1117" i="3"/>
  <c r="X1118" i="3"/>
  <c r="X1119" i="3"/>
  <c r="X1120" i="3"/>
  <c r="X1121" i="3"/>
  <c r="X1122" i="3"/>
  <c r="X1123" i="3"/>
  <c r="X1124" i="3"/>
  <c r="X1125" i="3"/>
  <c r="X1126" i="3"/>
  <c r="X1127" i="3"/>
  <c r="X1128" i="3"/>
  <c r="X1129" i="3"/>
  <c r="X1130" i="3"/>
  <c r="X1131" i="3"/>
  <c r="X1132" i="3"/>
  <c r="X1133" i="3"/>
  <c r="X1134" i="3"/>
  <c r="X1135" i="3"/>
  <c r="X1136" i="3"/>
  <c r="X1137" i="3"/>
  <c r="X1138" i="3"/>
  <c r="X1139" i="3"/>
  <c r="X1140" i="3"/>
  <c r="X1141" i="3"/>
  <c r="X1142" i="3"/>
  <c r="X1143" i="3"/>
  <c r="X1144" i="3"/>
  <c r="X1145" i="3"/>
  <c r="X1146" i="3"/>
  <c r="X1147" i="3"/>
  <c r="X1148" i="3"/>
  <c r="X1149" i="3"/>
  <c r="X1150" i="3"/>
  <c r="X1151" i="3"/>
  <c r="X1152" i="3"/>
  <c r="X1153" i="3"/>
  <c r="X1154" i="3"/>
  <c r="X1155" i="3"/>
  <c r="X1156" i="3"/>
  <c r="X1157" i="3"/>
  <c r="X1158" i="3"/>
  <c r="X1159" i="3"/>
  <c r="X1160" i="3"/>
  <c r="X1161" i="3"/>
  <c r="X1162" i="3"/>
  <c r="X1163" i="3"/>
  <c r="X1164" i="3"/>
  <c r="X1165" i="3"/>
  <c r="X1166" i="3"/>
  <c r="X1167" i="3"/>
  <c r="X1168" i="3"/>
  <c r="X1169" i="3"/>
  <c r="X1170" i="3"/>
  <c r="X1171" i="3"/>
  <c r="X1172" i="3"/>
  <c r="X1173" i="3"/>
  <c r="X1174" i="3"/>
  <c r="X1175" i="3"/>
  <c r="X1176" i="3"/>
  <c r="X1177" i="3"/>
  <c r="X1178" i="3"/>
  <c r="X1179" i="3"/>
  <c r="X1180" i="3"/>
  <c r="X1181" i="3"/>
  <c r="X1182" i="3"/>
  <c r="X1183" i="3"/>
  <c r="X1184" i="3"/>
  <c r="X1185" i="3"/>
  <c r="X1186" i="3"/>
  <c r="X1187" i="3"/>
  <c r="X1188" i="3"/>
  <c r="X1189" i="3"/>
  <c r="X1190" i="3"/>
  <c r="X1191" i="3"/>
  <c r="X1192" i="3"/>
  <c r="X1193" i="3"/>
  <c r="X1194" i="3"/>
  <c r="X1195" i="3"/>
  <c r="X1196" i="3"/>
  <c r="X1197" i="3"/>
  <c r="X1198" i="3"/>
  <c r="X1199" i="3"/>
  <c r="X1200" i="3"/>
  <c r="X1201" i="3"/>
  <c r="X1202" i="3"/>
  <c r="X1203" i="3"/>
  <c r="X1204" i="3"/>
  <c r="X1205" i="3"/>
  <c r="X1206" i="3"/>
  <c r="X1207" i="3"/>
  <c r="X1208" i="3"/>
  <c r="X1209" i="3"/>
  <c r="X1210" i="3"/>
  <c r="X1211" i="3"/>
  <c r="X1212" i="3"/>
  <c r="X1213" i="3"/>
  <c r="X1214" i="3"/>
  <c r="X1215" i="3"/>
  <c r="X1216" i="3"/>
  <c r="X1217" i="3"/>
  <c r="X1218" i="3"/>
  <c r="X1219" i="3"/>
  <c r="X1220" i="3"/>
  <c r="X1221" i="3"/>
  <c r="X1222" i="3"/>
  <c r="X1223" i="3"/>
  <c r="X1224" i="3"/>
  <c r="X1225" i="3"/>
  <c r="X1226" i="3"/>
  <c r="X1227" i="3"/>
  <c r="X1228" i="3"/>
  <c r="X1229" i="3"/>
  <c r="X1230" i="3"/>
  <c r="X1231" i="3"/>
  <c r="X1232" i="3"/>
  <c r="X1233" i="3"/>
  <c r="X1234" i="3"/>
  <c r="X1235" i="3"/>
  <c r="X1236" i="3"/>
  <c r="X1237" i="3"/>
  <c r="X1238" i="3"/>
  <c r="X1239" i="3"/>
  <c r="X1240" i="3"/>
  <c r="X1241" i="3"/>
  <c r="X1242" i="3"/>
  <c r="X1243" i="3"/>
  <c r="X1244" i="3"/>
  <c r="X1245" i="3"/>
  <c r="X1246" i="3"/>
  <c r="X1247" i="3"/>
  <c r="X1248" i="3"/>
  <c r="X1249" i="3"/>
  <c r="X1250" i="3"/>
  <c r="X1251" i="3"/>
  <c r="X1252" i="3"/>
  <c r="X1253" i="3"/>
  <c r="X1254" i="3"/>
  <c r="X1255" i="3"/>
  <c r="X1256" i="3"/>
  <c r="X1257" i="3"/>
  <c r="X1258" i="3"/>
  <c r="X1259" i="3"/>
  <c r="X1260" i="3"/>
  <c r="X1261" i="3"/>
  <c r="X1262" i="3"/>
  <c r="X1263" i="3"/>
  <c r="X1264" i="3"/>
  <c r="X1265" i="3"/>
  <c r="X1266" i="3"/>
  <c r="X1267" i="3"/>
  <c r="X1268" i="3"/>
  <c r="X1269" i="3"/>
  <c r="X1270" i="3"/>
  <c r="X1271" i="3"/>
  <c r="X1272" i="3"/>
  <c r="X1273" i="3"/>
  <c r="X1274" i="3"/>
  <c r="X1275" i="3"/>
  <c r="X1276" i="3"/>
  <c r="X1277" i="3"/>
  <c r="X1278" i="3"/>
  <c r="X1279" i="3"/>
  <c r="X1280" i="3"/>
  <c r="X1281" i="3"/>
  <c r="X1282" i="3"/>
  <c r="X1283" i="3"/>
  <c r="X1284" i="3"/>
  <c r="X1285" i="3"/>
  <c r="X1286" i="3"/>
  <c r="X1287" i="3"/>
  <c r="X1288" i="3"/>
  <c r="X1289" i="3"/>
  <c r="X1290" i="3"/>
  <c r="X1291" i="3"/>
  <c r="X1292" i="3"/>
  <c r="X1293" i="3"/>
  <c r="X1294" i="3"/>
  <c r="X1295" i="3"/>
  <c r="X1296" i="3"/>
  <c r="X1297" i="3"/>
  <c r="X1298" i="3"/>
  <c r="X1299" i="3"/>
  <c r="X1300" i="3"/>
  <c r="X1301" i="3"/>
  <c r="X1302" i="3"/>
  <c r="X1303" i="3"/>
  <c r="X1304" i="3"/>
  <c r="X1305" i="3"/>
  <c r="X1306" i="3"/>
  <c r="X1307" i="3"/>
  <c r="X1308" i="3"/>
  <c r="X1309" i="3"/>
  <c r="X1310" i="3"/>
  <c r="X1311" i="3"/>
  <c r="X1312" i="3"/>
  <c r="X1313" i="3"/>
  <c r="X1314" i="3"/>
  <c r="X1315" i="3"/>
  <c r="X1316" i="3"/>
  <c r="X1317" i="3"/>
  <c r="X1318" i="3"/>
  <c r="X1319" i="3"/>
  <c r="X1320" i="3"/>
  <c r="X1321" i="3"/>
  <c r="X1322" i="3"/>
  <c r="X1323" i="3"/>
  <c r="X1324" i="3"/>
  <c r="X1325" i="3"/>
  <c r="X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1048"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1146"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1230" i="3"/>
  <c r="V1231" i="3"/>
  <c r="V1232" i="3"/>
  <c r="V1233" i="3"/>
  <c r="V1234" i="3"/>
  <c r="V1235" i="3"/>
  <c r="V1236" i="3"/>
  <c r="V1237" i="3"/>
  <c r="V1238" i="3"/>
  <c r="V1239" i="3"/>
  <c r="V1240" i="3"/>
  <c r="V1241" i="3"/>
  <c r="V1242" i="3"/>
  <c r="V1243" i="3"/>
  <c r="V1244" i="3"/>
  <c r="V1245" i="3"/>
  <c r="V1246" i="3"/>
  <c r="V1247" i="3"/>
  <c r="V1248" i="3"/>
  <c r="V1249" i="3"/>
  <c r="V1250" i="3"/>
  <c r="V1251" i="3"/>
  <c r="V1252" i="3"/>
  <c r="V1253" i="3"/>
  <c r="V1254" i="3"/>
  <c r="V1255" i="3"/>
  <c r="V1256" i="3"/>
  <c r="V1257" i="3"/>
  <c r="V1258" i="3"/>
  <c r="V1259" i="3"/>
  <c r="V1260" i="3"/>
  <c r="V1261" i="3"/>
  <c r="V1262" i="3"/>
  <c r="V1263" i="3"/>
  <c r="V1264" i="3"/>
  <c r="V1265" i="3"/>
  <c r="V1266" i="3"/>
  <c r="V1267" i="3"/>
  <c r="V1268" i="3"/>
  <c r="V1269" i="3"/>
  <c r="V1270" i="3"/>
  <c r="V1271" i="3"/>
  <c r="V1272" i="3"/>
  <c r="V1273" i="3"/>
  <c r="V1274" i="3"/>
  <c r="V1275" i="3"/>
  <c r="V1276" i="3"/>
  <c r="V1277" i="3"/>
  <c r="V1278" i="3"/>
  <c r="V1279" i="3"/>
  <c r="V1280" i="3"/>
  <c r="V1281" i="3"/>
  <c r="V1282" i="3"/>
  <c r="V1283" i="3"/>
  <c r="V1284" i="3"/>
  <c r="V1285" i="3"/>
  <c r="V1286" i="3"/>
  <c r="V1287" i="3"/>
  <c r="V1288" i="3"/>
  <c r="V1289" i="3"/>
  <c r="V1290" i="3"/>
  <c r="V1291" i="3"/>
  <c r="V1292" i="3"/>
  <c r="V1293" i="3"/>
  <c r="V1294" i="3"/>
  <c r="V1295" i="3"/>
  <c r="V1296" i="3"/>
  <c r="V1297" i="3"/>
  <c r="V1298" i="3"/>
  <c r="V1299" i="3"/>
  <c r="V1300" i="3"/>
  <c r="V1301" i="3"/>
  <c r="V1302" i="3"/>
  <c r="V1303" i="3"/>
  <c r="V1304" i="3"/>
  <c r="V1305" i="3"/>
  <c r="V1306" i="3"/>
  <c r="V1307" i="3"/>
  <c r="V1308" i="3"/>
  <c r="V1309" i="3"/>
  <c r="V1310" i="3"/>
  <c r="V1311" i="3"/>
  <c r="V1312" i="3"/>
  <c r="V1313" i="3"/>
  <c r="V1314" i="3"/>
  <c r="V1315" i="3"/>
  <c r="V1316" i="3"/>
  <c r="V1317" i="3"/>
  <c r="V1318" i="3"/>
  <c r="V1319" i="3"/>
  <c r="V1320" i="3"/>
  <c r="V1321" i="3"/>
  <c r="V1322" i="3"/>
  <c r="V1323" i="3"/>
  <c r="V1324" i="3"/>
  <c r="V1325" i="3"/>
  <c r="V2" i="3"/>
  <c r="U37"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W587" i="3" s="1"/>
  <c r="U588" i="3"/>
  <c r="W588" i="3" s="1"/>
  <c r="U589" i="3"/>
  <c r="W589" i="3" s="1"/>
  <c r="U590" i="3"/>
  <c r="U591" i="3"/>
  <c r="U592" i="3"/>
  <c r="U593" i="3"/>
  <c r="U594" i="3"/>
  <c r="W594" i="3" s="1"/>
  <c r="U595" i="3"/>
  <c r="W595" i="3" s="1"/>
  <c r="U596" i="3"/>
  <c r="W596" i="3" s="1"/>
  <c r="U597" i="3"/>
  <c r="W597" i="3" s="1"/>
  <c r="U598" i="3"/>
  <c r="U599" i="3"/>
  <c r="W599" i="3" s="1"/>
  <c r="U600" i="3"/>
  <c r="U601" i="3"/>
  <c r="U602" i="3"/>
  <c r="W602" i="3" s="1"/>
  <c r="U603" i="3"/>
  <c r="U604" i="3"/>
  <c r="W604" i="3" s="1"/>
  <c r="U605" i="3"/>
  <c r="W605" i="3" s="1"/>
  <c r="U606" i="3"/>
  <c r="U607" i="3"/>
  <c r="W607" i="3" s="1"/>
  <c r="U608" i="3"/>
  <c r="U609" i="3"/>
  <c r="U610" i="3"/>
  <c r="W610" i="3" s="1"/>
  <c r="U611" i="3"/>
  <c r="W611" i="3" s="1"/>
  <c r="U612" i="3"/>
  <c r="U613" i="3"/>
  <c r="U614" i="3"/>
  <c r="U615" i="3"/>
  <c r="W615" i="3" s="1"/>
  <c r="U616" i="3"/>
  <c r="U617" i="3"/>
  <c r="U618" i="3"/>
  <c r="W618" i="3" s="1"/>
  <c r="U619" i="3"/>
  <c r="U620" i="3"/>
  <c r="W620" i="3" s="1"/>
  <c r="U621" i="3"/>
  <c r="W621" i="3" s="1"/>
  <c r="U622" i="3"/>
  <c r="U623" i="3"/>
  <c r="W623" i="3" s="1"/>
  <c r="U624" i="3"/>
  <c r="U625" i="3"/>
  <c r="U626" i="3"/>
  <c r="W626" i="3" s="1"/>
  <c r="U627" i="3"/>
  <c r="U628" i="3"/>
  <c r="U629" i="3"/>
  <c r="W629" i="3" s="1"/>
  <c r="U630" i="3"/>
  <c r="U631" i="3"/>
  <c r="W631" i="3" s="1"/>
  <c r="U632" i="3"/>
  <c r="U633" i="3"/>
  <c r="U634" i="3"/>
  <c r="W634" i="3" s="1"/>
  <c r="U635" i="3"/>
  <c r="U636" i="3"/>
  <c r="W636" i="3" s="1"/>
  <c r="U637" i="3"/>
  <c r="W637" i="3" s="1"/>
  <c r="U638" i="3"/>
  <c r="U639" i="3"/>
  <c r="W639" i="3" s="1"/>
  <c r="U640" i="3"/>
  <c r="U641" i="3"/>
  <c r="U642" i="3"/>
  <c r="W642" i="3" s="1"/>
  <c r="U643" i="3"/>
  <c r="U644" i="3"/>
  <c r="W644" i="3" s="1"/>
  <c r="U645" i="3"/>
  <c r="W645" i="3" s="1"/>
  <c r="U646" i="3"/>
  <c r="U647" i="3"/>
  <c r="U648" i="3"/>
  <c r="U649" i="3"/>
  <c r="U650" i="3"/>
  <c r="W650" i="3" s="1"/>
  <c r="U651" i="3"/>
  <c r="W651" i="3" s="1"/>
  <c r="U652" i="3"/>
  <c r="U653" i="3"/>
  <c r="U654" i="3"/>
  <c r="U655" i="3"/>
  <c r="W655" i="3" s="1"/>
  <c r="U656" i="3"/>
  <c r="U657" i="3"/>
  <c r="U658" i="3"/>
  <c r="W658" i="3" s="1"/>
  <c r="U659" i="3"/>
  <c r="W659" i="3" s="1"/>
  <c r="U660" i="3"/>
  <c r="W660" i="3" s="1"/>
  <c r="U661" i="3"/>
  <c r="W661" i="3" s="1"/>
  <c r="U662" i="3"/>
  <c r="U663" i="3"/>
  <c r="W663" i="3" s="1"/>
  <c r="U664" i="3"/>
  <c r="U665" i="3"/>
  <c r="U666" i="3"/>
  <c r="U667" i="3"/>
  <c r="U668" i="3"/>
  <c r="W668" i="3" s="1"/>
  <c r="U669" i="3"/>
  <c r="W669" i="3" s="1"/>
  <c r="U670" i="3"/>
  <c r="U671" i="3"/>
  <c r="U672" i="3"/>
  <c r="U673" i="3"/>
  <c r="U674" i="3"/>
  <c r="W674" i="3" s="1"/>
  <c r="U675" i="3"/>
  <c r="W675" i="3" s="1"/>
  <c r="U676" i="3"/>
  <c r="W676" i="3" s="1"/>
  <c r="U677" i="3"/>
  <c r="U678" i="3"/>
  <c r="U679" i="3"/>
  <c r="W679" i="3" s="1"/>
  <c r="U680" i="3"/>
  <c r="U681" i="3"/>
  <c r="U682" i="3"/>
  <c r="U683" i="3"/>
  <c r="U684" i="3"/>
  <c r="U685" i="3"/>
  <c r="U686" i="3"/>
  <c r="U687" i="3"/>
  <c r="W687" i="3" s="1"/>
  <c r="U688" i="3"/>
  <c r="U689" i="3"/>
  <c r="U690" i="3"/>
  <c r="U691" i="3"/>
  <c r="W691" i="3" s="1"/>
  <c r="U692" i="3"/>
  <c r="W692" i="3" s="1"/>
  <c r="U693" i="3"/>
  <c r="W693" i="3" s="1"/>
  <c r="U694" i="3"/>
  <c r="U695" i="3"/>
  <c r="W695" i="3" s="1"/>
  <c r="U696" i="3"/>
  <c r="U697" i="3"/>
  <c r="U698" i="3"/>
  <c r="W698" i="3" s="1"/>
  <c r="U699" i="3"/>
  <c r="W699" i="3" s="1"/>
  <c r="U700" i="3"/>
  <c r="W700" i="3" s="1"/>
  <c r="U701" i="3"/>
  <c r="W701" i="3" s="1"/>
  <c r="U702" i="3"/>
  <c r="U703" i="3"/>
  <c r="W703" i="3" s="1"/>
  <c r="U704" i="3"/>
  <c r="U705" i="3"/>
  <c r="U706" i="3"/>
  <c r="W706" i="3" s="1"/>
  <c r="U707" i="3"/>
  <c r="W707" i="3" s="1"/>
  <c r="U708" i="3"/>
  <c r="U709" i="3"/>
  <c r="W709" i="3" s="1"/>
  <c r="U710" i="3"/>
  <c r="U711" i="3"/>
  <c r="U712" i="3"/>
  <c r="U713" i="3"/>
  <c r="U714" i="3"/>
  <c r="U715" i="3"/>
  <c r="W715" i="3" s="1"/>
  <c r="U716" i="3"/>
  <c r="W716" i="3" s="1"/>
  <c r="U717" i="3"/>
  <c r="W717" i="3" s="1"/>
  <c r="U718" i="3"/>
  <c r="U719" i="3"/>
  <c r="W719" i="3" s="1"/>
  <c r="U720" i="3"/>
  <c r="U721" i="3"/>
  <c r="U722" i="3"/>
  <c r="W722" i="3" s="1"/>
  <c r="U723" i="3"/>
  <c r="W723" i="3" s="1"/>
  <c r="U724" i="3"/>
  <c r="W724" i="3" s="1"/>
  <c r="U725" i="3"/>
  <c r="U726" i="3"/>
  <c r="W726" i="3" s="1"/>
  <c r="U727" i="3"/>
  <c r="W727" i="3" s="1"/>
  <c r="U728" i="3"/>
  <c r="U729" i="3"/>
  <c r="U730" i="3"/>
  <c r="U731" i="3"/>
  <c r="W731" i="3" s="1"/>
  <c r="U732" i="3"/>
  <c r="W732" i="3" s="1"/>
  <c r="U733" i="3"/>
  <c r="W733" i="3" s="1"/>
  <c r="U734" i="3"/>
  <c r="U735" i="3"/>
  <c r="W735" i="3" s="1"/>
  <c r="U736" i="3"/>
  <c r="U737" i="3"/>
  <c r="U738" i="3"/>
  <c r="W738" i="3" s="1"/>
  <c r="U739" i="3"/>
  <c r="U740" i="3"/>
  <c r="W740" i="3" s="1"/>
  <c r="U741" i="3"/>
  <c r="W741" i="3" s="1"/>
  <c r="U742" i="3"/>
  <c r="U743" i="3"/>
  <c r="W743" i="3" s="1"/>
  <c r="U744" i="3"/>
  <c r="U745" i="3"/>
  <c r="U746" i="3"/>
  <c r="U747" i="3"/>
  <c r="U748" i="3"/>
  <c r="W748" i="3" s="1"/>
  <c r="U749" i="3"/>
  <c r="W749" i="3" s="1"/>
  <c r="U750" i="3"/>
  <c r="U751" i="3"/>
  <c r="W751" i="3" s="1"/>
  <c r="U752" i="3"/>
  <c r="U753" i="3"/>
  <c r="U754" i="3"/>
  <c r="W754" i="3" s="1"/>
  <c r="U755" i="3"/>
  <c r="U756" i="3"/>
  <c r="U757" i="3"/>
  <c r="U758" i="3"/>
  <c r="U759" i="3"/>
  <c r="W759" i="3" s="1"/>
  <c r="U760" i="3"/>
  <c r="U761" i="3"/>
  <c r="U762" i="3"/>
  <c r="U763" i="3"/>
  <c r="W763" i="3" s="1"/>
  <c r="U764" i="3"/>
  <c r="U765" i="3"/>
  <c r="U766" i="3"/>
  <c r="U767" i="3"/>
  <c r="W767" i="3" s="1"/>
  <c r="U768" i="3"/>
  <c r="U769" i="3"/>
  <c r="U770" i="3"/>
  <c r="U771" i="3"/>
  <c r="W771" i="3" s="1"/>
  <c r="U772" i="3"/>
  <c r="W772" i="3" s="1"/>
  <c r="U773" i="3"/>
  <c r="U774" i="3"/>
  <c r="U775" i="3"/>
  <c r="W775" i="3" s="1"/>
  <c r="U776" i="3"/>
  <c r="U777" i="3"/>
  <c r="U778" i="3"/>
  <c r="W778" i="3" s="1"/>
  <c r="U779" i="3"/>
  <c r="W779" i="3" s="1"/>
  <c r="U780" i="3"/>
  <c r="W780" i="3" s="1"/>
  <c r="U781" i="3"/>
  <c r="W781" i="3" s="1"/>
  <c r="U782" i="3"/>
  <c r="U783" i="3"/>
  <c r="W783" i="3" s="1"/>
  <c r="U784" i="3"/>
  <c r="U785" i="3"/>
  <c r="U786" i="3"/>
  <c r="U787" i="3"/>
  <c r="W787" i="3" s="1"/>
  <c r="U788" i="3"/>
  <c r="W788" i="3" s="1"/>
  <c r="U789" i="3"/>
  <c r="U790" i="3"/>
  <c r="U791" i="3"/>
  <c r="W791" i="3" s="1"/>
  <c r="U792" i="3"/>
  <c r="U793" i="3"/>
  <c r="U794" i="3"/>
  <c r="W794" i="3" s="1"/>
  <c r="U795" i="3"/>
  <c r="W795" i="3" s="1"/>
  <c r="U796" i="3"/>
  <c r="U797" i="3"/>
  <c r="W797" i="3" s="1"/>
  <c r="U798" i="3"/>
  <c r="U799" i="3"/>
  <c r="W799" i="3" s="1"/>
  <c r="U800" i="3"/>
  <c r="U801" i="3"/>
  <c r="U802" i="3"/>
  <c r="W802" i="3" s="1"/>
  <c r="U803" i="3"/>
  <c r="W803" i="3" s="1"/>
  <c r="U804" i="3"/>
  <c r="W804" i="3" s="1"/>
  <c r="U805" i="3"/>
  <c r="W805" i="3" s="1"/>
  <c r="U806" i="3"/>
  <c r="U807" i="3"/>
  <c r="W807" i="3" s="1"/>
  <c r="U808" i="3"/>
  <c r="U809" i="3"/>
  <c r="U810" i="3"/>
  <c r="W810" i="3" s="1"/>
  <c r="U811" i="3"/>
  <c r="W811" i="3" s="1"/>
  <c r="U812" i="3"/>
  <c r="W812" i="3" s="1"/>
  <c r="U813" i="3"/>
  <c r="W813" i="3" s="1"/>
  <c r="U814" i="3"/>
  <c r="U815" i="3"/>
  <c r="W815" i="3" s="1"/>
  <c r="U816" i="3"/>
  <c r="U817" i="3"/>
  <c r="U818" i="3"/>
  <c r="W818" i="3" s="1"/>
  <c r="U819" i="3"/>
  <c r="W819" i="3" s="1"/>
  <c r="U820" i="3"/>
  <c r="W820" i="3" s="1"/>
  <c r="U821" i="3"/>
  <c r="W821" i="3" s="1"/>
  <c r="U822" i="3"/>
  <c r="U823" i="3"/>
  <c r="W823" i="3" s="1"/>
  <c r="U824" i="3"/>
  <c r="U825" i="3"/>
  <c r="U826" i="3"/>
  <c r="W826" i="3" s="1"/>
  <c r="U827" i="3"/>
  <c r="W827" i="3" s="1"/>
  <c r="U828" i="3"/>
  <c r="W828" i="3" s="1"/>
  <c r="U829" i="3"/>
  <c r="U830" i="3"/>
  <c r="U831" i="3"/>
  <c r="W831" i="3" s="1"/>
  <c r="U832" i="3"/>
  <c r="U833" i="3"/>
  <c r="U834" i="3"/>
  <c r="W834" i="3" s="1"/>
  <c r="U835" i="3"/>
  <c r="W835" i="3" s="1"/>
  <c r="U836" i="3"/>
  <c r="W836" i="3" s="1"/>
  <c r="U837" i="3"/>
  <c r="W837" i="3" s="1"/>
  <c r="U838" i="3"/>
  <c r="U839" i="3"/>
  <c r="W839" i="3" s="1"/>
  <c r="U840" i="3"/>
  <c r="U841" i="3"/>
  <c r="U842" i="3"/>
  <c r="W842" i="3" s="1"/>
  <c r="U843" i="3"/>
  <c r="W843" i="3" s="1"/>
  <c r="U844" i="3"/>
  <c r="W844" i="3" s="1"/>
  <c r="U845" i="3"/>
  <c r="W845" i="3" s="1"/>
  <c r="U846" i="3"/>
  <c r="U847" i="3"/>
  <c r="W847" i="3" s="1"/>
  <c r="U848" i="3"/>
  <c r="U849" i="3"/>
  <c r="U850" i="3"/>
  <c r="W850" i="3" s="1"/>
  <c r="U851" i="3"/>
  <c r="W851" i="3" s="1"/>
  <c r="U852" i="3"/>
  <c r="W852" i="3" s="1"/>
  <c r="U853" i="3"/>
  <c r="W853" i="3" s="1"/>
  <c r="U854" i="3"/>
  <c r="U855" i="3"/>
  <c r="W855" i="3" s="1"/>
  <c r="U856" i="3"/>
  <c r="U857" i="3"/>
  <c r="U858" i="3"/>
  <c r="W858" i="3" s="1"/>
  <c r="U859" i="3"/>
  <c r="W859" i="3" s="1"/>
  <c r="U860" i="3"/>
  <c r="W860" i="3" s="1"/>
  <c r="U861" i="3"/>
  <c r="W861" i="3" s="1"/>
  <c r="U862" i="3"/>
  <c r="U863" i="3"/>
  <c r="W863" i="3" s="1"/>
  <c r="U864" i="3"/>
  <c r="U865" i="3"/>
  <c r="U866" i="3"/>
  <c r="W866" i="3" s="1"/>
  <c r="U867" i="3"/>
  <c r="W867" i="3" s="1"/>
  <c r="U868" i="3"/>
  <c r="W868" i="3" s="1"/>
  <c r="U869" i="3"/>
  <c r="W869" i="3" s="1"/>
  <c r="U870" i="3"/>
  <c r="W870" i="3" s="1"/>
  <c r="U871" i="3"/>
  <c r="W871" i="3" s="1"/>
  <c r="U872" i="3"/>
  <c r="U873" i="3"/>
  <c r="U874" i="3"/>
  <c r="W874" i="3" s="1"/>
  <c r="U875" i="3"/>
  <c r="W875" i="3" s="1"/>
  <c r="U876" i="3"/>
  <c r="W876" i="3" s="1"/>
  <c r="U877" i="3"/>
  <c r="W877" i="3" s="1"/>
  <c r="U878" i="3"/>
  <c r="U879" i="3"/>
  <c r="W879" i="3" s="1"/>
  <c r="U880" i="3"/>
  <c r="U881" i="3"/>
  <c r="U882" i="3"/>
  <c r="W882" i="3" s="1"/>
  <c r="U883" i="3"/>
  <c r="W883" i="3" s="1"/>
  <c r="U884" i="3"/>
  <c r="W884" i="3" s="1"/>
  <c r="U885" i="3"/>
  <c r="W885" i="3" s="1"/>
  <c r="U886" i="3"/>
  <c r="U887" i="3"/>
  <c r="W887" i="3" s="1"/>
  <c r="U888" i="3"/>
  <c r="U889" i="3"/>
  <c r="U890" i="3"/>
  <c r="W890" i="3" s="1"/>
  <c r="U891" i="3"/>
  <c r="W891" i="3" s="1"/>
  <c r="U892" i="3"/>
  <c r="W892" i="3" s="1"/>
  <c r="U893" i="3"/>
  <c r="W893" i="3" s="1"/>
  <c r="U894" i="3"/>
  <c r="U895" i="3"/>
  <c r="W895" i="3" s="1"/>
  <c r="U896" i="3"/>
  <c r="U897" i="3"/>
  <c r="U898" i="3"/>
  <c r="W898" i="3" s="1"/>
  <c r="U899" i="3"/>
  <c r="W899" i="3" s="1"/>
  <c r="U900" i="3"/>
  <c r="W900" i="3" s="1"/>
  <c r="U901" i="3"/>
  <c r="W901" i="3" s="1"/>
  <c r="U902" i="3"/>
  <c r="U903" i="3"/>
  <c r="W903" i="3" s="1"/>
  <c r="U904" i="3"/>
  <c r="U905" i="3"/>
  <c r="U906" i="3"/>
  <c r="W906" i="3" s="1"/>
  <c r="U907" i="3"/>
  <c r="W907" i="3" s="1"/>
  <c r="U908" i="3"/>
  <c r="W908" i="3" s="1"/>
  <c r="U909" i="3"/>
  <c r="W909" i="3" s="1"/>
  <c r="U910" i="3"/>
  <c r="U911" i="3"/>
  <c r="W911" i="3" s="1"/>
  <c r="U912" i="3"/>
  <c r="U913" i="3"/>
  <c r="U914" i="3"/>
  <c r="W914" i="3" s="1"/>
  <c r="U915" i="3"/>
  <c r="W915" i="3" s="1"/>
  <c r="U916" i="3"/>
  <c r="W916" i="3" s="1"/>
  <c r="U917" i="3"/>
  <c r="W917" i="3" s="1"/>
  <c r="U918" i="3"/>
  <c r="U919" i="3"/>
  <c r="W919" i="3" s="1"/>
  <c r="U920" i="3"/>
  <c r="U921" i="3"/>
  <c r="U922" i="3"/>
  <c r="W922" i="3" s="1"/>
  <c r="U923" i="3"/>
  <c r="W923" i="3" s="1"/>
  <c r="U924" i="3"/>
  <c r="W924" i="3" s="1"/>
  <c r="U925" i="3"/>
  <c r="W925" i="3" s="1"/>
  <c r="U926" i="3"/>
  <c r="U927" i="3"/>
  <c r="W927" i="3" s="1"/>
  <c r="U928" i="3"/>
  <c r="U929" i="3"/>
  <c r="U930" i="3"/>
  <c r="W930" i="3" s="1"/>
  <c r="U931" i="3"/>
  <c r="W931" i="3" s="1"/>
  <c r="U932" i="3"/>
  <c r="W932" i="3" s="1"/>
  <c r="U933" i="3"/>
  <c r="W933" i="3" s="1"/>
  <c r="U934" i="3"/>
  <c r="U935" i="3"/>
  <c r="W935" i="3" s="1"/>
  <c r="U936" i="3"/>
  <c r="U937" i="3"/>
  <c r="U938" i="3"/>
  <c r="W938" i="3" s="1"/>
  <c r="U939" i="3"/>
  <c r="W939" i="3" s="1"/>
  <c r="U940" i="3"/>
  <c r="W940" i="3" s="1"/>
  <c r="U941" i="3"/>
  <c r="W941" i="3" s="1"/>
  <c r="U942" i="3"/>
  <c r="U943" i="3"/>
  <c r="W943" i="3" s="1"/>
  <c r="U944" i="3"/>
  <c r="U945" i="3"/>
  <c r="U946" i="3"/>
  <c r="W946" i="3" s="1"/>
  <c r="U947" i="3"/>
  <c r="W947" i="3" s="1"/>
  <c r="U948" i="3"/>
  <c r="W948" i="3" s="1"/>
  <c r="U949" i="3"/>
  <c r="W949" i="3" s="1"/>
  <c r="U950" i="3"/>
  <c r="U951" i="3"/>
  <c r="W951" i="3" s="1"/>
  <c r="U952" i="3"/>
  <c r="U953" i="3"/>
  <c r="U954" i="3"/>
  <c r="W954" i="3" s="1"/>
  <c r="U955" i="3"/>
  <c r="W955" i="3" s="1"/>
  <c r="U956" i="3"/>
  <c r="W956" i="3" s="1"/>
  <c r="U957" i="3"/>
  <c r="W957" i="3" s="1"/>
  <c r="U958" i="3"/>
  <c r="U959" i="3"/>
  <c r="W959" i="3" s="1"/>
  <c r="U960" i="3"/>
  <c r="U961" i="3"/>
  <c r="U962" i="3"/>
  <c r="W962" i="3" s="1"/>
  <c r="U963" i="3"/>
  <c r="W963" i="3" s="1"/>
  <c r="U964" i="3"/>
  <c r="W964" i="3" s="1"/>
  <c r="U965" i="3"/>
  <c r="W965" i="3" s="1"/>
  <c r="U966" i="3"/>
  <c r="U967" i="3"/>
  <c r="W967" i="3" s="1"/>
  <c r="U968" i="3"/>
  <c r="U969" i="3"/>
  <c r="U970" i="3"/>
  <c r="W970" i="3" s="1"/>
  <c r="U971" i="3"/>
  <c r="W971" i="3" s="1"/>
  <c r="U972" i="3"/>
  <c r="W972" i="3" s="1"/>
  <c r="U973" i="3"/>
  <c r="W973" i="3" s="1"/>
  <c r="U974" i="3"/>
  <c r="U975" i="3"/>
  <c r="W975" i="3" s="1"/>
  <c r="U976" i="3"/>
  <c r="U977" i="3"/>
  <c r="U978" i="3"/>
  <c r="W978" i="3" s="1"/>
  <c r="U979" i="3"/>
  <c r="W979" i="3" s="1"/>
  <c r="U980" i="3"/>
  <c r="W980" i="3" s="1"/>
  <c r="U981" i="3"/>
  <c r="W981" i="3" s="1"/>
  <c r="U982" i="3"/>
  <c r="U983" i="3"/>
  <c r="W983" i="3" s="1"/>
  <c r="U984" i="3"/>
  <c r="U985" i="3"/>
  <c r="U986" i="3"/>
  <c r="W986" i="3" s="1"/>
  <c r="U987" i="3"/>
  <c r="W987" i="3" s="1"/>
  <c r="U988" i="3"/>
  <c r="W988" i="3" s="1"/>
  <c r="U989" i="3"/>
  <c r="W989" i="3" s="1"/>
  <c r="U990" i="3"/>
  <c r="U991" i="3"/>
  <c r="W991" i="3" s="1"/>
  <c r="U992" i="3"/>
  <c r="U993" i="3"/>
  <c r="U994" i="3"/>
  <c r="W994" i="3" s="1"/>
  <c r="U995" i="3"/>
  <c r="W995" i="3" s="1"/>
  <c r="U996" i="3"/>
  <c r="W996" i="3" s="1"/>
  <c r="U997" i="3"/>
  <c r="W997" i="3" s="1"/>
  <c r="U998" i="3"/>
  <c r="U999" i="3"/>
  <c r="W999" i="3" s="1"/>
  <c r="U1000" i="3"/>
  <c r="U1001" i="3"/>
  <c r="U1002" i="3"/>
  <c r="W1002" i="3" s="1"/>
  <c r="U1003" i="3"/>
  <c r="W1003" i="3" s="1"/>
  <c r="U1004" i="3"/>
  <c r="W1004" i="3" s="1"/>
  <c r="U1005" i="3"/>
  <c r="W1005" i="3" s="1"/>
  <c r="U1006" i="3"/>
  <c r="U1007" i="3"/>
  <c r="W1007" i="3" s="1"/>
  <c r="U1008" i="3"/>
  <c r="U1009" i="3"/>
  <c r="U1010" i="3"/>
  <c r="W1010" i="3" s="1"/>
  <c r="U1011" i="3"/>
  <c r="W1011" i="3" s="1"/>
  <c r="U1012" i="3"/>
  <c r="W1012" i="3" s="1"/>
  <c r="U1013" i="3"/>
  <c r="W1013" i="3" s="1"/>
  <c r="U1014" i="3"/>
  <c r="U1015" i="3"/>
  <c r="W1015" i="3" s="1"/>
  <c r="U1016" i="3"/>
  <c r="U1017" i="3"/>
  <c r="U1018" i="3"/>
  <c r="W1018" i="3" s="1"/>
  <c r="U1019" i="3"/>
  <c r="W1019" i="3" s="1"/>
  <c r="U1020" i="3"/>
  <c r="W1020" i="3" s="1"/>
  <c r="U1021" i="3"/>
  <c r="W1021" i="3" s="1"/>
  <c r="U1022" i="3"/>
  <c r="U1023" i="3"/>
  <c r="W1023" i="3" s="1"/>
  <c r="U1024" i="3"/>
  <c r="U1025" i="3"/>
  <c r="U1026" i="3"/>
  <c r="W1026" i="3" s="1"/>
  <c r="U1027" i="3"/>
  <c r="W1027" i="3" s="1"/>
  <c r="U1028" i="3"/>
  <c r="W1028" i="3" s="1"/>
  <c r="U1029" i="3"/>
  <c r="W1029" i="3" s="1"/>
  <c r="U1030" i="3"/>
  <c r="U1031" i="3"/>
  <c r="W1031" i="3" s="1"/>
  <c r="U1032" i="3"/>
  <c r="U1033" i="3"/>
  <c r="U1034" i="3"/>
  <c r="W1034" i="3" s="1"/>
  <c r="U1035" i="3"/>
  <c r="W1035" i="3" s="1"/>
  <c r="U1036" i="3"/>
  <c r="W1036" i="3" s="1"/>
  <c r="U1037" i="3"/>
  <c r="W1037" i="3" s="1"/>
  <c r="U1038" i="3"/>
  <c r="U1039" i="3"/>
  <c r="W1039" i="3" s="1"/>
  <c r="U1040" i="3"/>
  <c r="U1041" i="3"/>
  <c r="U1042" i="3"/>
  <c r="W1042" i="3" s="1"/>
  <c r="U1043" i="3"/>
  <c r="W1043" i="3" s="1"/>
  <c r="U1044" i="3"/>
  <c r="W1044" i="3" s="1"/>
  <c r="U1045" i="3"/>
  <c r="W1045" i="3" s="1"/>
  <c r="U1046" i="3"/>
  <c r="U1047" i="3"/>
  <c r="W1047" i="3" s="1"/>
  <c r="U1048" i="3"/>
  <c r="U1049" i="3"/>
  <c r="U1050" i="3"/>
  <c r="W1050" i="3" s="1"/>
  <c r="U1051" i="3"/>
  <c r="W1051" i="3" s="1"/>
  <c r="U1052" i="3"/>
  <c r="W1052" i="3" s="1"/>
  <c r="U1053" i="3"/>
  <c r="W1053" i="3" s="1"/>
  <c r="U1054" i="3"/>
  <c r="U1055" i="3"/>
  <c r="W1055" i="3" s="1"/>
  <c r="U1056" i="3"/>
  <c r="U1057" i="3"/>
  <c r="U1058" i="3"/>
  <c r="W1058" i="3" s="1"/>
  <c r="U1059" i="3"/>
  <c r="W1059" i="3" s="1"/>
  <c r="U1060" i="3"/>
  <c r="W1060" i="3" s="1"/>
  <c r="U1061" i="3"/>
  <c r="W1061" i="3" s="1"/>
  <c r="U1062" i="3"/>
  <c r="U1063" i="3"/>
  <c r="W1063" i="3" s="1"/>
  <c r="U1064" i="3"/>
  <c r="U1065" i="3"/>
  <c r="U1066" i="3"/>
  <c r="U1067" i="3"/>
  <c r="U1068" i="3"/>
  <c r="U1069" i="3"/>
  <c r="U1070" i="3"/>
  <c r="U1071" i="3"/>
  <c r="U1072" i="3"/>
  <c r="U1073" i="3"/>
  <c r="U1074" i="3"/>
  <c r="W1074" i="3" s="1"/>
  <c r="U1075" i="3"/>
  <c r="U1076" i="3"/>
  <c r="U1077" i="3"/>
  <c r="W1077" i="3" s="1"/>
  <c r="U1078" i="3"/>
  <c r="U1079" i="3"/>
  <c r="U1080" i="3"/>
  <c r="U1081" i="3"/>
  <c r="U1082" i="3"/>
  <c r="W1082" i="3" s="1"/>
  <c r="U1083" i="3"/>
  <c r="W1083" i="3" s="1"/>
  <c r="U1084" i="3"/>
  <c r="W1084" i="3" s="1"/>
  <c r="U1085" i="3"/>
  <c r="W1085" i="3" s="1"/>
  <c r="U1086" i="3"/>
  <c r="U1087" i="3"/>
  <c r="W1087" i="3" s="1"/>
  <c r="U1088" i="3"/>
  <c r="U1089" i="3"/>
  <c r="U1090" i="3"/>
  <c r="W1090" i="3" s="1"/>
  <c r="U1091" i="3"/>
  <c r="W1091" i="3" s="1"/>
  <c r="U1092" i="3"/>
  <c r="W1092" i="3" s="1"/>
  <c r="U1093" i="3"/>
  <c r="W1093" i="3" s="1"/>
  <c r="U1094" i="3"/>
  <c r="U1095" i="3"/>
  <c r="W1095" i="3" s="1"/>
  <c r="U1096" i="3"/>
  <c r="U1097" i="3"/>
  <c r="U1098" i="3"/>
  <c r="W1098" i="3" s="1"/>
  <c r="U1099" i="3"/>
  <c r="W1099" i="3" s="1"/>
  <c r="U1100" i="3"/>
  <c r="W1100" i="3" s="1"/>
  <c r="U1101" i="3"/>
  <c r="W1101" i="3" s="1"/>
  <c r="U1102" i="3"/>
  <c r="U1103" i="3"/>
  <c r="W1103" i="3" s="1"/>
  <c r="U1104" i="3"/>
  <c r="U1105" i="3"/>
  <c r="U1106" i="3"/>
  <c r="U1107" i="3"/>
  <c r="U1108" i="3"/>
  <c r="W1108" i="3" s="1"/>
  <c r="U1109" i="3"/>
  <c r="W1109" i="3" s="1"/>
  <c r="U1110" i="3"/>
  <c r="U1111" i="3"/>
  <c r="W1111" i="3" s="1"/>
  <c r="U1112" i="3"/>
  <c r="U1113" i="3"/>
  <c r="U1114" i="3"/>
  <c r="W1114" i="3" s="1"/>
  <c r="U1115" i="3"/>
  <c r="W1115" i="3" s="1"/>
  <c r="U1116" i="3"/>
  <c r="W1116" i="3" s="1"/>
  <c r="U1117" i="3"/>
  <c r="W1117" i="3" s="1"/>
  <c r="U1118" i="3"/>
  <c r="U1119" i="3"/>
  <c r="W1119" i="3" s="1"/>
  <c r="U1120" i="3"/>
  <c r="U1121" i="3"/>
  <c r="U1122" i="3"/>
  <c r="U1123" i="3"/>
  <c r="U1124" i="3"/>
  <c r="U1125" i="3"/>
  <c r="W1125" i="3" s="1"/>
  <c r="U1126" i="3"/>
  <c r="U1127" i="3"/>
  <c r="W1127" i="3" s="1"/>
  <c r="U1128" i="3"/>
  <c r="U1129" i="3"/>
  <c r="U1130" i="3"/>
  <c r="U1131" i="3"/>
  <c r="W1131" i="3" s="1"/>
  <c r="U1132" i="3"/>
  <c r="U1133" i="3"/>
  <c r="U1134" i="3"/>
  <c r="U1135" i="3"/>
  <c r="U1136" i="3"/>
  <c r="U1137" i="3"/>
  <c r="U1138" i="3"/>
  <c r="U1139" i="3"/>
  <c r="U1140" i="3"/>
  <c r="W1140" i="3" s="1"/>
  <c r="U1141" i="3"/>
  <c r="W1141" i="3" s="1"/>
  <c r="U1142" i="3"/>
  <c r="U1143" i="3"/>
  <c r="W1143" i="3" s="1"/>
  <c r="U1144" i="3"/>
  <c r="U1145" i="3"/>
  <c r="U1146" i="3"/>
  <c r="W1146" i="3" s="1"/>
  <c r="U1147" i="3"/>
  <c r="W1147" i="3" s="1"/>
  <c r="U1148" i="3"/>
  <c r="W1148" i="3" s="1"/>
  <c r="U1149" i="3"/>
  <c r="U1150" i="3"/>
  <c r="U1151" i="3"/>
  <c r="U1152" i="3"/>
  <c r="U1153" i="3"/>
  <c r="U1154" i="3"/>
  <c r="U1155" i="3"/>
  <c r="U1156" i="3"/>
  <c r="U1157" i="3"/>
  <c r="U1158" i="3"/>
  <c r="U1159" i="3"/>
  <c r="W1159" i="3" s="1"/>
  <c r="U1160" i="3"/>
  <c r="U1161" i="3"/>
  <c r="U1162" i="3"/>
  <c r="W1162" i="3" s="1"/>
  <c r="U1163" i="3"/>
  <c r="U1164" i="3"/>
  <c r="W1164" i="3" s="1"/>
  <c r="U1165" i="3"/>
  <c r="W1165" i="3" s="1"/>
  <c r="U1166" i="3"/>
  <c r="U1167" i="3"/>
  <c r="U1168" i="3"/>
  <c r="U1169" i="3"/>
  <c r="U1170" i="3"/>
  <c r="W1170" i="3" s="1"/>
  <c r="U1171" i="3"/>
  <c r="W1171" i="3" s="1"/>
  <c r="U1172" i="3"/>
  <c r="W1172" i="3" s="1"/>
  <c r="U1173" i="3"/>
  <c r="W1173" i="3" s="1"/>
  <c r="U1174" i="3"/>
  <c r="U1175" i="3"/>
  <c r="W1175" i="3" s="1"/>
  <c r="U1176" i="3"/>
  <c r="U1177" i="3"/>
  <c r="U1178" i="3"/>
  <c r="W1178" i="3" s="1"/>
  <c r="U1179" i="3"/>
  <c r="W1179" i="3" s="1"/>
  <c r="U1180" i="3"/>
  <c r="W1180" i="3" s="1"/>
  <c r="U1181" i="3"/>
  <c r="W1181" i="3" s="1"/>
  <c r="U1182" i="3"/>
  <c r="U1183" i="3"/>
  <c r="W1183" i="3" s="1"/>
  <c r="U1184" i="3"/>
  <c r="U1185" i="3"/>
  <c r="U1186" i="3"/>
  <c r="W1186" i="3" s="1"/>
  <c r="U1187" i="3"/>
  <c r="W1187" i="3" s="1"/>
  <c r="U1188" i="3"/>
  <c r="W1188" i="3" s="1"/>
  <c r="U1189" i="3"/>
  <c r="W1189" i="3" s="1"/>
  <c r="U1190" i="3"/>
  <c r="U1191" i="3"/>
  <c r="W1191" i="3" s="1"/>
  <c r="U1192" i="3"/>
  <c r="U1193" i="3"/>
  <c r="U1194" i="3"/>
  <c r="W1194" i="3" s="1"/>
  <c r="U1195" i="3"/>
  <c r="W1195" i="3" s="1"/>
  <c r="U1196" i="3"/>
  <c r="W1196" i="3" s="1"/>
  <c r="U1197" i="3"/>
  <c r="W1197" i="3" s="1"/>
  <c r="U1198" i="3"/>
  <c r="U1199" i="3"/>
  <c r="W1199" i="3" s="1"/>
  <c r="U1200" i="3"/>
  <c r="U1201" i="3"/>
  <c r="U1202" i="3"/>
  <c r="W1202" i="3" s="1"/>
  <c r="U1203" i="3"/>
  <c r="W1203" i="3" s="1"/>
  <c r="U1204" i="3"/>
  <c r="W1204" i="3" s="1"/>
  <c r="U1205" i="3"/>
  <c r="W1205" i="3" s="1"/>
  <c r="U1206" i="3"/>
  <c r="U1207" i="3"/>
  <c r="W1207" i="3" s="1"/>
  <c r="U1208" i="3"/>
  <c r="U1209" i="3"/>
  <c r="U1210" i="3"/>
  <c r="W1210" i="3" s="1"/>
  <c r="U1211" i="3"/>
  <c r="W1211" i="3" s="1"/>
  <c r="U1212" i="3"/>
  <c r="W1212" i="3" s="1"/>
  <c r="U1213" i="3"/>
  <c r="W1213" i="3" s="1"/>
  <c r="U1214" i="3"/>
  <c r="U1215" i="3"/>
  <c r="W1215" i="3" s="1"/>
  <c r="U1216" i="3"/>
  <c r="U1217" i="3"/>
  <c r="U1218" i="3"/>
  <c r="W1218" i="3" s="1"/>
  <c r="U1219" i="3"/>
  <c r="W1219" i="3" s="1"/>
  <c r="U1220" i="3"/>
  <c r="W1220" i="3" s="1"/>
  <c r="U1221" i="3"/>
  <c r="W1221" i="3" s="1"/>
  <c r="U1222" i="3"/>
  <c r="U1223" i="3"/>
  <c r="W1223" i="3" s="1"/>
  <c r="U1224" i="3"/>
  <c r="U1225" i="3"/>
  <c r="U1226" i="3"/>
  <c r="W1226" i="3" s="1"/>
  <c r="U1227" i="3"/>
  <c r="W1227" i="3" s="1"/>
  <c r="U1228" i="3"/>
  <c r="W1228" i="3" s="1"/>
  <c r="U1229" i="3"/>
  <c r="W1229" i="3" s="1"/>
  <c r="U1230" i="3"/>
  <c r="U1231" i="3"/>
  <c r="W1231" i="3" s="1"/>
  <c r="U1232" i="3"/>
  <c r="U1233" i="3"/>
  <c r="U1234" i="3"/>
  <c r="W1234" i="3" s="1"/>
  <c r="U1235" i="3"/>
  <c r="W1235" i="3" s="1"/>
  <c r="U1236" i="3"/>
  <c r="W1236" i="3" s="1"/>
  <c r="U1237" i="3"/>
  <c r="W1237" i="3" s="1"/>
  <c r="U1238" i="3"/>
  <c r="U1239" i="3"/>
  <c r="W1239" i="3" s="1"/>
  <c r="U1240" i="3"/>
  <c r="U1241" i="3"/>
  <c r="U1242" i="3"/>
  <c r="W1242" i="3" s="1"/>
  <c r="U1243" i="3"/>
  <c r="W1243" i="3" s="1"/>
  <c r="U1244" i="3"/>
  <c r="W1244" i="3" s="1"/>
  <c r="U1245" i="3"/>
  <c r="W1245" i="3" s="1"/>
  <c r="U1246" i="3"/>
  <c r="U1247" i="3"/>
  <c r="W1247" i="3" s="1"/>
  <c r="U1248" i="3"/>
  <c r="U1249" i="3"/>
  <c r="U1250" i="3"/>
  <c r="U1251" i="3"/>
  <c r="W1251" i="3" s="1"/>
  <c r="U1252" i="3"/>
  <c r="W1252" i="3" s="1"/>
  <c r="U1253" i="3"/>
  <c r="W1253" i="3" s="1"/>
  <c r="U1254" i="3"/>
  <c r="U1255" i="3"/>
  <c r="W1255" i="3" s="1"/>
  <c r="U1256" i="3"/>
  <c r="U1257" i="3"/>
  <c r="U1258" i="3"/>
  <c r="W1258" i="3" s="1"/>
  <c r="U1259" i="3"/>
  <c r="W1259" i="3" s="1"/>
  <c r="U1260" i="3"/>
  <c r="W1260" i="3" s="1"/>
  <c r="U1261" i="3"/>
  <c r="W1261" i="3" s="1"/>
  <c r="U1262" i="3"/>
  <c r="U1263" i="3"/>
  <c r="W1263" i="3" s="1"/>
  <c r="U1264" i="3"/>
  <c r="U1265" i="3"/>
  <c r="U1266" i="3"/>
  <c r="W1266" i="3" s="1"/>
  <c r="U1267" i="3"/>
  <c r="W1267" i="3" s="1"/>
  <c r="U1268" i="3"/>
  <c r="W1268" i="3" s="1"/>
  <c r="U1269" i="3"/>
  <c r="W1269" i="3" s="1"/>
  <c r="U1270" i="3"/>
  <c r="U1271" i="3"/>
  <c r="W1271" i="3" s="1"/>
  <c r="U1272" i="3"/>
  <c r="U1273" i="3"/>
  <c r="U1274" i="3"/>
  <c r="W1274" i="3" s="1"/>
  <c r="U1275" i="3"/>
  <c r="W1275" i="3" s="1"/>
  <c r="U1276" i="3"/>
  <c r="W1276" i="3" s="1"/>
  <c r="U1277" i="3"/>
  <c r="W1277" i="3" s="1"/>
  <c r="U1278" i="3"/>
  <c r="U1279" i="3"/>
  <c r="W1279" i="3" s="1"/>
  <c r="U1280" i="3"/>
  <c r="U1281" i="3"/>
  <c r="U1282" i="3"/>
  <c r="W1282" i="3" s="1"/>
  <c r="U1283" i="3"/>
  <c r="W1283" i="3" s="1"/>
  <c r="U1284" i="3"/>
  <c r="W1284" i="3" s="1"/>
  <c r="U1285" i="3"/>
  <c r="W1285" i="3" s="1"/>
  <c r="U1286" i="3"/>
  <c r="U1287" i="3"/>
  <c r="W1287" i="3" s="1"/>
  <c r="U1288" i="3"/>
  <c r="U1289" i="3"/>
  <c r="U1290" i="3"/>
  <c r="W1290" i="3" s="1"/>
  <c r="U1291" i="3"/>
  <c r="W1291" i="3" s="1"/>
  <c r="U1292" i="3"/>
  <c r="W1292" i="3" s="1"/>
  <c r="U1293" i="3"/>
  <c r="W1293" i="3" s="1"/>
  <c r="U1294" i="3"/>
  <c r="U1295" i="3"/>
  <c r="W1295" i="3" s="1"/>
  <c r="U1296" i="3"/>
  <c r="U1297" i="3"/>
  <c r="U1298" i="3"/>
  <c r="W1298" i="3" s="1"/>
  <c r="U1299" i="3"/>
  <c r="W1299" i="3" s="1"/>
  <c r="U1300" i="3"/>
  <c r="W1300" i="3" s="1"/>
  <c r="U1301" i="3"/>
  <c r="W1301" i="3" s="1"/>
  <c r="U1302" i="3"/>
  <c r="U1303" i="3"/>
  <c r="W1303" i="3" s="1"/>
  <c r="U1304" i="3"/>
  <c r="U1305" i="3"/>
  <c r="U1306" i="3"/>
  <c r="W1306" i="3" s="1"/>
  <c r="U1307" i="3"/>
  <c r="W1307" i="3" s="1"/>
  <c r="U1308" i="3"/>
  <c r="W1308" i="3" s="1"/>
  <c r="U1309" i="3"/>
  <c r="W1309" i="3" s="1"/>
  <c r="U1310" i="3"/>
  <c r="U1311" i="3"/>
  <c r="W1311" i="3" s="1"/>
  <c r="U1312" i="3"/>
  <c r="U1313" i="3"/>
  <c r="U1314" i="3"/>
  <c r="W1314" i="3" s="1"/>
  <c r="U1315" i="3"/>
  <c r="W1315" i="3" s="1"/>
  <c r="U1316" i="3"/>
  <c r="W1316" i="3" s="1"/>
  <c r="U1317" i="3"/>
  <c r="W1317" i="3" s="1"/>
  <c r="U1318" i="3"/>
  <c r="U1319" i="3"/>
  <c r="W1319" i="3" s="1"/>
  <c r="U1320" i="3"/>
  <c r="U1321" i="3"/>
  <c r="U1322" i="3"/>
  <c r="W1322" i="3" s="1"/>
  <c r="U1323" i="3"/>
  <c r="W1323" i="3" s="1"/>
  <c r="U1324" i="3"/>
  <c r="W1324" i="3" s="1"/>
  <c r="U1325" i="3"/>
  <c r="W1325" i="3" s="1"/>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2" i="3"/>
  <c r="S3" i="3"/>
  <c r="S4" i="3"/>
  <c r="S5" i="3"/>
  <c r="W5" i="3" s="1"/>
  <c r="S6" i="3"/>
  <c r="S7" i="3"/>
  <c r="W7" i="3" s="1"/>
  <c r="S8" i="3"/>
  <c r="W8" i="3" s="1"/>
  <c r="S9" i="3"/>
  <c r="S10" i="3"/>
  <c r="W10" i="3" s="1"/>
  <c r="S11" i="3"/>
  <c r="S12" i="3"/>
  <c r="S13" i="3"/>
  <c r="W13" i="3" s="1"/>
  <c r="S14" i="3"/>
  <c r="S15" i="3"/>
  <c r="W15" i="3" s="1"/>
  <c r="S16" i="3"/>
  <c r="W16" i="3" s="1"/>
  <c r="S17" i="3"/>
  <c r="S18" i="3"/>
  <c r="W18" i="3" s="1"/>
  <c r="S19" i="3"/>
  <c r="S20" i="3"/>
  <c r="S21" i="3"/>
  <c r="W21" i="3" s="1"/>
  <c r="S22" i="3"/>
  <c r="S23" i="3"/>
  <c r="W23" i="3" s="1"/>
  <c r="S24" i="3"/>
  <c r="W24" i="3" s="1"/>
  <c r="S25" i="3"/>
  <c r="S26" i="3"/>
  <c r="W26" i="3" s="1"/>
  <c r="S27" i="3"/>
  <c r="S28" i="3"/>
  <c r="S29" i="3"/>
  <c r="W29" i="3" s="1"/>
  <c r="S30" i="3"/>
  <c r="S31" i="3"/>
  <c r="W31" i="3" s="1"/>
  <c r="S32" i="3"/>
  <c r="W32" i="3" s="1"/>
  <c r="S33" i="3"/>
  <c r="S34" i="3"/>
  <c r="W34" i="3" s="1"/>
  <c r="S35" i="3"/>
  <c r="S36" i="3"/>
  <c r="S37" i="3"/>
  <c r="W37" i="3" s="1"/>
  <c r="S38" i="3"/>
  <c r="S39" i="3"/>
  <c r="W39" i="3" s="1"/>
  <c r="S40" i="3"/>
  <c r="W40" i="3" s="1"/>
  <c r="S41" i="3"/>
  <c r="S42" i="3"/>
  <c r="W42" i="3" s="1"/>
  <c r="S43" i="3"/>
  <c r="W43" i="3" s="1"/>
  <c r="S44" i="3"/>
  <c r="S45" i="3"/>
  <c r="S46" i="3"/>
  <c r="S47" i="3"/>
  <c r="W47" i="3" s="1"/>
  <c r="S48" i="3"/>
  <c r="W48" i="3" s="1"/>
  <c r="S49" i="3"/>
  <c r="S50" i="3"/>
  <c r="W50" i="3" s="1"/>
  <c r="S51" i="3"/>
  <c r="W51" i="3" s="1"/>
  <c r="S52" i="3"/>
  <c r="S53" i="3"/>
  <c r="S54" i="3"/>
  <c r="S55" i="3"/>
  <c r="W55" i="3" s="1"/>
  <c r="S56" i="3"/>
  <c r="W56" i="3" s="1"/>
  <c r="S57" i="3"/>
  <c r="S58" i="3"/>
  <c r="W58" i="3" s="1"/>
  <c r="S59" i="3"/>
  <c r="W59" i="3" s="1"/>
  <c r="S60" i="3"/>
  <c r="S61" i="3"/>
  <c r="S62" i="3"/>
  <c r="S63" i="3"/>
  <c r="W63" i="3" s="1"/>
  <c r="S64" i="3"/>
  <c r="W64" i="3" s="1"/>
  <c r="S65" i="3"/>
  <c r="S66" i="3"/>
  <c r="W66" i="3" s="1"/>
  <c r="S67" i="3"/>
  <c r="W67" i="3" s="1"/>
  <c r="S68" i="3"/>
  <c r="S69" i="3"/>
  <c r="S70" i="3"/>
  <c r="S71" i="3"/>
  <c r="W71" i="3" s="1"/>
  <c r="S72" i="3"/>
  <c r="W72" i="3" s="1"/>
  <c r="S73" i="3"/>
  <c r="S74" i="3"/>
  <c r="W74" i="3" s="1"/>
  <c r="S75" i="3"/>
  <c r="W75" i="3" s="1"/>
  <c r="S76" i="3"/>
  <c r="S77" i="3"/>
  <c r="S78" i="3"/>
  <c r="S79" i="3"/>
  <c r="W79" i="3" s="1"/>
  <c r="S80" i="3"/>
  <c r="W80" i="3" s="1"/>
  <c r="S81" i="3"/>
  <c r="S82" i="3"/>
  <c r="W82" i="3" s="1"/>
  <c r="S83" i="3"/>
  <c r="W83" i="3" s="1"/>
  <c r="S84" i="3"/>
  <c r="S85" i="3"/>
  <c r="S86" i="3"/>
  <c r="S87" i="3"/>
  <c r="W87" i="3" s="1"/>
  <c r="S88" i="3"/>
  <c r="W88" i="3" s="1"/>
  <c r="S89" i="3"/>
  <c r="S90" i="3"/>
  <c r="W90" i="3" s="1"/>
  <c r="S91" i="3"/>
  <c r="W91" i="3" s="1"/>
  <c r="S92" i="3"/>
  <c r="S93" i="3"/>
  <c r="S94" i="3"/>
  <c r="S95" i="3"/>
  <c r="W95" i="3" s="1"/>
  <c r="S96" i="3"/>
  <c r="W96" i="3" s="1"/>
  <c r="S97" i="3"/>
  <c r="S98" i="3"/>
  <c r="W98" i="3" s="1"/>
  <c r="S99" i="3"/>
  <c r="W99" i="3" s="1"/>
  <c r="S100" i="3"/>
  <c r="S101" i="3"/>
  <c r="S102" i="3"/>
  <c r="S103" i="3"/>
  <c r="W103" i="3" s="1"/>
  <c r="S104" i="3"/>
  <c r="W104" i="3" s="1"/>
  <c r="S105" i="3"/>
  <c r="S106" i="3"/>
  <c r="W106" i="3" s="1"/>
  <c r="S107" i="3"/>
  <c r="W107" i="3" s="1"/>
  <c r="S108" i="3"/>
  <c r="S109" i="3"/>
  <c r="S110" i="3"/>
  <c r="S111" i="3"/>
  <c r="W111" i="3" s="1"/>
  <c r="S112" i="3"/>
  <c r="W112" i="3" s="1"/>
  <c r="S113" i="3"/>
  <c r="S114" i="3"/>
  <c r="W114" i="3" s="1"/>
  <c r="S115" i="3"/>
  <c r="W115" i="3" s="1"/>
  <c r="S116" i="3"/>
  <c r="S117" i="3"/>
  <c r="S118" i="3"/>
  <c r="S119" i="3"/>
  <c r="W119" i="3" s="1"/>
  <c r="S120" i="3"/>
  <c r="W120" i="3" s="1"/>
  <c r="S121" i="3"/>
  <c r="S122" i="3"/>
  <c r="W122" i="3" s="1"/>
  <c r="S123" i="3"/>
  <c r="W123" i="3" s="1"/>
  <c r="S124" i="3"/>
  <c r="S125" i="3"/>
  <c r="S126" i="3"/>
  <c r="S127" i="3"/>
  <c r="W127" i="3" s="1"/>
  <c r="S128" i="3"/>
  <c r="W128" i="3" s="1"/>
  <c r="S129" i="3"/>
  <c r="S130" i="3"/>
  <c r="W130" i="3" s="1"/>
  <c r="S131" i="3"/>
  <c r="W131" i="3" s="1"/>
  <c r="S132" i="3"/>
  <c r="S133" i="3"/>
  <c r="S134" i="3"/>
  <c r="S135" i="3"/>
  <c r="W135" i="3" s="1"/>
  <c r="S136" i="3"/>
  <c r="W136" i="3" s="1"/>
  <c r="S137" i="3"/>
  <c r="S138" i="3"/>
  <c r="W138" i="3" s="1"/>
  <c r="S139" i="3"/>
  <c r="W139" i="3" s="1"/>
  <c r="S140" i="3"/>
  <c r="S141" i="3"/>
  <c r="S142" i="3"/>
  <c r="S143" i="3"/>
  <c r="W143" i="3" s="1"/>
  <c r="S144" i="3"/>
  <c r="W144" i="3" s="1"/>
  <c r="S145" i="3"/>
  <c r="S146" i="3"/>
  <c r="W146" i="3" s="1"/>
  <c r="S147" i="3"/>
  <c r="W147" i="3" s="1"/>
  <c r="S148" i="3"/>
  <c r="S149" i="3"/>
  <c r="S150" i="3"/>
  <c r="S151" i="3"/>
  <c r="W151" i="3" s="1"/>
  <c r="S152" i="3"/>
  <c r="W152" i="3" s="1"/>
  <c r="S153" i="3"/>
  <c r="S154" i="3"/>
  <c r="W154" i="3" s="1"/>
  <c r="S155" i="3"/>
  <c r="W155" i="3" s="1"/>
  <c r="S156" i="3"/>
  <c r="S157" i="3"/>
  <c r="S158" i="3"/>
  <c r="S159" i="3"/>
  <c r="W159" i="3" s="1"/>
  <c r="S160" i="3"/>
  <c r="W160" i="3" s="1"/>
  <c r="S161" i="3"/>
  <c r="S162" i="3"/>
  <c r="W162" i="3" s="1"/>
  <c r="S163" i="3"/>
  <c r="W163" i="3" s="1"/>
  <c r="S164" i="3"/>
  <c r="S165" i="3"/>
  <c r="S166" i="3"/>
  <c r="S167" i="3"/>
  <c r="W167" i="3" s="1"/>
  <c r="S168" i="3"/>
  <c r="W168" i="3" s="1"/>
  <c r="S169" i="3"/>
  <c r="S170" i="3"/>
  <c r="W170" i="3" s="1"/>
  <c r="S171" i="3"/>
  <c r="W171" i="3" s="1"/>
  <c r="S172" i="3"/>
  <c r="S173" i="3"/>
  <c r="S174" i="3"/>
  <c r="S175" i="3"/>
  <c r="W175" i="3" s="1"/>
  <c r="S176" i="3"/>
  <c r="W176" i="3" s="1"/>
  <c r="S177" i="3"/>
  <c r="S178" i="3"/>
  <c r="W178" i="3" s="1"/>
  <c r="S179" i="3"/>
  <c r="W179" i="3" s="1"/>
  <c r="S180" i="3"/>
  <c r="S181" i="3"/>
  <c r="S182" i="3"/>
  <c r="S183" i="3"/>
  <c r="W183" i="3" s="1"/>
  <c r="S184" i="3"/>
  <c r="W184" i="3" s="1"/>
  <c r="S185" i="3"/>
  <c r="S186" i="3"/>
  <c r="W186" i="3" s="1"/>
  <c r="S187" i="3"/>
  <c r="W187" i="3" s="1"/>
  <c r="S188" i="3"/>
  <c r="S189" i="3"/>
  <c r="S190" i="3"/>
  <c r="S191" i="3"/>
  <c r="W191" i="3" s="1"/>
  <c r="S192" i="3"/>
  <c r="W192" i="3" s="1"/>
  <c r="S193" i="3"/>
  <c r="S194" i="3"/>
  <c r="W194" i="3" s="1"/>
  <c r="S195" i="3"/>
  <c r="W195" i="3" s="1"/>
  <c r="S196" i="3"/>
  <c r="S197" i="3"/>
  <c r="S198" i="3"/>
  <c r="S199" i="3"/>
  <c r="W199" i="3" s="1"/>
  <c r="S200" i="3"/>
  <c r="W200" i="3" s="1"/>
  <c r="S201" i="3"/>
  <c r="S202" i="3"/>
  <c r="W202" i="3" s="1"/>
  <c r="S203" i="3"/>
  <c r="W203" i="3" s="1"/>
  <c r="S204" i="3"/>
  <c r="S205" i="3"/>
  <c r="S206" i="3"/>
  <c r="S207" i="3"/>
  <c r="W207" i="3" s="1"/>
  <c r="S208" i="3"/>
  <c r="W208" i="3" s="1"/>
  <c r="S209" i="3"/>
  <c r="S210" i="3"/>
  <c r="W210" i="3" s="1"/>
  <c r="S211" i="3"/>
  <c r="W211" i="3" s="1"/>
  <c r="S212" i="3"/>
  <c r="S213" i="3"/>
  <c r="S214" i="3"/>
  <c r="S215" i="3"/>
  <c r="W215" i="3" s="1"/>
  <c r="S216" i="3"/>
  <c r="W216" i="3" s="1"/>
  <c r="S217" i="3"/>
  <c r="S218" i="3"/>
  <c r="W218" i="3" s="1"/>
  <c r="S219" i="3"/>
  <c r="W219" i="3" s="1"/>
  <c r="S220" i="3"/>
  <c r="S221" i="3"/>
  <c r="S222" i="3"/>
  <c r="S223" i="3"/>
  <c r="W223" i="3" s="1"/>
  <c r="S224" i="3"/>
  <c r="W224" i="3" s="1"/>
  <c r="S225" i="3"/>
  <c r="S226" i="3"/>
  <c r="W226" i="3" s="1"/>
  <c r="S227" i="3"/>
  <c r="W227" i="3" s="1"/>
  <c r="S228" i="3"/>
  <c r="S229" i="3"/>
  <c r="S230" i="3"/>
  <c r="S231" i="3"/>
  <c r="W231" i="3" s="1"/>
  <c r="S232" i="3"/>
  <c r="W232" i="3" s="1"/>
  <c r="S233" i="3"/>
  <c r="S234" i="3"/>
  <c r="W234" i="3" s="1"/>
  <c r="S235" i="3"/>
  <c r="W235" i="3" s="1"/>
  <c r="S236" i="3"/>
  <c r="S237" i="3"/>
  <c r="S238" i="3"/>
  <c r="S239" i="3"/>
  <c r="W239" i="3" s="1"/>
  <c r="S240" i="3"/>
  <c r="W240" i="3" s="1"/>
  <c r="S241" i="3"/>
  <c r="S242" i="3"/>
  <c r="W242" i="3" s="1"/>
  <c r="S243" i="3"/>
  <c r="W243" i="3" s="1"/>
  <c r="S244" i="3"/>
  <c r="S245" i="3"/>
  <c r="S246" i="3"/>
  <c r="S247" i="3"/>
  <c r="W247" i="3" s="1"/>
  <c r="S248" i="3"/>
  <c r="W248" i="3" s="1"/>
  <c r="S249" i="3"/>
  <c r="S250" i="3"/>
  <c r="W250" i="3" s="1"/>
  <c r="S251" i="3"/>
  <c r="W251" i="3" s="1"/>
  <c r="S252" i="3"/>
  <c r="S253" i="3"/>
  <c r="S254" i="3"/>
  <c r="S255" i="3"/>
  <c r="W255" i="3" s="1"/>
  <c r="S256" i="3"/>
  <c r="W256" i="3" s="1"/>
  <c r="S257" i="3"/>
  <c r="S258" i="3"/>
  <c r="W258" i="3" s="1"/>
  <c r="S259" i="3"/>
  <c r="W259" i="3" s="1"/>
  <c r="S260" i="3"/>
  <c r="S261" i="3"/>
  <c r="S262" i="3"/>
  <c r="S263" i="3"/>
  <c r="W263" i="3" s="1"/>
  <c r="S264" i="3"/>
  <c r="W264" i="3" s="1"/>
  <c r="S265" i="3"/>
  <c r="S266" i="3"/>
  <c r="W266" i="3" s="1"/>
  <c r="S267" i="3"/>
  <c r="W267" i="3" s="1"/>
  <c r="S268" i="3"/>
  <c r="S269" i="3"/>
  <c r="S270" i="3"/>
  <c r="S271" i="3"/>
  <c r="W271" i="3" s="1"/>
  <c r="S272" i="3"/>
  <c r="W272" i="3" s="1"/>
  <c r="S273" i="3"/>
  <c r="S274" i="3"/>
  <c r="W274" i="3" s="1"/>
  <c r="S275" i="3"/>
  <c r="W275" i="3" s="1"/>
  <c r="S276" i="3"/>
  <c r="S277" i="3"/>
  <c r="S278" i="3"/>
  <c r="S279" i="3"/>
  <c r="W279" i="3" s="1"/>
  <c r="S280" i="3"/>
  <c r="W280" i="3" s="1"/>
  <c r="S281" i="3"/>
  <c r="S282" i="3"/>
  <c r="W282" i="3" s="1"/>
  <c r="S283" i="3"/>
  <c r="W283" i="3" s="1"/>
  <c r="S284" i="3"/>
  <c r="S285" i="3"/>
  <c r="S286" i="3"/>
  <c r="S287" i="3"/>
  <c r="W287" i="3" s="1"/>
  <c r="S288" i="3"/>
  <c r="W288" i="3" s="1"/>
  <c r="S289" i="3"/>
  <c r="S290" i="3"/>
  <c r="W290" i="3" s="1"/>
  <c r="S291" i="3"/>
  <c r="W291" i="3" s="1"/>
  <c r="S292" i="3"/>
  <c r="S293" i="3"/>
  <c r="S294" i="3"/>
  <c r="S295" i="3"/>
  <c r="W295" i="3" s="1"/>
  <c r="S296" i="3"/>
  <c r="W296" i="3" s="1"/>
  <c r="S297" i="3"/>
  <c r="S298" i="3"/>
  <c r="W298" i="3" s="1"/>
  <c r="S299" i="3"/>
  <c r="W299" i="3" s="1"/>
  <c r="S300" i="3"/>
  <c r="S301" i="3"/>
  <c r="S302" i="3"/>
  <c r="S303" i="3"/>
  <c r="W303" i="3" s="1"/>
  <c r="S304" i="3"/>
  <c r="W304" i="3" s="1"/>
  <c r="S305" i="3"/>
  <c r="S306" i="3"/>
  <c r="W306" i="3" s="1"/>
  <c r="S307" i="3"/>
  <c r="W307" i="3" s="1"/>
  <c r="S308" i="3"/>
  <c r="S309" i="3"/>
  <c r="S310" i="3"/>
  <c r="S311" i="3"/>
  <c r="W311" i="3" s="1"/>
  <c r="S312" i="3"/>
  <c r="W312" i="3" s="1"/>
  <c r="S313" i="3"/>
  <c r="S314" i="3"/>
  <c r="W314" i="3" s="1"/>
  <c r="S315" i="3"/>
  <c r="W315" i="3" s="1"/>
  <c r="S316" i="3"/>
  <c r="S317" i="3"/>
  <c r="S318" i="3"/>
  <c r="S319" i="3"/>
  <c r="W319" i="3" s="1"/>
  <c r="S320" i="3"/>
  <c r="W320" i="3" s="1"/>
  <c r="S321" i="3"/>
  <c r="S322" i="3"/>
  <c r="W322" i="3" s="1"/>
  <c r="S323" i="3"/>
  <c r="W323" i="3" s="1"/>
  <c r="S324" i="3"/>
  <c r="S325" i="3"/>
  <c r="S326" i="3"/>
  <c r="S327" i="3"/>
  <c r="W327" i="3" s="1"/>
  <c r="S328" i="3"/>
  <c r="W328" i="3" s="1"/>
  <c r="S329" i="3"/>
  <c r="S330" i="3"/>
  <c r="W330" i="3" s="1"/>
  <c r="S331" i="3"/>
  <c r="W331" i="3" s="1"/>
  <c r="S332" i="3"/>
  <c r="S333" i="3"/>
  <c r="S334" i="3"/>
  <c r="S335" i="3"/>
  <c r="W335" i="3" s="1"/>
  <c r="S336" i="3"/>
  <c r="W336" i="3" s="1"/>
  <c r="S337" i="3"/>
  <c r="S338" i="3"/>
  <c r="W338" i="3" s="1"/>
  <c r="S339" i="3"/>
  <c r="W339" i="3" s="1"/>
  <c r="S340" i="3"/>
  <c r="S341" i="3"/>
  <c r="S342" i="3"/>
  <c r="S343" i="3"/>
  <c r="W343" i="3" s="1"/>
  <c r="S344" i="3"/>
  <c r="W344" i="3" s="1"/>
  <c r="S345" i="3"/>
  <c r="S346" i="3"/>
  <c r="W346" i="3" s="1"/>
  <c r="S347" i="3"/>
  <c r="W347" i="3" s="1"/>
  <c r="S348" i="3"/>
  <c r="S349" i="3"/>
  <c r="S350" i="3"/>
  <c r="S351" i="3"/>
  <c r="W351" i="3" s="1"/>
  <c r="S352" i="3"/>
  <c r="W352" i="3" s="1"/>
  <c r="S353" i="3"/>
  <c r="S354" i="3"/>
  <c r="W354" i="3" s="1"/>
  <c r="S355" i="3"/>
  <c r="W355" i="3" s="1"/>
  <c r="S356" i="3"/>
  <c r="S357" i="3"/>
  <c r="S358" i="3"/>
  <c r="S359" i="3"/>
  <c r="W359" i="3" s="1"/>
  <c r="S360" i="3"/>
  <c r="W360" i="3" s="1"/>
  <c r="S361" i="3"/>
  <c r="S362" i="3"/>
  <c r="W362" i="3" s="1"/>
  <c r="S363" i="3"/>
  <c r="W363" i="3" s="1"/>
  <c r="S364" i="3"/>
  <c r="S365" i="3"/>
  <c r="S366" i="3"/>
  <c r="S367" i="3"/>
  <c r="W367" i="3" s="1"/>
  <c r="S368" i="3"/>
  <c r="W368" i="3" s="1"/>
  <c r="S369" i="3"/>
  <c r="S370" i="3"/>
  <c r="W370" i="3" s="1"/>
  <c r="S371" i="3"/>
  <c r="W371" i="3" s="1"/>
  <c r="S372" i="3"/>
  <c r="S373" i="3"/>
  <c r="S374" i="3"/>
  <c r="S375" i="3"/>
  <c r="W375" i="3" s="1"/>
  <c r="S376" i="3"/>
  <c r="W376" i="3" s="1"/>
  <c r="S377" i="3"/>
  <c r="S378" i="3"/>
  <c r="W378" i="3" s="1"/>
  <c r="S379" i="3"/>
  <c r="W379" i="3" s="1"/>
  <c r="S380" i="3"/>
  <c r="S381" i="3"/>
  <c r="S382" i="3"/>
  <c r="S383" i="3"/>
  <c r="W383" i="3" s="1"/>
  <c r="S384" i="3"/>
  <c r="W384" i="3" s="1"/>
  <c r="S385" i="3"/>
  <c r="S386" i="3"/>
  <c r="W386" i="3" s="1"/>
  <c r="S387" i="3"/>
  <c r="W387" i="3" s="1"/>
  <c r="S388" i="3"/>
  <c r="S389" i="3"/>
  <c r="S390" i="3"/>
  <c r="S391" i="3"/>
  <c r="W391" i="3" s="1"/>
  <c r="S392" i="3"/>
  <c r="W392" i="3" s="1"/>
  <c r="S393" i="3"/>
  <c r="S394" i="3"/>
  <c r="W394" i="3" s="1"/>
  <c r="S395" i="3"/>
  <c r="W395" i="3" s="1"/>
  <c r="S396" i="3"/>
  <c r="S397" i="3"/>
  <c r="S398" i="3"/>
  <c r="S399" i="3"/>
  <c r="W399" i="3" s="1"/>
  <c r="S400" i="3"/>
  <c r="W400" i="3" s="1"/>
  <c r="S401" i="3"/>
  <c r="S402" i="3"/>
  <c r="W402" i="3" s="1"/>
  <c r="S403" i="3"/>
  <c r="W403" i="3" s="1"/>
  <c r="S404" i="3"/>
  <c r="S405" i="3"/>
  <c r="S406" i="3"/>
  <c r="S407" i="3"/>
  <c r="W407" i="3" s="1"/>
  <c r="S408" i="3"/>
  <c r="W408" i="3" s="1"/>
  <c r="S409" i="3"/>
  <c r="S410" i="3"/>
  <c r="W410" i="3" s="1"/>
  <c r="S411" i="3"/>
  <c r="W411" i="3" s="1"/>
  <c r="S412" i="3"/>
  <c r="S413" i="3"/>
  <c r="S414" i="3"/>
  <c r="S415" i="3"/>
  <c r="W415" i="3" s="1"/>
  <c r="S416" i="3"/>
  <c r="W416" i="3" s="1"/>
  <c r="S417" i="3"/>
  <c r="S418" i="3"/>
  <c r="W418" i="3" s="1"/>
  <c r="S419" i="3"/>
  <c r="W419" i="3" s="1"/>
  <c r="S420" i="3"/>
  <c r="S421" i="3"/>
  <c r="S422" i="3"/>
  <c r="S423" i="3"/>
  <c r="W423" i="3" s="1"/>
  <c r="S424" i="3"/>
  <c r="W424" i="3" s="1"/>
  <c r="S425" i="3"/>
  <c r="S426" i="3"/>
  <c r="W426" i="3" s="1"/>
  <c r="S427" i="3"/>
  <c r="W427" i="3" s="1"/>
  <c r="S428" i="3"/>
  <c r="S429" i="3"/>
  <c r="S430" i="3"/>
  <c r="S431" i="3"/>
  <c r="W431" i="3" s="1"/>
  <c r="S432" i="3"/>
  <c r="W432" i="3" s="1"/>
  <c r="S433" i="3"/>
  <c r="S434" i="3"/>
  <c r="W434" i="3" s="1"/>
  <c r="S435" i="3"/>
  <c r="W435" i="3" s="1"/>
  <c r="S436" i="3"/>
  <c r="S437" i="3"/>
  <c r="S438" i="3"/>
  <c r="S439" i="3"/>
  <c r="W439" i="3" s="1"/>
  <c r="S440" i="3"/>
  <c r="W440" i="3" s="1"/>
  <c r="S441" i="3"/>
  <c r="S442" i="3"/>
  <c r="W442" i="3" s="1"/>
  <c r="S443" i="3"/>
  <c r="W443" i="3" s="1"/>
  <c r="S444" i="3"/>
  <c r="S445" i="3"/>
  <c r="S446" i="3"/>
  <c r="S447" i="3"/>
  <c r="W447" i="3" s="1"/>
  <c r="S448" i="3"/>
  <c r="W448" i="3" s="1"/>
  <c r="S449" i="3"/>
  <c r="S450" i="3"/>
  <c r="W450" i="3" s="1"/>
  <c r="S451" i="3"/>
  <c r="W451" i="3" s="1"/>
  <c r="S452" i="3"/>
  <c r="S453" i="3"/>
  <c r="S454" i="3"/>
  <c r="S455" i="3"/>
  <c r="W455" i="3" s="1"/>
  <c r="S456" i="3"/>
  <c r="W456" i="3" s="1"/>
  <c r="S457" i="3"/>
  <c r="S458" i="3"/>
  <c r="W458" i="3" s="1"/>
  <c r="S459" i="3"/>
  <c r="W459" i="3" s="1"/>
  <c r="S460" i="3"/>
  <c r="S461" i="3"/>
  <c r="S462" i="3"/>
  <c r="S463" i="3"/>
  <c r="W463" i="3" s="1"/>
  <c r="S464" i="3"/>
  <c r="W464" i="3" s="1"/>
  <c r="S465" i="3"/>
  <c r="S466" i="3"/>
  <c r="W466" i="3" s="1"/>
  <c r="S467" i="3"/>
  <c r="W467" i="3" s="1"/>
  <c r="S468" i="3"/>
  <c r="S469" i="3"/>
  <c r="S470" i="3"/>
  <c r="S471" i="3"/>
  <c r="W471" i="3" s="1"/>
  <c r="S472" i="3"/>
  <c r="W472" i="3" s="1"/>
  <c r="S473" i="3"/>
  <c r="S474" i="3"/>
  <c r="W474" i="3" s="1"/>
  <c r="S475" i="3"/>
  <c r="W475" i="3" s="1"/>
  <c r="S476" i="3"/>
  <c r="S477" i="3"/>
  <c r="S478" i="3"/>
  <c r="S479" i="3"/>
  <c r="W479" i="3" s="1"/>
  <c r="S480" i="3"/>
  <c r="W480" i="3" s="1"/>
  <c r="S481" i="3"/>
  <c r="S482" i="3"/>
  <c r="W482" i="3" s="1"/>
  <c r="S483" i="3"/>
  <c r="W483" i="3" s="1"/>
  <c r="S484" i="3"/>
  <c r="S485" i="3"/>
  <c r="S486" i="3"/>
  <c r="S487" i="3"/>
  <c r="W487" i="3" s="1"/>
  <c r="S488" i="3"/>
  <c r="W488" i="3" s="1"/>
  <c r="S489" i="3"/>
  <c r="S490" i="3"/>
  <c r="W490" i="3" s="1"/>
  <c r="S491" i="3"/>
  <c r="W491" i="3" s="1"/>
  <c r="S492" i="3"/>
  <c r="S493" i="3"/>
  <c r="S494" i="3"/>
  <c r="S495" i="3"/>
  <c r="W495" i="3" s="1"/>
  <c r="S496" i="3"/>
  <c r="W496" i="3" s="1"/>
  <c r="S497" i="3"/>
  <c r="S498" i="3"/>
  <c r="W498" i="3" s="1"/>
  <c r="S499" i="3"/>
  <c r="W499" i="3" s="1"/>
  <c r="S500" i="3"/>
  <c r="S501" i="3"/>
  <c r="S502" i="3"/>
  <c r="S503" i="3"/>
  <c r="W503" i="3" s="1"/>
  <c r="S504" i="3"/>
  <c r="W504" i="3" s="1"/>
  <c r="S505" i="3"/>
  <c r="S506" i="3"/>
  <c r="W506" i="3" s="1"/>
  <c r="S507" i="3"/>
  <c r="W507" i="3" s="1"/>
  <c r="S508" i="3"/>
  <c r="S509" i="3"/>
  <c r="S510" i="3"/>
  <c r="S511" i="3"/>
  <c r="W511" i="3" s="1"/>
  <c r="S512" i="3"/>
  <c r="W512" i="3" s="1"/>
  <c r="S513" i="3"/>
  <c r="S514" i="3"/>
  <c r="W514" i="3" s="1"/>
  <c r="S515" i="3"/>
  <c r="W515" i="3" s="1"/>
  <c r="S516" i="3"/>
  <c r="S517" i="3"/>
  <c r="S518" i="3"/>
  <c r="S519" i="3"/>
  <c r="W519" i="3" s="1"/>
  <c r="S520" i="3"/>
  <c r="W520" i="3" s="1"/>
  <c r="S521" i="3"/>
  <c r="S522" i="3"/>
  <c r="W522" i="3" s="1"/>
  <c r="S523" i="3"/>
  <c r="W523" i="3" s="1"/>
  <c r="S524" i="3"/>
  <c r="S525" i="3"/>
  <c r="S526" i="3"/>
  <c r="S527" i="3"/>
  <c r="W527" i="3" s="1"/>
  <c r="S528" i="3"/>
  <c r="W528" i="3" s="1"/>
  <c r="S529" i="3"/>
  <c r="S530" i="3"/>
  <c r="W530" i="3" s="1"/>
  <c r="S531" i="3"/>
  <c r="W531" i="3" s="1"/>
  <c r="S532" i="3"/>
  <c r="S533" i="3"/>
  <c r="S534" i="3"/>
  <c r="S535" i="3"/>
  <c r="W535" i="3" s="1"/>
  <c r="S536" i="3"/>
  <c r="W536" i="3" s="1"/>
  <c r="S537" i="3"/>
  <c r="S538" i="3"/>
  <c r="W538" i="3" s="1"/>
  <c r="S539" i="3"/>
  <c r="W539" i="3" s="1"/>
  <c r="S540" i="3"/>
  <c r="S541" i="3"/>
  <c r="S542" i="3"/>
  <c r="S543" i="3"/>
  <c r="W543" i="3" s="1"/>
  <c r="S544" i="3"/>
  <c r="W544" i="3" s="1"/>
  <c r="S545" i="3"/>
  <c r="S546" i="3"/>
  <c r="W546" i="3" s="1"/>
  <c r="S547" i="3"/>
  <c r="W547" i="3" s="1"/>
  <c r="S548" i="3"/>
  <c r="S549" i="3"/>
  <c r="S550" i="3"/>
  <c r="S551" i="3"/>
  <c r="W551" i="3" s="1"/>
  <c r="S552" i="3"/>
  <c r="W552" i="3" s="1"/>
  <c r="S553" i="3"/>
  <c r="S554" i="3"/>
  <c r="W554" i="3" s="1"/>
  <c r="S555" i="3"/>
  <c r="W555" i="3" s="1"/>
  <c r="S556" i="3"/>
  <c r="S557" i="3"/>
  <c r="S558" i="3"/>
  <c r="S559" i="3"/>
  <c r="W559" i="3" s="1"/>
  <c r="S560" i="3"/>
  <c r="W560" i="3" s="1"/>
  <c r="S561" i="3"/>
  <c r="S562" i="3"/>
  <c r="W562" i="3" s="1"/>
  <c r="S563" i="3"/>
  <c r="W563" i="3" s="1"/>
  <c r="S564" i="3"/>
  <c r="S565" i="3"/>
  <c r="S566" i="3"/>
  <c r="S567" i="3"/>
  <c r="W567" i="3" s="1"/>
  <c r="S568" i="3"/>
  <c r="W568" i="3" s="1"/>
  <c r="S569" i="3"/>
  <c r="S570" i="3"/>
  <c r="W570" i="3" s="1"/>
  <c r="S571" i="3"/>
  <c r="W571" i="3" s="1"/>
  <c r="S572" i="3"/>
  <c r="S573" i="3"/>
  <c r="S574" i="3"/>
  <c r="S575" i="3"/>
  <c r="W575" i="3" s="1"/>
  <c r="S576" i="3"/>
  <c r="W576" i="3" s="1"/>
  <c r="S577" i="3"/>
  <c r="S578" i="3"/>
  <c r="W578" i="3" s="1"/>
  <c r="S579" i="3"/>
  <c r="W579" i="3" s="1"/>
  <c r="S580" i="3"/>
  <c r="S581" i="3"/>
  <c r="S582" i="3"/>
  <c r="W582" i="3" s="1"/>
  <c r="S583" i="3"/>
  <c r="W583" i="3" s="1"/>
  <c r="S584" i="3"/>
  <c r="W584" i="3" s="1"/>
  <c r="S585" i="3"/>
  <c r="S2" i="3"/>
  <c r="W2" i="3" s="1"/>
  <c r="S1167" i="3"/>
  <c r="S1163" i="3"/>
  <c r="S1158" i="3"/>
  <c r="S1157" i="3"/>
  <c r="S1156" i="3"/>
  <c r="S1155" i="3"/>
  <c r="S1154" i="3"/>
  <c r="T1154" i="3" s="1"/>
  <c r="S1153" i="3"/>
  <c r="S1151" i="3"/>
  <c r="S1149" i="3"/>
  <c r="S1145" i="3"/>
  <c r="S1142" i="3"/>
  <c r="S1139" i="3"/>
  <c r="S1138" i="3"/>
  <c r="T1138" i="3" s="1"/>
  <c r="S1137" i="3"/>
  <c r="S1135" i="3"/>
  <c r="S1134" i="3"/>
  <c r="S1133" i="3"/>
  <c r="S1132" i="3"/>
  <c r="S1130" i="3"/>
  <c r="T1130" i="3" s="1"/>
  <c r="S1129" i="3"/>
  <c r="S1128" i="3"/>
  <c r="S1126" i="3"/>
  <c r="S1124" i="3"/>
  <c r="S1123" i="3"/>
  <c r="S1122" i="3"/>
  <c r="T1122" i="3" s="1"/>
  <c r="S1121" i="3"/>
  <c r="S1107" i="3"/>
  <c r="S1079" i="3"/>
  <c r="S1078" i="3"/>
  <c r="S1076" i="3"/>
  <c r="S1075" i="3"/>
  <c r="S1073" i="3"/>
  <c r="S1072" i="3"/>
  <c r="S1071" i="3"/>
  <c r="S1070" i="3"/>
  <c r="S1069" i="3"/>
  <c r="S1068" i="3"/>
  <c r="S1067" i="3"/>
  <c r="S1066" i="3"/>
  <c r="T1066" i="3" s="1"/>
  <c r="S1054" i="3"/>
  <c r="S830" i="3"/>
  <c r="S829" i="3"/>
  <c r="S796" i="3"/>
  <c r="S789" i="3"/>
  <c r="S786" i="3"/>
  <c r="S782" i="3"/>
  <c r="S776" i="3"/>
  <c r="S773" i="3"/>
  <c r="S770" i="3"/>
  <c r="S765" i="3"/>
  <c r="S764" i="3"/>
  <c r="S762" i="3"/>
  <c r="S760" i="3"/>
  <c r="S758" i="3"/>
  <c r="S757" i="3"/>
  <c r="S756" i="3"/>
  <c r="S755" i="3"/>
  <c r="S753" i="3"/>
  <c r="S747" i="3"/>
  <c r="S746" i="3"/>
  <c r="S745" i="3"/>
  <c r="S742" i="3"/>
  <c r="S739" i="3"/>
  <c r="S736" i="3"/>
  <c r="S730" i="3"/>
  <c r="S729" i="3"/>
  <c r="S725" i="3"/>
  <c r="S714" i="3"/>
  <c r="S711" i="3"/>
  <c r="S708" i="3"/>
  <c r="S690" i="3"/>
  <c r="S689" i="3"/>
  <c r="S688" i="3"/>
  <c r="S685" i="3"/>
  <c r="S684" i="3"/>
  <c r="T684" i="3" s="1"/>
  <c r="S683" i="3"/>
  <c r="S682" i="3"/>
  <c r="S681" i="3"/>
  <c r="S677" i="3"/>
  <c r="S671" i="3"/>
  <c r="S666" i="3"/>
  <c r="S665" i="3"/>
  <c r="S653" i="3"/>
  <c r="S652" i="3"/>
  <c r="S647" i="3"/>
  <c r="S641" i="3"/>
  <c r="S628" i="3"/>
  <c r="S627" i="3"/>
  <c r="S613" i="3"/>
  <c r="T613" i="3" s="1"/>
  <c r="S612" i="3"/>
  <c r="S608" i="3"/>
  <c r="S606" i="3"/>
  <c r="S592" i="3"/>
  <c r="S591" i="3"/>
  <c r="S586" i="3"/>
  <c r="W586" i="3" s="1"/>
  <c r="W573" i="3" l="1"/>
  <c r="W549" i="3"/>
  <c r="W517" i="3"/>
  <c r="W485" i="3"/>
  <c r="W453" i="3"/>
  <c r="W405" i="3"/>
  <c r="W373" i="3"/>
  <c r="W341" i="3"/>
  <c r="W309" i="3"/>
  <c r="W277" i="3"/>
  <c r="W245" i="3"/>
  <c r="W205" i="3"/>
  <c r="W189" i="3"/>
  <c r="W173" i="3"/>
  <c r="W157" i="3"/>
  <c r="W125" i="3"/>
  <c r="W581" i="3"/>
  <c r="W541" i="3"/>
  <c r="W509" i="3"/>
  <c r="W477" i="3"/>
  <c r="W437" i="3"/>
  <c r="W413" i="3"/>
  <c r="W381" i="3"/>
  <c r="W349" i="3"/>
  <c r="W317" i="3"/>
  <c r="W293" i="3"/>
  <c r="W261" i="3"/>
  <c r="W229" i="3"/>
  <c r="W197" i="3"/>
  <c r="W165" i="3"/>
  <c r="W141" i="3"/>
  <c r="W557" i="3"/>
  <c r="W533" i="3"/>
  <c r="W501" i="3"/>
  <c r="W469" i="3"/>
  <c r="W445" i="3"/>
  <c r="W421" i="3"/>
  <c r="W389" i="3"/>
  <c r="W357" i="3"/>
  <c r="W325" i="3"/>
  <c r="W285" i="3"/>
  <c r="W253" i="3"/>
  <c r="W213" i="3"/>
  <c r="W133" i="3"/>
  <c r="W565" i="3"/>
  <c r="W525" i="3"/>
  <c r="W493" i="3"/>
  <c r="W461" i="3"/>
  <c r="W429" i="3"/>
  <c r="W397" i="3"/>
  <c r="W365" i="3"/>
  <c r="W333" i="3"/>
  <c r="W301" i="3"/>
  <c r="W269" i="3"/>
  <c r="W237" i="3"/>
  <c r="W221" i="3"/>
  <c r="W181" i="3"/>
  <c r="W149" i="3"/>
  <c r="W574" i="3"/>
  <c r="W566" i="3"/>
  <c r="W558" i="3"/>
  <c r="W550" i="3"/>
  <c r="W542" i="3"/>
  <c r="W534" i="3"/>
  <c r="W526" i="3"/>
  <c r="W518" i="3"/>
  <c r="W510" i="3"/>
  <c r="W502" i="3"/>
  <c r="W494" i="3"/>
  <c r="W486" i="3"/>
  <c r="W478" i="3"/>
  <c r="W470" i="3"/>
  <c r="W462" i="3"/>
  <c r="W454" i="3"/>
  <c r="W446" i="3"/>
  <c r="W438" i="3"/>
  <c r="W430" i="3"/>
  <c r="W422" i="3"/>
  <c r="W414" i="3"/>
  <c r="W406" i="3"/>
  <c r="W398" i="3"/>
  <c r="W390" i="3"/>
  <c r="W382" i="3"/>
  <c r="W374" i="3"/>
  <c r="W366" i="3"/>
  <c r="W358" i="3"/>
  <c r="W350" i="3"/>
  <c r="W342" i="3"/>
  <c r="W334" i="3"/>
  <c r="W326" i="3"/>
  <c r="W318" i="3"/>
  <c r="W310" i="3"/>
  <c r="W302" i="3"/>
  <c r="W294" i="3"/>
  <c r="W286" i="3"/>
  <c r="W278" i="3"/>
  <c r="W270" i="3"/>
  <c r="W262" i="3"/>
  <c r="W254" i="3"/>
  <c r="W246" i="3"/>
  <c r="W238" i="3"/>
  <c r="W230" i="3"/>
  <c r="W222" i="3"/>
  <c r="W214" i="3"/>
  <c r="W206" i="3"/>
  <c r="W198" i="3"/>
  <c r="W190" i="3"/>
  <c r="W182" i="3"/>
  <c r="W174" i="3"/>
  <c r="W166" i="3"/>
  <c r="W158" i="3"/>
  <c r="W150" i="3"/>
  <c r="W142" i="3"/>
  <c r="W134" i="3"/>
  <c r="W126" i="3"/>
  <c r="W118" i="3"/>
  <c r="W110" i="3"/>
  <c r="W102" i="3"/>
  <c r="W94" i="3"/>
  <c r="W86" i="3"/>
  <c r="W78" i="3"/>
  <c r="W70" i="3"/>
  <c r="W62" i="3"/>
  <c r="W54" i="3"/>
  <c r="W46" i="3"/>
  <c r="W38" i="3"/>
  <c r="W30" i="3"/>
  <c r="W22" i="3"/>
  <c r="W14" i="3"/>
  <c r="W6" i="3"/>
  <c r="W61" i="3"/>
  <c r="W93" i="3"/>
  <c r="W53" i="3"/>
  <c r="W1321" i="3"/>
  <c r="W1313" i="3"/>
  <c r="W1305" i="3"/>
  <c r="W1297" i="3"/>
  <c r="W1289" i="3"/>
  <c r="W1281" i="3"/>
  <c r="W1273" i="3"/>
  <c r="W1265" i="3"/>
  <c r="W1257" i="3"/>
  <c r="W1249" i="3"/>
  <c r="W1241" i="3"/>
  <c r="W1233" i="3"/>
  <c r="W1225" i="3"/>
  <c r="W1217" i="3"/>
  <c r="W1209" i="3"/>
  <c r="W1201" i="3"/>
  <c r="W1193" i="3"/>
  <c r="W1185" i="3"/>
  <c r="W1177" i="3"/>
  <c r="W1169" i="3"/>
  <c r="W1161" i="3"/>
  <c r="W1113" i="3"/>
  <c r="W1105" i="3"/>
  <c r="W1097" i="3"/>
  <c r="W1089" i="3"/>
  <c r="W1081" i="3"/>
  <c r="W1065" i="3"/>
  <c r="W1057" i="3"/>
  <c r="W1049" i="3"/>
  <c r="W1041" i="3"/>
  <c r="W1033" i="3"/>
  <c r="W1025" i="3"/>
  <c r="W1017" i="3"/>
  <c r="W1009" i="3"/>
  <c r="W1001" i="3"/>
  <c r="W993" i="3"/>
  <c r="W985" i="3"/>
  <c r="W977" i="3"/>
  <c r="W969" i="3"/>
  <c r="W961" i="3"/>
  <c r="W953" i="3"/>
  <c r="W945" i="3"/>
  <c r="W937" i="3"/>
  <c r="W929" i="3"/>
  <c r="W921" i="3"/>
  <c r="W913" i="3"/>
  <c r="W905" i="3"/>
  <c r="W897" i="3"/>
  <c r="W889" i="3"/>
  <c r="W881" i="3"/>
  <c r="W873" i="3"/>
  <c r="W865" i="3"/>
  <c r="W857" i="3"/>
  <c r="W849" i="3"/>
  <c r="W841" i="3"/>
  <c r="W833" i="3"/>
  <c r="W825" i="3"/>
  <c r="W817" i="3"/>
  <c r="W809" i="3"/>
  <c r="W801" i="3"/>
  <c r="W793" i="3"/>
  <c r="W785" i="3"/>
  <c r="W777" i="3"/>
  <c r="W769" i="3"/>
  <c r="W761" i="3"/>
  <c r="W737" i="3"/>
  <c r="W721" i="3"/>
  <c r="W713" i="3"/>
  <c r="W705" i="3"/>
  <c r="W697" i="3"/>
  <c r="W673" i="3"/>
  <c r="W657" i="3"/>
  <c r="W649" i="3"/>
  <c r="W633" i="3"/>
  <c r="W625" i="3"/>
  <c r="W617" i="3"/>
  <c r="W609" i="3"/>
  <c r="W601" i="3"/>
  <c r="W593" i="3"/>
  <c r="W109" i="3"/>
  <c r="W69" i="3"/>
  <c r="W1160" i="3"/>
  <c r="W1152" i="3"/>
  <c r="W1144" i="3"/>
  <c r="W1136" i="3"/>
  <c r="W1120" i="3"/>
  <c r="W1112" i="3"/>
  <c r="W1104" i="3"/>
  <c r="W1096" i="3"/>
  <c r="W1088" i="3"/>
  <c r="W1080" i="3"/>
  <c r="W1064" i="3"/>
  <c r="W1056" i="3"/>
  <c r="W1048" i="3"/>
  <c r="W1040" i="3"/>
  <c r="W1032" i="3"/>
  <c r="W1024" i="3"/>
  <c r="W1016" i="3"/>
  <c r="W1008" i="3"/>
  <c r="W1000" i="3"/>
  <c r="W992" i="3"/>
  <c r="W984" i="3"/>
  <c r="W976" i="3"/>
  <c r="W968" i="3"/>
  <c r="W960" i="3"/>
  <c r="W952" i="3"/>
  <c r="W944" i="3"/>
  <c r="W936" i="3"/>
  <c r="W928" i="3"/>
  <c r="W920" i="3"/>
  <c r="W912" i="3"/>
  <c r="W904" i="3"/>
  <c r="W896" i="3"/>
  <c r="W888" i="3"/>
  <c r="W880" i="3"/>
  <c r="W872" i="3"/>
  <c r="W864" i="3"/>
  <c r="W856" i="3"/>
  <c r="W848" i="3"/>
  <c r="W840" i="3"/>
  <c r="W832" i="3"/>
  <c r="W824" i="3"/>
  <c r="W816" i="3"/>
  <c r="W808" i="3"/>
  <c r="W800" i="3"/>
  <c r="W792" i="3"/>
  <c r="W784" i="3"/>
  <c r="W768" i="3"/>
  <c r="W752" i="3"/>
  <c r="W744" i="3"/>
  <c r="W728" i="3"/>
  <c r="W720" i="3"/>
  <c r="W712" i="3"/>
  <c r="W704" i="3"/>
  <c r="W696" i="3"/>
  <c r="W680" i="3"/>
  <c r="W672" i="3"/>
  <c r="W664" i="3"/>
  <c r="W656" i="3"/>
  <c r="W648" i="3"/>
  <c r="W640" i="3"/>
  <c r="W632" i="3"/>
  <c r="W624" i="3"/>
  <c r="W616" i="3"/>
  <c r="W600" i="3"/>
  <c r="W117" i="3"/>
  <c r="W77" i="3"/>
  <c r="W101" i="3"/>
  <c r="W85" i="3"/>
  <c r="W45" i="3"/>
  <c r="W1318" i="3"/>
  <c r="W1310" i="3"/>
  <c r="W1302" i="3"/>
  <c r="W1294" i="3"/>
  <c r="W1286" i="3"/>
  <c r="W1278" i="3"/>
  <c r="W1270" i="3"/>
  <c r="W1262" i="3"/>
  <c r="W1254" i="3"/>
  <c r="W1246" i="3"/>
  <c r="W1238" i="3"/>
  <c r="W1230" i="3"/>
  <c r="W1222" i="3"/>
  <c r="W1214" i="3"/>
  <c r="W1206" i="3"/>
  <c r="W1198" i="3"/>
  <c r="W1190" i="3"/>
  <c r="W1182" i="3"/>
  <c r="W1174" i="3"/>
  <c r="W1166" i="3"/>
  <c r="W1150" i="3"/>
  <c r="W1118" i="3"/>
  <c r="W1110" i="3"/>
  <c r="W1102" i="3"/>
  <c r="W1094" i="3"/>
  <c r="W1086" i="3"/>
  <c r="W1062" i="3"/>
  <c r="W1046" i="3"/>
  <c r="W1038" i="3"/>
  <c r="W1030" i="3"/>
  <c r="W1022" i="3"/>
  <c r="W1014" i="3"/>
  <c r="W1006" i="3"/>
  <c r="W998" i="3"/>
  <c r="W990" i="3"/>
  <c r="W982" i="3"/>
  <c r="W974" i="3"/>
  <c r="W966" i="3"/>
  <c r="W958" i="3"/>
  <c r="W950" i="3"/>
  <c r="W942" i="3"/>
  <c r="W934" i="3"/>
  <c r="W926" i="3"/>
  <c r="W918" i="3"/>
  <c r="W910" i="3"/>
  <c r="W894" i="3"/>
  <c r="W878" i="3"/>
  <c r="W862" i="3"/>
  <c r="W854" i="3"/>
  <c r="W846" i="3"/>
  <c r="W838" i="3"/>
  <c r="W822" i="3"/>
  <c r="W814" i="3"/>
  <c r="W806" i="3"/>
  <c r="W798" i="3"/>
  <c r="W790" i="3"/>
  <c r="W774" i="3"/>
  <c r="W766" i="3"/>
  <c r="W750" i="3"/>
  <c r="W734" i="3"/>
  <c r="W718" i="3"/>
  <c r="W710" i="3"/>
  <c r="W702" i="3"/>
  <c r="W694" i="3"/>
  <c r="W686" i="3"/>
  <c r="W678" i="3"/>
  <c r="W670" i="3"/>
  <c r="W662" i="3"/>
  <c r="W654" i="3"/>
  <c r="W646" i="3"/>
  <c r="W638" i="3"/>
  <c r="W630" i="3"/>
  <c r="W622" i="3"/>
  <c r="W614" i="3"/>
  <c r="W598" i="3"/>
  <c r="W590" i="3"/>
  <c r="W1122" i="3"/>
  <c r="T682" i="3"/>
  <c r="W682" i="3" s="1"/>
  <c r="T1068" i="3"/>
  <c r="W1068" i="3" s="1"/>
  <c r="T653" i="3"/>
  <c r="W653" i="3" s="1"/>
  <c r="T725" i="3"/>
  <c r="W725" i="3"/>
  <c r="T796" i="3"/>
  <c r="W796" i="3" s="1"/>
  <c r="T1107" i="3"/>
  <c r="W1107" i="3" s="1"/>
  <c r="T1157" i="3"/>
  <c r="W1157" i="3"/>
  <c r="T786" i="3"/>
  <c r="W786" i="3"/>
  <c r="T683" i="3"/>
  <c r="W683" i="3"/>
  <c r="T1079" i="3"/>
  <c r="W1079" i="3" s="1"/>
  <c r="T608" i="3"/>
  <c r="W608" i="3"/>
  <c r="T747" i="3"/>
  <c r="W747" i="3" s="1"/>
  <c r="T1070" i="3"/>
  <c r="W1070" i="3"/>
  <c r="T1142" i="3"/>
  <c r="W1142" i="3" s="1"/>
  <c r="T665" i="3"/>
  <c r="W665" i="3" s="1"/>
  <c r="T729" i="3"/>
  <c r="W729" i="3"/>
  <c r="T765" i="3"/>
  <c r="W765" i="3"/>
  <c r="T1071" i="3"/>
  <c r="W1071" i="3" s="1"/>
  <c r="T1132" i="3"/>
  <c r="W1132" i="3" s="1"/>
  <c r="T1145" i="3"/>
  <c r="W1145" i="3"/>
  <c r="T1158" i="3"/>
  <c r="W1158" i="3" s="1"/>
  <c r="T745" i="3"/>
  <c r="W745" i="3" s="1"/>
  <c r="T606" i="3"/>
  <c r="W606" i="3"/>
  <c r="T762" i="3"/>
  <c r="W762" i="3" s="1"/>
  <c r="T1139" i="3"/>
  <c r="W1139" i="3"/>
  <c r="T764" i="3"/>
  <c r="W764" i="3" s="1"/>
  <c r="T612" i="3"/>
  <c r="W612" i="3"/>
  <c r="T685" i="3"/>
  <c r="W685" i="3" s="1"/>
  <c r="T753" i="3"/>
  <c r="W753" i="3"/>
  <c r="T829" i="3"/>
  <c r="W829" i="3" s="1"/>
  <c r="T1121" i="3"/>
  <c r="W1121" i="3"/>
  <c r="T666" i="3"/>
  <c r="W666" i="3"/>
  <c r="T688" i="3"/>
  <c r="W688" i="3" s="1"/>
  <c r="T730" i="3"/>
  <c r="W730" i="3" s="1"/>
  <c r="T755" i="3"/>
  <c r="W755" i="3" s="1"/>
  <c r="T770" i="3"/>
  <c r="W770" i="3"/>
  <c r="T830" i="3"/>
  <c r="W830" i="3" s="1"/>
  <c r="T1072" i="3"/>
  <c r="W1072" i="3" s="1"/>
  <c r="T1133" i="3"/>
  <c r="W1133" i="3"/>
  <c r="T1149" i="3"/>
  <c r="W1149" i="3"/>
  <c r="T1163" i="3"/>
  <c r="W1163" i="3"/>
  <c r="W580" i="3"/>
  <c r="W572" i="3"/>
  <c r="W564" i="3"/>
  <c r="W556" i="3"/>
  <c r="W548" i="3"/>
  <c r="W540" i="3"/>
  <c r="W532" i="3"/>
  <c r="W524" i="3"/>
  <c r="W516" i="3"/>
  <c r="W508" i="3"/>
  <c r="W500" i="3"/>
  <c r="W492" i="3"/>
  <c r="W484" i="3"/>
  <c r="W476" i="3"/>
  <c r="W468" i="3"/>
  <c r="W460" i="3"/>
  <c r="W452" i="3"/>
  <c r="W444" i="3"/>
  <c r="W436" i="3"/>
  <c r="W428" i="3"/>
  <c r="W420" i="3"/>
  <c r="W412" i="3"/>
  <c r="W404" i="3"/>
  <c r="W396" i="3"/>
  <c r="W388" i="3"/>
  <c r="W380" i="3"/>
  <c r="W372" i="3"/>
  <c r="W364" i="3"/>
  <c r="W356" i="3"/>
  <c r="W348" i="3"/>
  <c r="W340" i="3"/>
  <c r="W332" i="3"/>
  <c r="W324" i="3"/>
  <c r="W316" i="3"/>
  <c r="W308" i="3"/>
  <c r="W300" i="3"/>
  <c r="W292" i="3"/>
  <c r="W284" i="3"/>
  <c r="W276" i="3"/>
  <c r="W268" i="3"/>
  <c r="W260" i="3"/>
  <c r="W252" i="3"/>
  <c r="W244" i="3"/>
  <c r="W236" i="3"/>
  <c r="W228" i="3"/>
  <c r="W220" i="3"/>
  <c r="W212" i="3"/>
  <c r="W204" i="3"/>
  <c r="W196" i="3"/>
  <c r="W188" i="3"/>
  <c r="W180" i="3"/>
  <c r="W172" i="3"/>
  <c r="W164" i="3"/>
  <c r="W156" i="3"/>
  <c r="W148" i="3"/>
  <c r="W140" i="3"/>
  <c r="W132" i="3"/>
  <c r="W124" i="3"/>
  <c r="W116" i="3"/>
  <c r="W108" i="3"/>
  <c r="W100" i="3"/>
  <c r="W92" i="3"/>
  <c r="W84" i="3"/>
  <c r="W76" i="3"/>
  <c r="W68" i="3"/>
  <c r="W60" i="3"/>
  <c r="W52" i="3"/>
  <c r="W44" i="3"/>
  <c r="W36" i="3"/>
  <c r="W28" i="3"/>
  <c r="W20" i="3"/>
  <c r="W12" i="3"/>
  <c r="W4" i="3"/>
  <c r="W1154" i="3"/>
  <c r="W684" i="3"/>
  <c r="T711" i="3"/>
  <c r="W711" i="3" s="1"/>
  <c r="T1078" i="3"/>
  <c r="W1078" i="3" s="1"/>
  <c r="T714" i="3"/>
  <c r="W714" i="3"/>
  <c r="T1129" i="3"/>
  <c r="W1129" i="3" s="1"/>
  <c r="T689" i="3"/>
  <c r="W689" i="3"/>
  <c r="T773" i="3"/>
  <c r="W773" i="3" s="1"/>
  <c r="T1073" i="3"/>
  <c r="W1073" i="3"/>
  <c r="T1134" i="3"/>
  <c r="W1134" i="3" s="1"/>
  <c r="T1151" i="3"/>
  <c r="W1151" i="3"/>
  <c r="T1167" i="3"/>
  <c r="W1167" i="3" s="1"/>
  <c r="W35" i="3"/>
  <c r="W27" i="3"/>
  <c r="W19" i="3"/>
  <c r="W11" i="3"/>
  <c r="W3" i="3"/>
  <c r="W1320" i="3"/>
  <c r="W1312" i="3"/>
  <c r="W1304" i="3"/>
  <c r="W1296" i="3"/>
  <c r="W1288" i="3"/>
  <c r="W1280" i="3"/>
  <c r="W1272" i="3"/>
  <c r="W1264" i="3"/>
  <c r="W1256" i="3"/>
  <c r="W1248" i="3"/>
  <c r="W1240" i="3"/>
  <c r="W1232" i="3"/>
  <c r="W1224" i="3"/>
  <c r="W1216" i="3"/>
  <c r="W1208" i="3"/>
  <c r="W1200" i="3"/>
  <c r="W1192" i="3"/>
  <c r="W1184" i="3"/>
  <c r="W1176" i="3"/>
  <c r="W1168" i="3"/>
  <c r="T647" i="3"/>
  <c r="W647" i="3" s="1"/>
  <c r="T1128" i="3"/>
  <c r="W1128" i="3"/>
  <c r="T789" i="3"/>
  <c r="W789" i="3" s="1"/>
  <c r="T627" i="3"/>
  <c r="W627" i="3"/>
  <c r="T756" i="3"/>
  <c r="W756" i="3" s="1"/>
  <c r="W1138" i="3"/>
  <c r="T592" i="3"/>
  <c r="W592" i="3"/>
  <c r="T760" i="3"/>
  <c r="W760" i="3" s="1"/>
  <c r="T1155" i="3"/>
  <c r="W1155" i="3"/>
  <c r="T652" i="3"/>
  <c r="W652" i="3" s="1"/>
  <c r="T746" i="3"/>
  <c r="W746" i="3"/>
  <c r="T1069" i="3"/>
  <c r="W1069" i="3" s="1"/>
  <c r="T1156" i="3"/>
  <c r="W1156" i="3" s="1"/>
  <c r="T671" i="3"/>
  <c r="W671" i="3"/>
  <c r="T736" i="3"/>
  <c r="W736" i="3"/>
  <c r="T1054" i="3"/>
  <c r="W1054" i="3" s="1"/>
  <c r="T1123" i="3"/>
  <c r="W1123" i="3" s="1"/>
  <c r="T628" i="3"/>
  <c r="W628" i="3"/>
  <c r="T677" i="3"/>
  <c r="W677" i="3" s="1"/>
  <c r="T690" i="3"/>
  <c r="W690" i="3" s="1"/>
  <c r="T739" i="3"/>
  <c r="W739" i="3"/>
  <c r="T757" i="3"/>
  <c r="W757" i="3" s="1"/>
  <c r="T776" i="3"/>
  <c r="W776" i="3"/>
  <c r="T1075" i="3"/>
  <c r="W1075" i="3" s="1"/>
  <c r="T1124" i="3"/>
  <c r="W1124" i="3"/>
  <c r="T1135" i="3"/>
  <c r="W1135" i="3" s="1"/>
  <c r="T1153" i="3"/>
  <c r="W1153" i="3"/>
  <c r="T591" i="3"/>
  <c r="W591" i="3" s="1"/>
  <c r="T641" i="3"/>
  <c r="W641" i="3"/>
  <c r="T681" i="3"/>
  <c r="W681" i="3"/>
  <c r="T708" i="3"/>
  <c r="W708" i="3" s="1"/>
  <c r="T742" i="3"/>
  <c r="W742" i="3" s="1"/>
  <c r="T758" i="3"/>
  <c r="W758" i="3" s="1"/>
  <c r="T782" i="3"/>
  <c r="W782" i="3"/>
  <c r="T1067" i="3"/>
  <c r="W1067" i="3" s="1"/>
  <c r="T1076" i="3"/>
  <c r="W1076" i="3" s="1"/>
  <c r="T1126" i="3"/>
  <c r="W1126" i="3"/>
  <c r="T1137" i="3"/>
  <c r="W1137" i="3"/>
  <c r="W585" i="3"/>
  <c r="W577" i="3"/>
  <c r="W569" i="3"/>
  <c r="W561" i="3"/>
  <c r="W553" i="3"/>
  <c r="W545" i="3"/>
  <c r="W537" i="3"/>
  <c r="W529" i="3"/>
  <c r="W521" i="3"/>
  <c r="W513" i="3"/>
  <c r="W505" i="3"/>
  <c r="W497" i="3"/>
  <c r="W489" i="3"/>
  <c r="W481" i="3"/>
  <c r="W473" i="3"/>
  <c r="W465" i="3"/>
  <c r="W457" i="3"/>
  <c r="W449" i="3"/>
  <c r="W441" i="3"/>
  <c r="W433" i="3"/>
  <c r="W425" i="3"/>
  <c r="W417" i="3"/>
  <c r="W409" i="3"/>
  <c r="W401" i="3"/>
  <c r="W393" i="3"/>
  <c r="W385" i="3"/>
  <c r="W377" i="3"/>
  <c r="W369" i="3"/>
  <c r="W361" i="3"/>
  <c r="W353" i="3"/>
  <c r="W345" i="3"/>
  <c r="W337" i="3"/>
  <c r="W329" i="3"/>
  <c r="W321" i="3"/>
  <c r="W313" i="3"/>
  <c r="W305" i="3"/>
  <c r="W297" i="3"/>
  <c r="W289" i="3"/>
  <c r="W281" i="3"/>
  <c r="W273" i="3"/>
  <c r="W265" i="3"/>
  <c r="W257" i="3"/>
  <c r="W249" i="3"/>
  <c r="W241" i="3"/>
  <c r="W233" i="3"/>
  <c r="W225" i="3"/>
  <c r="W217" i="3"/>
  <c r="W209" i="3"/>
  <c r="W201" i="3"/>
  <c r="W193" i="3"/>
  <c r="W185" i="3"/>
  <c r="W177" i="3"/>
  <c r="W169" i="3"/>
  <c r="W161" i="3"/>
  <c r="W153" i="3"/>
  <c r="W145" i="3"/>
  <c r="W137" i="3"/>
  <c r="W129" i="3"/>
  <c r="W121" i="3"/>
  <c r="W113" i="3"/>
  <c r="W105" i="3"/>
  <c r="W97" i="3"/>
  <c r="W89" i="3"/>
  <c r="W81" i="3"/>
  <c r="W73" i="3"/>
  <c r="W65" i="3"/>
  <c r="W57" i="3"/>
  <c r="W49" i="3"/>
  <c r="W41" i="3"/>
  <c r="W33" i="3"/>
  <c r="W25" i="3"/>
  <c r="W17" i="3"/>
  <c r="W9" i="3"/>
  <c r="W1130" i="3"/>
  <c r="W1066" i="3"/>
  <c r="W613" i="3"/>
  <c r="W667" i="3"/>
  <c r="W643" i="3"/>
  <c r="W635" i="3"/>
  <c r="W619" i="3"/>
  <c r="W6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Hamish Gruffydd Williams</author>
  </authors>
  <commentList>
    <comment ref="T1" authorId="0" shapeId="0" xr:uid="{1B968B57-69DF-4AF6-BD83-B9A9EC9C8296}">
      <text>
        <r>
          <rPr>
            <b/>
            <sz val="9"/>
            <color indexed="81"/>
            <rFont val="Tahoma"/>
            <family val="2"/>
          </rPr>
          <t>Hamish Gruffydd Williams:</t>
        </r>
        <r>
          <rPr>
            <sz val="9"/>
            <color indexed="81"/>
            <rFont val="Tahoma"/>
            <family val="2"/>
          </rPr>
          <t xml:space="preserve">
Identify if the shortfall is likely a refection of the capital costing</t>
        </r>
      </text>
    </comment>
    <comment ref="U1" authorId="0" shapeId="0" xr:uid="{E8D98AF1-FD26-4714-B78B-08C17C81058B}">
      <text>
        <r>
          <rPr>
            <b/>
            <sz val="9"/>
            <color indexed="81"/>
            <rFont val="Tahoma"/>
            <family val="2"/>
          </rPr>
          <t>Hamish Gruffydd Williams:</t>
        </r>
        <r>
          <rPr>
            <sz val="9"/>
            <color indexed="81"/>
            <rFont val="Tahoma"/>
            <family val="2"/>
          </rPr>
          <t xml:space="preserve">
Is the Shortfall representative of the In-Kind contributions?</t>
        </r>
      </text>
    </comment>
    <comment ref="V1" authorId="0" shapeId="0" xr:uid="{05DD9D0B-2E29-4461-9139-E9661781262E}">
      <text>
        <r>
          <rPr>
            <b/>
            <sz val="9"/>
            <color indexed="81"/>
            <rFont val="Tahoma"/>
            <family val="2"/>
          </rPr>
          <t>Hamish Gruffydd Williams:</t>
        </r>
        <r>
          <rPr>
            <sz val="9"/>
            <color indexed="81"/>
            <rFont val="Tahoma"/>
            <family val="2"/>
          </rPr>
          <t xml:space="preserve">
Is the Shortfall representative of the Annual Costings?</t>
        </r>
      </text>
    </comment>
    <comment ref="W1" authorId="0" shapeId="0" xr:uid="{181160F5-B036-4834-8561-583DA121DD59}">
      <text>
        <r>
          <rPr>
            <b/>
            <sz val="9"/>
            <color indexed="81"/>
            <rFont val="Tahoma"/>
            <family val="2"/>
          </rPr>
          <t>Hamish Gruffydd Williams:</t>
        </r>
        <r>
          <rPr>
            <sz val="9"/>
            <color indexed="81"/>
            <rFont val="Tahoma"/>
            <family val="2"/>
          </rPr>
          <t xml:space="preserve">
If the funding status is Funded and the funding shortfall is not likely a representation of the costings metrics, then it is appropriate to combine the costings and the funding shortfall together to calculate the costs of the actions more accureatley, especially those which have all the funding needed to complete the action, or have a confidently calculated shortfall which is not made up of the costs.</t>
        </r>
      </text>
    </comment>
    <comment ref="X1" authorId="0" shapeId="0" xr:uid="{4EE42A85-05FD-45E5-8498-5774C943EA5E}">
      <text>
        <r>
          <rPr>
            <b/>
            <sz val="9"/>
            <color indexed="81"/>
            <rFont val="Tahoma"/>
            <family val="2"/>
          </rPr>
          <t>Hamish Gruffydd Williams:</t>
        </r>
        <r>
          <rPr>
            <sz val="9"/>
            <color indexed="81"/>
            <rFont val="Tahoma"/>
            <family val="2"/>
          </rPr>
          <t xml:space="preserve">
If the shortfall is representative of the costings at all or the funding status is "unfunded", then I have simply combined all ot the costings together as a representative costnig of the action.</t>
        </r>
      </text>
    </comment>
    <comment ref="AD1" authorId="0" shapeId="0" xr:uid="{A593129B-CC88-4F78-B51E-DD858FA6CFCD}">
      <text>
        <r>
          <rPr>
            <b/>
            <sz val="9"/>
            <color indexed="81"/>
            <rFont val="Tahoma"/>
            <family val="2"/>
          </rPr>
          <t xml:space="preserve">Hamish: </t>
        </r>
        <r>
          <rPr>
            <sz val="9"/>
            <color indexed="81"/>
            <rFont val="Tahoma"/>
            <family val="2"/>
          </rPr>
          <t>Making a new column to try and account for actions which do not have any funding shortfalls, so that the actual "costs" of the actions can be better quantified, which should then give a better average of what is needed.
Sean Also mentioned that for a number of the funding shortfalls, these are a direct reflection of the captial costs, as they do not have any funding for them, in which case then if I tried to add these captial costs and funding shortfalls together then it owuld inflate the values to be higher than is expected. 
By creating a correlation plot of the captial costs and the funding shortfalls, we indeed see that these variables correlate very highly with eachother, therefore this consideration is justified.</t>
        </r>
      </text>
    </comment>
  </commentList>
</comments>
</file>

<file path=xl/sharedStrings.xml><?xml version="1.0" encoding="utf-8"?>
<sst xmlns="http://schemas.openxmlformats.org/spreadsheetml/2006/main" count="42866" uniqueCount="9914">
  <si>
    <t>ObjectID</t>
  </si>
  <si>
    <t>Title</t>
  </si>
  <si>
    <t>Description</t>
  </si>
  <si>
    <t>Pressure</t>
  </si>
  <si>
    <t>Multiple Pressures</t>
  </si>
  <si>
    <t>Current Status</t>
  </si>
  <si>
    <t>Priority</t>
  </si>
  <si>
    <t>Objective</t>
  </si>
  <si>
    <t>Proposed Management Action</t>
  </si>
  <si>
    <t>Strategy</t>
  </si>
  <si>
    <t>Scale:  5=District, 4=catchment, 3=river, 2=coastal, 1=local</t>
  </si>
  <si>
    <t>Resources</t>
  </si>
  <si>
    <t>Data Requirements</t>
  </si>
  <si>
    <t>Lead Organisation</t>
  </si>
  <si>
    <t>Potential Partners</t>
  </si>
  <si>
    <t>Capital Cost</t>
  </si>
  <si>
    <t>In-Kind Contributions</t>
  </si>
  <si>
    <t>Maintainance Required</t>
  </si>
  <si>
    <t>Annual Cost</t>
  </si>
  <si>
    <t>Funding Available</t>
  </si>
  <si>
    <t>Completion Date</t>
  </si>
  <si>
    <t>Challenges and Constraints</t>
  </si>
  <si>
    <t>Easting</t>
  </si>
  <si>
    <t>Northing</t>
  </si>
  <si>
    <t>Image URL</t>
  </si>
  <si>
    <t>Review Status</t>
  </si>
  <si>
    <t>Review Progress</t>
  </si>
  <si>
    <t>Review Cost</t>
  </si>
  <si>
    <t>Review Description</t>
  </si>
  <si>
    <t>Review Challenges</t>
  </si>
  <si>
    <t>Last Reviewed</t>
  </si>
  <si>
    <t>District</t>
  </si>
  <si>
    <t>District ID</t>
  </si>
  <si>
    <t>Action ID</t>
  </si>
  <si>
    <t>GlobalID</t>
  </si>
  <si>
    <t>Primary Funding Organisation</t>
  </si>
  <si>
    <t>Costing Certainty</t>
  </si>
  <si>
    <t>Funding Shortfall</t>
  </si>
  <si>
    <t>x</t>
  </si>
  <si>
    <t>y</t>
  </si>
  <si>
    <t>Tree planting or regen in upper catchment</t>
  </si>
  <si>
    <t>Water temperatures are predicted to increase, especially in small, high altitude burns. We can encourage landowners in the high priority management areas (SRTMN map) to plant riparian trees (native, deciduous, of local origin) or allow natural regeneration</t>
  </si>
  <si>
    <t>Water Temperature</t>
  </si>
  <si>
    <t>Instream and riparian habitat</t>
  </si>
  <si>
    <t>Initiated</t>
  </si>
  <si>
    <t>High</t>
  </si>
  <si>
    <t>Having hosted a landowner engagement evening (Feb 2022) with Riverwoods to highlight funding and support for landowners in the area, build on this through exploring further sources of local funding e.g. Tomich windfarm. Speak to all landowners in the high risk areas and link them up with funding where possible. Work with TFL project Officer to get tree plans and FGS applications submitted.</t>
  </si>
  <si>
    <t>D</t>
  </si>
  <si>
    <t>Local engagement with local funders and landowners, Link landowners with trees for life project officer</t>
  </si>
  <si>
    <t>https://drive.google.com/file/d/1KujlrX9hbjv-hqaKBqnt97w51_BF0gTb/view?usp=share_link</t>
  </si>
  <si>
    <t>Scottish River Temperature Monitoring Network maps on NMPi</t>
  </si>
  <si>
    <t>Beauly Fishery Board</t>
  </si>
  <si>
    <t>Trees for Life, SSEN</t>
  </si>
  <si>
    <t>No</t>
  </si>
  <si>
    <t>Unfunded</t>
  </si>
  <si>
    <t>Within 2 Years</t>
  </si>
  <si>
    <t>Landowner willingness and TFL staffing</t>
  </si>
  <si>
    <t>https://drive.google.com/file/d/1npj_DXB9zKckV5HNccZZs0LQwP4PfY0e/view?usp=share_link</t>
  </si>
  <si>
    <t>Beauly</t>
  </si>
  <si>
    <t>FD04</t>
  </si>
  <si>
    <t>MA0001</t>
  </si>
  <si>
    <t>e8a1e459-7767-4e13-bb53-91b072b6524b</t>
  </si>
  <si>
    <t>Strategic flow management</t>
  </si>
  <si>
    <t>SSE have the opportunity to control  river flows in the catchment, not just for hydro power generation but for wider ecological benefits (e.g. keeping the river flowing in water scarcity years and in the context of climate change, smolt passage, adult passage and fish habitat etc) to ease the pressure on fish. This is in line with SSE's biodiversity agenda.</t>
  </si>
  <si>
    <t>Multiple</t>
  </si>
  <si>
    <t>Ongoing</t>
  </si>
  <si>
    <t>Medium</t>
  </si>
  <si>
    <t xml:space="preserve">Work with SSE to help ease the pressures on fish and wider biodiversity through flow alteration. </t>
  </si>
  <si>
    <t>S</t>
  </si>
  <si>
    <t>Liase with SSE and SEPA when necessary</t>
  </si>
  <si>
    <t>https://drive.google.com/file/d/1hheqTtZVABHyycjym7lCDCruDuNHDKnX/view?usp=share_link</t>
  </si>
  <si>
    <t>SSE, SEPA, FMS</t>
  </si>
  <si>
    <t>Annual</t>
  </si>
  <si>
    <t>Regulation and SSE willingness</t>
  </si>
  <si>
    <t>https://drive.google.com/file/d/1RxW3qBpFOkYlV40s5YfGFlax4rY6_qMC/view?usp=share_link</t>
  </si>
  <si>
    <t>MA0002</t>
  </si>
  <si>
    <t>9ee3c49c-fc42-4330-948c-76bd30f8e9e6</t>
  </si>
  <si>
    <t>Peatland Restoration</t>
  </si>
  <si>
    <t>Healthy peatlands store carbon. Drained and damaged peatland release carbon and can cause poor water quality.</t>
  </si>
  <si>
    <t>Water Quality</t>
  </si>
  <si>
    <t>Planned</t>
  </si>
  <si>
    <t>Low</t>
  </si>
  <si>
    <t>Encourage landowners to carry out peatland restoration</t>
  </si>
  <si>
    <t>M</t>
  </si>
  <si>
    <t>Local engagement with local landowners</t>
  </si>
  <si>
    <t>NatureScot GIS layers</t>
  </si>
  <si>
    <t>Beauly fishery board</t>
  </si>
  <si>
    <t>Landowners, NatureScot Peatland Action</t>
  </si>
  <si>
    <t>More than 5 Years</t>
  </si>
  <si>
    <t>Staffing, Landowner willingness</t>
  </si>
  <si>
    <t>https://drive.google.com/file/d/1-eizj0OTmEieFVfIgPUffOrn7_xkPbDy/view?usp=share_link</t>
  </si>
  <si>
    <t>MA0003</t>
  </si>
  <si>
    <t>ab9c06b6-a4dc-4e75-a78a-5430bed1e274</t>
  </si>
  <si>
    <t>Reduce our carbon footprint</t>
  </si>
  <si>
    <t>As climate change is the number one cause of salmon decline, we have a duty to work conscientiously and in line with our Environmental policy.</t>
  </si>
  <si>
    <t>Work to reduce BFB’s carbon footprint through responsible procurement, efficient work journeys, using the correct vehicle for the job, recycling etc</t>
  </si>
  <si>
    <t>N</t>
  </si>
  <si>
    <t xml:space="preserve">Board policy and staff engagemnet </t>
  </si>
  <si>
    <t>https://docs.google.com/document/d/17h4fadHwVA_k169BY7a6oxD6jgZY96KT/edit?usp=share_link&amp;ouid=108201695711111408275&amp;rtpof=true&amp;sd=true</t>
  </si>
  <si>
    <t xml:space="preserve">Beauly fishery board </t>
  </si>
  <si>
    <t>Within 3 Years</t>
  </si>
  <si>
    <t>Team motivation</t>
  </si>
  <si>
    <t>https://drive.google.com/file/d/1yNBoMQ21-Lxzg0JhYZnQTir9H_zX7jim/view?usp=share_link</t>
  </si>
  <si>
    <t>MA0004</t>
  </si>
  <si>
    <t>a9d6f627-b651-4281-bdfd-3bbcdbe105f6</t>
  </si>
  <si>
    <t>Explore what natural nutrient levels should look like</t>
  </si>
  <si>
    <t>The decline in adult spawner numbers and land-use practice may have resulted in there being less nutrients compared to natural levels in the freshwater environment, and less productivity than previous</t>
  </si>
  <si>
    <t>Lack of nutrients</t>
  </si>
  <si>
    <t>Explore how present nutrient levels in the upper catchment compare to historic nutrient levels (pre-industrial). Look at relevant core sample info and NEPS water sampling results (Nitrate and Phosphate).</t>
  </si>
  <si>
    <t xml:space="preserve">Gather data from external organisations </t>
  </si>
  <si>
    <t>National Electrofishing Programme for Scotland - gov.scot (www.gov.scot)</t>
  </si>
  <si>
    <t>Marine Scotland - SEPA</t>
  </si>
  <si>
    <t>Staff time</t>
  </si>
  <si>
    <t>https://drive.google.com/file/d/1sfwlAQhy_nO-tIOif3KjjVpDr6mAsN7Y/view?usp=share_link</t>
  </si>
  <si>
    <t>MA0005</t>
  </si>
  <si>
    <t>08840de9-eb7d-4e55-a563-8ea6fbde76dd</t>
  </si>
  <si>
    <t>Invertebrate monitoring</t>
  </si>
  <si>
    <t>Instream and Riparian Habitat</t>
  </si>
  <si>
    <t>Assess the current availability of food to juvenile fish through invertebrate monitoring.</t>
  </si>
  <si>
    <t>L</t>
  </si>
  <si>
    <t>Carry out monitoring on an ad-hoc basis</t>
  </si>
  <si>
    <t>SFCC, SEPA</t>
  </si>
  <si>
    <t>Within 4 Years</t>
  </si>
  <si>
    <t>Staff time, and funding for TL2 analysis</t>
  </si>
  <si>
    <t>https://drive.google.com/file/d/1EQR2uNK6IFbAID_AV7bcsMCZb74MXAs4/view?usp=share_link</t>
  </si>
  <si>
    <t>MA0006</t>
  </si>
  <si>
    <t>77d2d124-5fdf-44ea-94c4-83b2422297db</t>
  </si>
  <si>
    <t>Effective Bailiffing across the catchment</t>
  </si>
  <si>
    <t>Bailiffing has found evidence of illegal fishing throughout the catchment. At the end of each season a review is conducted, highlighting areas to work on</t>
  </si>
  <si>
    <t>Illegal Exploitation</t>
  </si>
  <si>
    <t>Continue employing at least one bailiff over the season (and a Seasonal bailiff if necessary/ budget allows). Work on implementing the recommendations highlighted at the end of each season . These include: Improving permitting throughout the catchment. Retain a high profile and good relationships with Police Scotland, anglers, ghillies, bailiffs and neighbouring catchments. Work with Marine Scotland Compliance and gather more evidence about illegal RIB and netting activity on the firth.</t>
  </si>
  <si>
    <t>E</t>
  </si>
  <si>
    <t>Engagement with anglers , ghillies , Water bailiffs, Police Scotland, and Marine Scotland compliance</t>
  </si>
  <si>
    <t>Police Scotland, Marine Scotland cmplicance, FMS, Ness and Cromarty bailiffs, Proprietors</t>
  </si>
  <si>
    <t>Funding Secured</t>
  </si>
  <si>
    <t>Board funding</t>
  </si>
  <si>
    <t>https://drive.google.com/file/d/1V4fQ9aqiBRiIc3MG6FJlTuoxT15C6cTF/view?usp=share_link</t>
  </si>
  <si>
    <t>MA0007</t>
  </si>
  <si>
    <t>22aa6901-1040-4c81-8ecc-8f8f20259172</t>
  </si>
  <si>
    <t>Improve smolt survival at Aigas and Kilmorack dams</t>
  </si>
  <si>
    <t>If turbines are run at a a higher load during the smolt run it is less likely smolts may get trapped in the gate slots, so working with SSE on an agreed flow protocol, and monitoring smolt run timing improves smolt survival during this sensitive period.</t>
  </si>
  <si>
    <t>Obstacles to Fish Passage</t>
  </si>
  <si>
    <t>Predation</t>
  </si>
  <si>
    <t>Continue to review and improve the smolt flows and rescue protocol with SSE and SEPA on an annual basis or as necessary. Monitor smolt run timing and water temperature to aid prediction of when smolts will run. Mark-recapture work to be done where possible to assess trap efficiency. Adapt smolt monitoring as knowledge improves. Work with LBFS ghillies and anglers to improve reporting of possible smolt mortality in association with the dams.</t>
  </si>
  <si>
    <t>B</t>
  </si>
  <si>
    <t>Work with SSE on monitoring of smolts</t>
  </si>
  <si>
    <t>2022-Beauly-Smolt-report.pdf (dsfb.org.uk)</t>
  </si>
  <si>
    <t xml:space="preserve">Beauly Fishery Board </t>
  </si>
  <si>
    <t>SSE and SEPA</t>
  </si>
  <si>
    <t>Partially Funded</t>
  </si>
  <si>
    <t>Relationship with SSE and staffing</t>
  </si>
  <si>
    <t>https://drive.google.com/file/d/1upwY7BrYfzr2Imr6Qui5ZAAcEzTVse6Y/view?usp=share_link</t>
  </si>
  <si>
    <t>MA0008</t>
  </si>
  <si>
    <t>8efa7429-f39b-4d59-8b8a-de9607534201</t>
  </si>
  <si>
    <t>Assess smolt behaviour at dams</t>
  </si>
  <si>
    <t>Currently smolt behaviour and survival in relation to all dams in the catchment is unknown.</t>
  </si>
  <si>
    <t>predation</t>
  </si>
  <si>
    <t>Assess smolt behaviour and survival in relation to the dams using acoustic tagging (or equivalent, less invasive techniques). Use findings to push for mitigation measures if necessary (SSE, SEPA).</t>
  </si>
  <si>
    <t>Train staff in tagging methods. Work with SSE and FMS</t>
  </si>
  <si>
    <t>SSE, FMS and Marine Scotland</t>
  </si>
  <si>
    <t>Funding, staff training</t>
  </si>
  <si>
    <t>https://drive.google.com/file/d/13mTmMRvP8A7zotPjH3OQCS-LwZHV77Mp/view?usp=share_link</t>
  </si>
  <si>
    <t>MA0009</t>
  </si>
  <si>
    <t>404cc4d3-c903-44d2-953b-061a27b0fe9e</t>
  </si>
  <si>
    <t>National smolt project</t>
  </si>
  <si>
    <t>Currently the physiological stress/disorientation/ resultant survival of smolts going through turbines is unknown</t>
  </si>
  <si>
    <t>BFB will liaise with FMS hydro group to request a national project to look at the survival of smolts going through Kaplan turbines.</t>
  </si>
  <si>
    <t>Work with FMS</t>
  </si>
  <si>
    <t>FMS</t>
  </si>
  <si>
    <t>FMS - SSE and Marine Scotland</t>
  </si>
  <si>
    <t>Staff expertise and funding</t>
  </si>
  <si>
    <t>https://drive.google.com/file/d/1UzV7AzcoGnGKr_6aO0j0j15oPZyhXzHt/view?usp=share_link</t>
  </si>
  <si>
    <t>MA0010</t>
  </si>
  <si>
    <t>d6e06255-9b3a-4c89-9830-f4ed48966df3</t>
  </si>
  <si>
    <t>Fish habitat relative to hydro dams</t>
  </si>
  <si>
    <t>At various locations downstream of hydro dams throughout the catchment there appears to be a lack of  spawning substrate and stable/ compacted conditions (e.g. R. Affric, R. Cannich, R. Farrar, Lower Beauly). Currently there are no sediment management plans in place at the dams. The function of other structures on the river in terms of sediment movement would also need to be considered (e.g. Cruives structure, Lower Beauly).</t>
  </si>
  <si>
    <t>Complete the reporting of the 2022 Cannich and Affric walkover. Carry out walkovers of the R. Farrar and Lower Beauly (2023-2024) and produce report. Review old (pre-dam) photos and aerial photos of substrate. Gather electro-fishing data and run this through NEPs tool to do a statistically sound hydro Vs non-hydro comparison. Discuss findings with SEPA hydro-morphology team. If a problem with sediment management at the dams is likely discuss options with SSE and SEPA.</t>
  </si>
  <si>
    <t>Conduct habitat walk-overs, assess pre-hydro photos, discuss findings with SEPA and SSE</t>
  </si>
  <si>
    <t>SEPA sediment mangement plan guidance</t>
  </si>
  <si>
    <t>British Geological Society -Superficial/ Drift Geology GIS layer</t>
  </si>
  <si>
    <t>SEPA and SSE</t>
  </si>
  <si>
    <t>Staffing, hydromorphology expertise</t>
  </si>
  <si>
    <t>https://drive.google.com/file/d/1D2TlMsgFizsh1ULSEbiYgWktIWX30kGH/view?usp=share_link</t>
  </si>
  <si>
    <t>MA0011</t>
  </si>
  <si>
    <t>114f2ad3-e86c-47b6-b03a-5cfe8cac3072</t>
  </si>
  <si>
    <t>Develop restoration or sediment management plans if necessary</t>
  </si>
  <si>
    <t>If spawning and fry habitat is found to be poor downstream of the dams due to a lack of sediment management then it will be necessary to work with SSE and SEPA to develop sediment management plans and/ or river restoration projects to ensure good habitat exists downstream of dams in the long term.</t>
  </si>
  <si>
    <t>If necessary, commission a hydro-morphology survey (scope to be decided based on cost and with liaison with SSE and SEPA) using a third party. - Discuss findings and potential mitigation/ sediment management/ flows/ restoration projects with SSE and SEPA for improved salmonid spawning habitat. -Develop coarse sediment projects with SSE if required.</t>
  </si>
  <si>
    <t>F</t>
  </si>
  <si>
    <t>If problem is found cosult with SEPA and SSE</t>
  </si>
  <si>
    <t>Hydromorphology reports</t>
  </si>
  <si>
    <t>Staffing to get the initial walkovers done</t>
  </si>
  <si>
    <t>https://drive.google.com/file/d/1EpHxBSUlMYvoJfdltZlkSo-gyHlbmQ2g/view?usp=share_link</t>
  </si>
  <si>
    <t>MA0012</t>
  </si>
  <si>
    <t>37f41fa6-3ee7-4657-a5c3-663c96fcc177</t>
  </si>
  <si>
    <t>Reduce predation pressure from birds</t>
  </si>
  <si>
    <t xml:space="preserve">The presence of goosanders, mergansers and cormorants is natural, although their predation impact may be exacerbated by climate change, at the dams, or where fish habitat is poor. </t>
  </si>
  <si>
    <t xml:space="preserve">Continue bird monitoring to support the bird licence application if this is an efficient use of time. Support proprietors to implement scaring. Continue to work with SSE on improved mitigation at dams to reduce the impact of man-made barriers on predation of smolts. </t>
  </si>
  <si>
    <t>J</t>
  </si>
  <si>
    <t>Ongoing monitoring</t>
  </si>
  <si>
    <t>Ghillies, Volunteers</t>
  </si>
  <si>
    <t>National policy</t>
  </si>
  <si>
    <t>https://drive.google.com/file/d/1Cdbei3w-_O6jyJT4w_cpQ4161bAor3co/view?usp=share_link</t>
  </si>
  <si>
    <t>MA0013</t>
  </si>
  <si>
    <t>95dd3789-385c-4827-80f4-8cb833611dd2</t>
  </si>
  <si>
    <t>Assess predation pressure from seals</t>
  </si>
  <si>
    <t>There is a lack of reporting to ascertain if seal predation is a problem on the Beauly.</t>
  </si>
  <si>
    <t>Establish whether specialist seals are having a significant impact on salmon and sea trout through recording of specialist seal ingress and behaviour. Encourage ghillies and anglers to record sightings using SFCC app. Explore the use of non-lethal deterrent methods. Ensure relevant personnel are trained. Continue to liaise with FMS to review effects of seal legislation and control. Submit seal licence application if a significant problem is detected.</t>
  </si>
  <si>
    <t>Improve monitoring and scaring by anglers and Ghillies</t>
  </si>
  <si>
    <t>Anglers and Ghillies</t>
  </si>
  <si>
    <t>https://drive.google.com/file/d/1L6suFiZ5RVQNNLT2seCaPmYPXHswXU8f/view?usp=share_link</t>
  </si>
  <si>
    <t>MA0014</t>
  </si>
  <si>
    <t>9ea21454-df8e-4866-98ac-df8c080cc578</t>
  </si>
  <si>
    <t>Assess predation pressure from fish</t>
  </si>
  <si>
    <t>Currently little is known about the predation pressure from fish. Man-made alterations to the river may exacerbate this pressure. i.e. above hydro-dams.</t>
  </si>
  <si>
    <t>Collect information on Pike fisheries and large trout in the catchment e.g Braulen estate.</t>
  </si>
  <si>
    <t>Gather information on an ad-hoc basis</t>
  </si>
  <si>
    <t>Proprietors, ghillies</t>
  </si>
  <si>
    <t>https://drive.google.com/file/d/1k42EQt4kGRoPGCpck4fyC5KzMXaCciM3/view?usp=share_link</t>
  </si>
  <si>
    <t>MA0015</t>
  </si>
  <si>
    <t>5f04d564-32af-4810-8202-c1ca9715f5b1</t>
  </si>
  <si>
    <t>Promote responsible angling</t>
  </si>
  <si>
    <t>Angling supports the conservation of salmon and sea trout but must be responsibly done to avoid negative impacts on fish</t>
  </si>
  <si>
    <t>Other</t>
  </si>
  <si>
    <t>Ensure the Conservation Policy is updated each year to encourage responsible angling</t>
  </si>
  <si>
    <t>A</t>
  </si>
  <si>
    <t>Keep conservation policy up-to-date, work with Anglers</t>
  </si>
  <si>
    <t>LOWER BEAULY FISHING SYNDICATE (dsfb.org.uk)</t>
  </si>
  <si>
    <t>Anglers, ghillies, proprietors</t>
  </si>
  <si>
    <t>Angler culture</t>
  </si>
  <si>
    <t>https://drive.google.com/file/d/1tockM124unwUX0k9vhBKIRnwFzKqPU_2/view?usp=share_link</t>
  </si>
  <si>
    <t>MA0016</t>
  </si>
  <si>
    <t>79ceb705-f69b-4569-9de2-696177add46e</t>
  </si>
  <si>
    <t>Fence off river banks to reduce diffuse pollution</t>
  </si>
  <si>
    <t>There are a few areas where eroded banks are releasing silt to burns and the river and diminishing habitat.</t>
  </si>
  <si>
    <t>Water quality</t>
  </si>
  <si>
    <t>Work with farmers to encourage fencing off river banks or alternative sheep and cattle management in key areas, including participation in Agri-environment schemes e.g. R. Glass above Cannich, Kilmorack, Belladrum sub catchment, Bridgend burn, Tomich burn, Redcastle burn.</t>
  </si>
  <si>
    <t>H</t>
  </si>
  <si>
    <t>Work with Landowners to encourage participation in Agri-environment schemes</t>
  </si>
  <si>
    <t>Publications | Beauly District Fishery Board (dsfb.org.uk)</t>
  </si>
  <si>
    <t>Electro-fishing surveys/ reports</t>
  </si>
  <si>
    <t>Beauly fishery Board</t>
  </si>
  <si>
    <t>Landowners, NatureScot</t>
  </si>
  <si>
    <t>https://drive.google.com/file/d/1i_k79e5J5wA4vJDPHDGBagnRKNPSgfvU/view?usp=share_link</t>
  </si>
  <si>
    <t>MA0017</t>
  </si>
  <si>
    <t>45af12d0-d689-41f2-837e-415c63dd5833</t>
  </si>
  <si>
    <t>Report pollution incidents to SEPA</t>
  </si>
  <si>
    <t>Continue reporting incidents to SEPA and providing advice to those responsible for polluting.</t>
  </si>
  <si>
    <t>Communicate with SEPA</t>
  </si>
  <si>
    <t>Contact | Scottish Environment Protection Agency (SEPA)</t>
  </si>
  <si>
    <t>SEPA</t>
  </si>
  <si>
    <t>https://drive.google.com/file/d/16V31WuupoPWRpsbd_0cm7TgkTsFufRsk/view?usp=share_link</t>
  </si>
  <si>
    <t>MA0018</t>
  </si>
  <si>
    <t>0be83dd3-700c-41f0-88d6-79b7e589251e</t>
  </si>
  <si>
    <t>Respond to planning consultations to protect the river from inappropriate development</t>
  </si>
  <si>
    <t>Poor development can pollute watercourses and affect the behaviour of fish. Development in the Beauly catchment may include: Forestry, hydro-schemes, on-shore and offshore wind farms etc</t>
  </si>
  <si>
    <t>Respond to new Planning consultations, using best practice guidance, GIS information and local knowledge and data</t>
  </si>
  <si>
    <t>Respond when consulted</t>
  </si>
  <si>
    <t>View planning applications | Planning permission | The Highland Council</t>
  </si>
  <si>
    <t>Highland Council</t>
  </si>
  <si>
    <t>Ensuring we are consulted</t>
  </si>
  <si>
    <t>https://drive.google.com/file/d/1rxE5aR2MHFZg8EEZNBZuaKF2FP6nfTSR/view?usp=share_link</t>
  </si>
  <si>
    <t>MA0019</t>
  </si>
  <si>
    <t>70bb40f4-87b0-4f4f-8496-c6063e112e6b</t>
  </si>
  <si>
    <t>Eradicate Japanese knotweed from the catchment</t>
  </si>
  <si>
    <t>Japanese Knotweed occurs throughout our catchment, we need to monitor and control it so that it doesn't spread, reduce riparian biodiversity and affect fish habitat.</t>
  </si>
  <si>
    <t>Invasive Non-native Species</t>
  </si>
  <si>
    <t>Treat Japanese knotweed and Skunk cabbage in a top-down direction in the catchment.</t>
  </si>
  <si>
    <t>O</t>
  </si>
  <si>
    <t>Work with Scottish Invasive Species Initiative and Volunteers</t>
  </si>
  <si>
    <t>FINAL-Beauly-Fishery-Board-Biosecurity-Plan-2021-30.pdf (dsfb.org.uk)</t>
  </si>
  <si>
    <t>NBN atlas</t>
  </si>
  <si>
    <t>Scottish Invasive Species Initiative</t>
  </si>
  <si>
    <t>Yes</t>
  </si>
  <si>
    <t>Securing a contractor</t>
  </si>
  <si>
    <t>https://drive.google.com/file/d/1OIIdB-8n-2f49Ut2aJThlBSTO5E8Hdcp/view?usp=share_link</t>
  </si>
  <si>
    <t>MA0020</t>
  </si>
  <si>
    <t>d91dc6ea-3b34-4821-b871-9cd40f92e46f</t>
  </si>
  <si>
    <t>Eradicate Himalayan balsam from the catchment</t>
  </si>
  <si>
    <t xml:space="preserve">Himalayan Balsam occurs throughout our catchment. We need to monitor and control it so that it doesn't spread, reduce riparian biodiversity and affect fish habitat. Seed is thought to be viable for about 3 years so if we hammer it hard for 3 years we hope to start to see a real difference. The Beauly Balsam Bashers (volunteer group) were set up in 2021 and picking has occurred 2021 and 2022 so far. </t>
  </si>
  <si>
    <t>Support the Beauly Balsam Bashers to eradicate Himalayan balsam. Monitor INNS locations (e.g. kayak survey and fixed point photography).</t>
  </si>
  <si>
    <t>Work with SISI Project Officer and Volunteers</t>
  </si>
  <si>
    <t>Case Study: Setting up a community action group - the Beauly Balsam Bashers | Scottish Invasive Species Initiative</t>
  </si>
  <si>
    <t>Scottish Invasive Species Initiative, volunteers</t>
  </si>
  <si>
    <t>Within 5 Years</t>
  </si>
  <si>
    <t>Staff time to co-ordinate volunteers</t>
  </si>
  <si>
    <t>https://drive.google.com/file/d/1DrepXEeevdQ9UUxNA97gR3tAKGTu7020/view?usp=share_link</t>
  </si>
  <si>
    <t>MA0021</t>
  </si>
  <si>
    <t>22bef256-f342-4739-ba93-c3ec16d3b153</t>
  </si>
  <si>
    <t>Remove Pink salmon from the river</t>
  </si>
  <si>
    <t>The interaction between non-native Pink Salmon and native Atlantic Salmon is little known. Pink salmon were first recorded on the R. Beauly in 2021.</t>
  </si>
  <si>
    <t>Work to improve reporting and remove Pink salmon (under licence) if spotted in the Beauly.</t>
  </si>
  <si>
    <t>Encourage reporting using SFCC app. Electro-fish or net them out where possible with help from local anglers and ghillies</t>
  </si>
  <si>
    <t>Pink Salmon in Scotland - Fisheries Management Scotland (fms.scot)</t>
  </si>
  <si>
    <t>FMS, ghillies and anglers</t>
  </si>
  <si>
    <t>Staff capacity</t>
  </si>
  <si>
    <t>https://drive.google.com/file/d/1IhQKmE9MPpbaFhULW-lDZv-Tu3AqY5IT/view?usp=share_link</t>
  </si>
  <si>
    <t>MA0022</t>
  </si>
  <si>
    <t>43f05b4f-668c-4608-8704-8c854ce98c12</t>
  </si>
  <si>
    <t>Improve biosecurity</t>
  </si>
  <si>
    <t>We need to be vigilant of fish diseases and invasives we can’t see (e.g Gyrodactylus salaris)</t>
  </si>
  <si>
    <t>Maintain disinfection kits at the fishing huts. Encourage proper drying and disinfection of kit by anglers, kayakers and businesses.</t>
  </si>
  <si>
    <t>Work with ghillies and proprietors to raise awareness</t>
  </si>
  <si>
    <t>Scottish Invasive Species Initiative, Proprietors and ghillies</t>
  </si>
  <si>
    <t>Angling culture/ ghillie motivation</t>
  </si>
  <si>
    <t>https://drive.google.com/file/d/1dUD_ouGl4F9XqJMjKEm8wtvoIZzwjPhP/view?usp=share_link</t>
  </si>
  <si>
    <t>MA0023</t>
  </si>
  <si>
    <t>574a9859-9cff-4e22-b604-2f7f9f858cb1</t>
  </si>
  <si>
    <t>Rhododendron control</t>
  </si>
  <si>
    <t>Rhododendron can smother out native vegistation, and overshade river banks</t>
  </si>
  <si>
    <t>Encourage landowners to control rhododendron adjacent to river-banks through Forestry Grant Scheme etc. e.g. Erchless and Beaufort. Request in Forestry applications that Rhode is controlled.</t>
  </si>
  <si>
    <t>Work with  Landowners</t>
  </si>
  <si>
    <t>Landowners</t>
  </si>
  <si>
    <t>Large scale problem</t>
  </si>
  <si>
    <t>https://drive.google.com/file/d/1UFzWd1JCOn4aG8wnJX6K9xMku2Lnbd_2/view?usp=share_link</t>
  </si>
  <si>
    <t>MA0024</t>
  </si>
  <si>
    <t>1e6fcb29-7b68-42c8-8ecc-879a93df3b6d</t>
  </si>
  <si>
    <t>Improve adult fish passage-SSE</t>
  </si>
  <si>
    <t>Access to suitable habitat is a key requirement of fish to complete their life-cycle and delays can impact spawning success.</t>
  </si>
  <si>
    <t>Request an extension to the Borland fish lift operation period if water temperatures are sufficient (&gt;5°C) for adult salmon and sea trout migration.  Investigate if night time lifts for sea trout are necessary. Once confirmed with proprietors, work with SSE to get 3 lifts per day at Aigas and Kilmorack written into the Freshet schedule/ CAR licence.</t>
  </si>
  <si>
    <t>Work with SSE and SEPA</t>
  </si>
  <si>
    <t>SSE budgeting</t>
  </si>
  <si>
    <t>https://drive.google.com/file/d/1qRk3Iv1mNNn89x5OQsFW72IfSuOpJS3y/view?usp=share_link</t>
  </si>
  <si>
    <t>MA0025</t>
  </si>
  <si>
    <t>3a785005-0af6-44af-bbd0-68e959e07750</t>
  </si>
  <si>
    <t>Assess eel passage at the dams</t>
  </si>
  <si>
    <t>It appears that elvers can make it up through the lifts, but it is unclear how adult eels fare on their migration to sea through the Kaplan turbines.</t>
  </si>
  <si>
    <t>Continue gathering eel data and observations. Assess if there is a problem and consider potential mitigation measures.</t>
  </si>
  <si>
    <t>SSE. SEPA</t>
  </si>
  <si>
    <t>https://drive.google.com/file/d/1DdTSR5EPXmaw3nozwf-u1OGsKRkiMS5-/view?usp=share_link</t>
  </si>
  <si>
    <t>MA0026</t>
  </si>
  <si>
    <t>51ddbb1f-2d1d-42a8-ae1c-96d004331cce</t>
  </si>
  <si>
    <t>Ensure adult fish passage- beavers</t>
  </si>
  <si>
    <t>Access to suitable habitat is a key requirement for fish to complete their life-cycle. Beavers are native, however mitigation may be necessary if they come into conflict with sea trout and salmon. We will respond to translocation consultations.</t>
  </si>
  <si>
    <t>Work with proprietors to deal with debris blockages on tributaries ahead of spawning time in line with Naturescot and SEPA guidance. Provide comments on consultations/ beaver translocation applications.</t>
  </si>
  <si>
    <t>Work with NatureScot and Proprietors</t>
  </si>
  <si>
    <t>Beaver Mitigation Scheme | NatureScot</t>
  </si>
  <si>
    <t>NatureScot, proprietors, translocation applicants</t>
  </si>
  <si>
    <t>https://drive.google.com/file/d/14cKN1NOGb38HYKtbi3vOnmHaSWb1NkxX/view?usp=share_link</t>
  </si>
  <si>
    <t>MA0027</t>
  </si>
  <si>
    <t>63f3e0c7-8231-45c8-bc41-e2f8185c0e44</t>
  </si>
  <si>
    <t>Ensure continued sediment management at SSE infrastructure</t>
  </si>
  <si>
    <t>Sediment management is required to ensure there is suitable fish habitat further downstream</t>
  </si>
  <si>
    <t>Continued liaison with SSE is required for sediment management at the spout and intakes</t>
  </si>
  <si>
    <t>Ensure continued sediment management</t>
  </si>
  <si>
    <t>SSE, SEPA</t>
  </si>
  <si>
    <t>SSE motivation</t>
  </si>
  <si>
    <t>https://drive.google.com/file/d/1vJ4m8qxfd0_lZHhT01IVEocZhGD6d8SI/view?usp=share_link</t>
  </si>
  <si>
    <t>MA0028</t>
  </si>
  <si>
    <t>9b1368bd-67f9-4bc5-9a62-c0896efa406f</t>
  </si>
  <si>
    <t>Investigate the status of E Deanie burn</t>
  </si>
  <si>
    <t>East Deanie burn has historically had low-no fry present, this may be due to a lack of attraction flow due to realignment/ large silty alluvial fan.</t>
  </si>
  <si>
    <t>Electro-fish this burn to see if fry distribution has improved. Assess if hydro-morphology is the root cause for lack of/ few fry (past invertebrate sampling showed invertebrates were good)</t>
  </si>
  <si>
    <t>Monitor</t>
  </si>
  <si>
    <t>https://drive.google.com/file/d/1lLxVJ-xuO0QkSkOObGSBX6oWOUWWCaU_/view?usp=share_link</t>
  </si>
  <si>
    <t>MA0029</t>
  </si>
  <si>
    <t>674a24ce-8758-4762-8e9f-06ca3ba0a20f</t>
  </si>
  <si>
    <t>Investigate if re watering of the Farrar tribuitaries would increase area of fish habitat</t>
  </si>
  <si>
    <t>Many tributries of the Farrar are impounded for hydro, would any have the right gradient or habitat if re-watered?</t>
  </si>
  <si>
    <t>Water Quantity</t>
  </si>
  <si>
    <t>Assess if any of the Farrar tributaries would benefit fish significantly from their re-watering and discuss a way forward with SSE if necessary.</t>
  </si>
  <si>
    <t>Assess</t>
  </si>
  <si>
    <t>https://drive.google.com/file/d/1Arotgzwor7_EJ7DZQI6_CCTzOdDXYTnH/view?usp=share_link</t>
  </si>
  <si>
    <t>MA0030</t>
  </si>
  <si>
    <t>c1f47258-13ff-4f48-8147-ee13dd4ffac8</t>
  </si>
  <si>
    <t>Ease Allt na h-Innse Creagaich bridge apron fish barrier</t>
  </si>
  <si>
    <t>Allt na h-Innse Creagaich bridge apron may is passable to fish in some flows but could be improved.</t>
  </si>
  <si>
    <t>Electro-fish u/s of bridge apron to confirm passibility. If a problem is found ask SSE to ease through the installation of baffles or notched lip.</t>
  </si>
  <si>
    <t>Assess the bridge apron and nudge SSE to remediate if necessary</t>
  </si>
  <si>
    <t>SSE</t>
  </si>
  <si>
    <t>https://drive.google.com/file/d/1-5W4OaJm7Kay2JYsKaxuJ06cnJDtUV83/view?usp=share_link</t>
  </si>
  <si>
    <t>MA0031</t>
  </si>
  <si>
    <t>1173be2f-7394-40fc-aea1-73ebad76efd0</t>
  </si>
  <si>
    <t>Buy out estuarine netting stations if they become available</t>
  </si>
  <si>
    <t>Currently estuarine nets in the Inner Moray firth come under the jurisdiction of the Ness board although salmon caught at these fisheries include a majority of Beauly fish. Although these netting stations are not operated regularly, if a commercial interest were to take them over, hundreds of salmon may be caught.</t>
  </si>
  <si>
    <t>Buy out the netting stations in partnership with NBFT, Ness board and other parties.</t>
  </si>
  <si>
    <t>Work with Ness board, fundraise</t>
  </si>
  <si>
    <t>https://drive.google.com/file/d/1cRW8w-u40PTor9uqsvoef8siqNkJo9U9/view?usp=share_link</t>
  </si>
  <si>
    <t>Ness Fishery Board</t>
  </si>
  <si>
    <t>Proprietors, ASCT…</t>
  </si>
  <si>
    <t>Within 1 Year</t>
  </si>
  <si>
    <t>Fundraising effectiveness, seller terms</t>
  </si>
  <si>
    <t>https://drive.google.com/file/d/1yIFuwusB4OXviJU3_g4x8IdAd5hF3B8v/view?usp=share_link</t>
  </si>
  <si>
    <t>MA0032</t>
  </si>
  <si>
    <t>d5c765fc-fbe9-4b81-a7f4-399021f05a1d</t>
  </si>
  <si>
    <t>Support 3 mile offshore trawling ban</t>
  </si>
  <si>
    <t>Trawling damages the sea bed and key nursery areas of salmon and sea trout prey, e.g. Herring, pollack, sprats etc, also sea trout (especially) may be caught as by-catch. Although trawling does not occur in the Beauly Firth it does occur in the wider Moray Firth (E of Findhorn)</t>
  </si>
  <si>
    <t>Continue supporting the #OurSeas initiative to bring back the 3 mile offshore trawling ban.</t>
  </si>
  <si>
    <t>I</t>
  </si>
  <si>
    <t>Ongoing support</t>
  </si>
  <si>
    <t>#OurSeas – The sea belongs to all of us</t>
  </si>
  <si>
    <t>OurSeas, SG</t>
  </si>
  <si>
    <t>SG engagement</t>
  </si>
  <si>
    <t>https://drive.google.com/file/d/18AulxwIBx3msX8DcXCK5SlwBJZM-DWv8/view?usp=share_link</t>
  </si>
  <si>
    <t>MA0033</t>
  </si>
  <si>
    <t>486b8c18-b905-4777-9e13-cd5ef0071436</t>
  </si>
  <si>
    <t>Carry out Electrofishing surveys</t>
  </si>
  <si>
    <t>Electro-fishing tells us about how fish are using the catchment and highlights problems we can investigate and fix.</t>
  </si>
  <si>
    <t>Continue participating in the National Electro-fishing Programme for Scotland. Also carry out more focused investigative electro-fishing in the catchment (e.g hydro-morphogy pressure in relation to the dams, E Deanie burn, upstream and downstream of key operations, Allt na h-Innse Creagaich barrier). If NEPs does not get funded then continue catchment wide monitoring. Re-visit historic sites as work programme permits.</t>
  </si>
  <si>
    <t>Surveys carried out to answer specific questions</t>
  </si>
  <si>
    <t>Marine Scotland</t>
  </si>
  <si>
    <t>Staffing and skilled contractor availability</t>
  </si>
  <si>
    <t>https://drive.google.com/file/d/15vN8U1W_lKw1ujYTFE4ArgrREnR-UYj6/view?usp=drive_link</t>
  </si>
  <si>
    <t>MA0034</t>
  </si>
  <si>
    <t>48c79b70-1737-4ddd-ab8f-5888b059c90e</t>
  </si>
  <si>
    <t>Collate annual fish counts</t>
  </si>
  <si>
    <t>Accurate fish counts provide valuable information about adult return, and are useful for proprietors.</t>
  </si>
  <si>
    <t>Continue working alongside SSE whilst they improve the accuracy of the fish counters.</t>
  </si>
  <si>
    <t>Ongoing liaison with SSE, dissemination of fish counts to proprietors</t>
  </si>
  <si>
    <t>Technical issues with fish counters</t>
  </si>
  <si>
    <t>https://drive.google.com/file/d/1RPxn2-EXvxCSGbF6vgF024iy-jSz7DXv/view?usp=share_link</t>
  </si>
  <si>
    <t>MA0035</t>
  </si>
  <si>
    <t>45aed380-f9a8-4242-ac41-8eedabd18cd6</t>
  </si>
  <si>
    <t>Collate annual rod catch</t>
  </si>
  <si>
    <t>Rod catch, along with angling effort can provide useful information on salmon size and behaviour.</t>
  </si>
  <si>
    <t>Continue collecting rod catch from proprietors (including angling effort) and liaising with MS when setting the Conservation Limit for the river.  Enable catch returns from each proprietor to be shared between the Clerk and Senior Biologist</t>
  </si>
  <si>
    <t>Ongoing reporting of rod catch</t>
  </si>
  <si>
    <t>Proprietors</t>
  </si>
  <si>
    <t>Proprietor engagment</t>
  </si>
  <si>
    <t>https://drive.google.com/file/d/176GEfPWgpzoXjoTu5scI-wIcCTHtcwyJ/view?usp=sharing</t>
  </si>
  <si>
    <t>MA0036</t>
  </si>
  <si>
    <t>88d3dd51-0389-4ebb-8f81-6c13e9988f17</t>
  </si>
  <si>
    <t>Participate in National adult sampling</t>
  </si>
  <si>
    <t>Accurate adult data and scale reading improves our knowledge of the life histories of fish returning to the river and can help answer questions such as ""Do we have any repeat spawners?""</t>
  </si>
  <si>
    <t>Continue scale collection and analysis through the National Adult Sampling Project.</t>
  </si>
  <si>
    <t>National-Adult-Salmon-Sampling-Programme-2021.pdf (dsfb.org.uk)</t>
  </si>
  <si>
    <t>Funding from SG</t>
  </si>
  <si>
    <t>https://drive.google.com/file/d/1GQPnEu4cBt0CVyRTBVo8HolR6xfMaJFv/view?usp=share_link</t>
  </si>
  <si>
    <t>MA0037</t>
  </si>
  <si>
    <t>17019f52-a17a-4079-917e-9d1da77b6eb2</t>
  </si>
  <si>
    <t>Water temperature monitoring</t>
  </si>
  <si>
    <t>Useful for predicting smolt run timings and peak summer tempratures</t>
  </si>
  <si>
    <t>Review whether temperature monitoring data gathered from the U. Misge (top of R. Farrar) and top of Glass is effective at predicting smolt run timin</t>
  </si>
  <si>
    <t>None</t>
  </si>
  <si>
    <t>https://drive.google.com/file/d/1EqZYcmhAoYIP4P057AWMes0bQo7P1oIY/view?usp=share_link</t>
  </si>
  <si>
    <t>MA0038</t>
  </si>
  <si>
    <t>9a5bd0f9-b8aa-43dc-803d-545f4b9de66c</t>
  </si>
  <si>
    <t>Genetics Monitoring</t>
  </si>
  <si>
    <t>The Farrar fry genetics project is informing our understanding of how fish are using (and how many fish are spawning in) the river Farrar. Genetics are useful for highlighting vulnerable populations of salmon (e.g. spring fish spawning areas) but also in building up a record of the fish we have to inform potential management. This may come in useful for any future restoration stocking work</t>
  </si>
  <si>
    <t>Continue sampling fry for the Farrar genetics project if funded and there is time in the summer. Continue participating in the National Introgression Programme. Explore if other proprietors are interested in funding fry genetics analysis to characterise the whole catchment.</t>
  </si>
  <si>
    <t>Sample Farrar in 2023 to complete 3 consecutive year's of sampling. Ad-hoc monitoring or a larger catchment project.</t>
  </si>
  <si>
    <t>https://drive.google.com/file/d/1SPkty6Z1gwn7SlieZIumstA72jWt3MsS/view?usp=share_link</t>
  </si>
  <si>
    <t>Culligran estate, proprietors, IBFC (UHI)</t>
  </si>
  <si>
    <t>https://drive.google.com/file/d/1tVpWYhBcRF_RmXTAmmjQT3ATturBtCb5/view?usp=share_link</t>
  </si>
  <si>
    <t>MA0039</t>
  </si>
  <si>
    <t>0d430496-90df-4fa4-8006-587d98994bea</t>
  </si>
  <si>
    <t>Develop Drone monitoring</t>
  </si>
  <si>
    <t>We aim to develop this over the next 5 years to support various projects (e.g. bailiffing, invasives species monitoring, fish habitat, redd counting etc).</t>
  </si>
  <si>
    <t>Explore the use of drone survey work and mapping in the catchment, including: Substrate distribution in relation to hydro-dams, smolt migration, redds in relation to flow regimes, bailiffing/ thermal imaging of the Firth,  water temperature mapping, Invasive non-native species (e.g. Pink salmon, Himalayn balsam, Japanese knotweed).</t>
  </si>
  <si>
    <t>Monitoring where this highlights issues or supports projects</t>
  </si>
  <si>
    <t>FMS, volunteers</t>
  </si>
  <si>
    <t>https://drive.google.com/file/d/1m5oxRgpMk047VeVUuJPGsYraN0K2kN4B/view?usp=share_link</t>
  </si>
  <si>
    <t>MA0040</t>
  </si>
  <si>
    <t>7ceb056a-eadd-4686-a2ea-f5d04c79cdc5</t>
  </si>
  <si>
    <t>Fresh water pearl mussel monitoring</t>
  </si>
  <si>
    <t>Currently the location and status of this key species is not well understood, although their lifecycle depends on juvenile salmonids</t>
  </si>
  <si>
    <t>Get access to existing survey data and if necessary/ time allows assess historic EFish sites for presence of Mussels/ wider locations on the Beauly etc</t>
  </si>
  <si>
    <t>Either conduct this as a trainee project or get specific funding to assess FWPM status</t>
  </si>
  <si>
    <t>Nature Scot</t>
  </si>
  <si>
    <t>https://drive.google.com/file/d/1pxrr4NFhDBfqI9u7fmD4g7sLXw-gZ_Mq/view?usp=share_link</t>
  </si>
  <si>
    <t>MA0041</t>
  </si>
  <si>
    <t>02ec5cc2-7c73-4bd4-b714-f7b63c037406</t>
  </si>
  <si>
    <t>Ensure local engagement</t>
  </si>
  <si>
    <t>Local people are important in securing the future of the river, and BFB are well placed to encourage engagement and to foster future stewards. We can learn from others.</t>
  </si>
  <si>
    <t>N/A</t>
  </si>
  <si>
    <t>Provide opportunities for volunteering (smolt trapping, electro-fishing, invasive species control). Supporting our SISI volunteers (i.e. Beauly Balsam Bashers and Mink vols). Annual Public meetings to ensure the public have an opportunity to engage with the board’s work. Ensure good communication between the board, proprietors, anglers and local community. Encourage angling.</t>
  </si>
  <si>
    <t>Keep providing volunteer and local engagement opportunities</t>
  </si>
  <si>
    <t>Local community</t>
  </si>
  <si>
    <t>Staff capacity to manage volunteers</t>
  </si>
  <si>
    <t>https://drive.google.com/file/d/1XgRGCubV1PkaziylLmxJMKnNma-ZGvWu/view?usp=share_link</t>
  </si>
  <si>
    <t>MA0042</t>
  </si>
  <si>
    <t>31eb7e01-f30b-4103-8bbd-01fb465d328a</t>
  </si>
  <si>
    <t>Placemaking project to improve local engagment in the river</t>
  </si>
  <si>
    <t>Opening up the river around the Orchard Park-Priory area (e.g. take down the fence, put in a path, benches and interpretation) could help the local community engage with their cultural and natural heritage.</t>
  </si>
  <si>
    <t>Seek funding and work with a local delivery partner to consult with residents as to whether they would support the opening up of the river in Beauly adjacent to the Priory and Orchard Park. Works could include an interpretation board (covering salmon lifecycle, willow carr habitat, beavers, the old quay, and a bit about BFB), a path and a couple of benches. This would encourage improved engagement with the river but would need ongoing maintenance to be done by a community group.</t>
  </si>
  <si>
    <t>Staff capacity, board remit/ motivation</t>
  </si>
  <si>
    <t>https://drive.google.com/file/d/1uGREFk2XA4meVcQAxFCOgGfHdL6XguFK/view?usp=share_link</t>
  </si>
  <si>
    <t>MA0043</t>
  </si>
  <si>
    <t>d2178629-0dd4-40d1-86e2-61bf8a1ff914</t>
  </si>
  <si>
    <t>Silt inputs ito rivers</t>
  </si>
  <si>
    <t>Silt inputs from largely agricultural sources also have a negative impact on habitat quality, affecting spawning habitats and juvenile fish-rearing habitat.</t>
  </si>
  <si>
    <t>To reduce silt inputs which run into the river as much as possible.</t>
  </si>
  <si>
    <t>Education of farmers about best practise. Encouraging and liasing with SEPA to highlight issues when they arise. Raising awareness with Scottish Government Rural Payments and Inspections Division. Bailiffs clear spawning grounds of silt when they remove rununculus.</t>
  </si>
  <si>
    <t>Previous Ythan Fishery Management Plan 2011-2015</t>
  </si>
  <si>
    <t>Historical Water Quality Data would be advantageous.</t>
  </si>
  <si>
    <t>Ythan DSFB</t>
  </si>
  <si>
    <t>SPEA, NFU, SLE, SRUC</t>
  </si>
  <si>
    <t>Scale of the action required is far larger than the resources the board has available, both in terms of finances and staff. Removal of silt from river habitats is a short term solution, a more long-terms solution would require preventing the silt from entering into the river which is a challenge.</t>
  </si>
  <si>
    <t>Ythan</t>
  </si>
  <si>
    <t>FD44</t>
  </si>
  <si>
    <t>MA0400</t>
  </si>
  <si>
    <t>ebd50b49-e4dc-4668-ab73-b8fa02d525fa</t>
  </si>
  <si>
    <t>River Morphology</t>
  </si>
  <si>
    <t xml:space="preserve">River channels have been canalised historically, uniform widths and depths and habitat which is unsuitable for fish due to a constant gradient. Restoration of this habitat would require re-meandering of the river. </t>
  </si>
  <si>
    <t>Not Possible</t>
  </si>
  <si>
    <t>It is currently not possible to advance this action.</t>
  </si>
  <si>
    <t>Resist CAR license applications to canalise watercourses, except for small ditches which would have a minimal impact on fish.</t>
  </si>
  <si>
    <t>SEPA to inform the board of CAR License application</t>
  </si>
  <si>
    <t>Re-meandering canalised sections of river would restore habitat, however due to exisiting land uses there is no desire to undertake this work. In many cases the river is the land ownership boundary, which means that consent of multiple landowners is required for remedial works.</t>
  </si>
  <si>
    <t>MA0401</t>
  </si>
  <si>
    <t>cbb6ad7a-cfeb-4b92-8f1b-4d4dc5b3c041</t>
  </si>
  <si>
    <t>Invasive Species</t>
  </si>
  <si>
    <t>Both Invasive plants and animals are present in the District. American Mink, Giant Hogweed, Japanese Knoweed and Himalayan Balsam are present in the catchment. Invasive plants have a negative impact on riparian habitat quality within the district, and giant hogweed also poses a risk to human health. American Mink predate on natibe water voles, and have been known to causes crashes in their populations.</t>
  </si>
  <si>
    <t>To remove all invasive species from the catchment.</t>
  </si>
  <si>
    <t>Mink are no longer present in the catchment due to work by former bailiffing staff and Aberdeen University, more recently Scottish Invasive Species Initiative.From 2014 spraying of invasive plants has been ongoing, and is maintained annually. A 98% reduction has been achieved, and this will be saught to be maintained.</t>
  </si>
  <si>
    <t>Ythan Biosecurity Plan. Habitat Suevey which established the extend of invasive species presence.</t>
  </si>
  <si>
    <t>Surveys of the district are required to monitor the spread of invasive species.</t>
  </si>
  <si>
    <t>River Ythan Trust, &amp; SISI</t>
  </si>
  <si>
    <t>Formartine Rural Partnership</t>
  </si>
  <si>
    <t>Currently landowners are not compelled by legistlation to remove any invasive plants on their land. Initiatives like SISI are time limited, and unless there is a legistlative mechanism which holds landowners to account for the removal of invasive species on their land, the long-term security of these initiatives is uncertain.</t>
  </si>
  <si>
    <t>MA0402</t>
  </si>
  <si>
    <t>6dbb89ca-fbe7-4fac-ae6c-8f0622e069d0</t>
  </si>
  <si>
    <t>The Ythan estuary is a seal haul-out site, with around 3,000 seals present at the time of writing. Mostly grey seals are here, of particular concern are specialist seals that enter the river and have a larger impact on fish populations.. Avian predators are also present within the District, largely goosanders but also cormorants and mergansers. These predators are likely to be feeding on salmon and sea trout, particualrly the parr.</t>
  </si>
  <si>
    <t>To Prevent seals from swimming upstream of the tital water. To apply for appropriate licenses for control of fish eating birds.</t>
  </si>
  <si>
    <t>The board has a bout mounted seal scarer which is deployed annually close to the bypass bridge at Ellon where a power supply is available. Up to now seals have not passed the scarer and moved above the tidal limit. Water bailiffs carry out 5 whole-river counts per annum of fish-eating birds, and this data will be used to support license applications. A project to undertake seal scat samling with Aberdeen University has been under discussion.</t>
  </si>
  <si>
    <t>Whole-river counts of piscivorous birds. NatureScot hold data on the seal population at the NNR. Information on seal incursions upstream of Ellon.</t>
  </si>
  <si>
    <t>NatureScot, University of Aberdeen</t>
  </si>
  <si>
    <t>Licensing requirements are difficult to meet, obtaining whole river counts of piscivorouss birds is very effort intense. The Ythan DSFB respects the establishment of the haul-out site and NNR, and would not seek to harm any animal within the NNR, the specialist seals which swup upstream of the tidal limit are of concern.</t>
  </si>
  <si>
    <t>MA0403</t>
  </si>
  <si>
    <t>006646ab-b976-4761-aaa7-8b28504e4105</t>
  </si>
  <si>
    <t>Rununculus</t>
  </si>
  <si>
    <t>Rununculus has spread through the lower part of the river and in a number of tributaries where the plant affects spawning beds. There is some impact on angling, but the impact on spawning gravels is of concern. Rununclus growth has not been a historical problem.</t>
  </si>
  <si>
    <t>To remove rununculus from spawning beds.</t>
  </si>
  <si>
    <t>To remove rununculus in spawning beds, largely tributaries.</t>
  </si>
  <si>
    <t>Keeping up with rununculus growth is a challenge, as clearing it from an area will last for 3-5 years before it requires clearing again.</t>
  </si>
  <si>
    <t>MA0404</t>
  </si>
  <si>
    <t>47496079-120b-4b40-8796-0d66fc7134af</t>
  </si>
  <si>
    <t>Fish Counter</t>
  </si>
  <si>
    <t>There is a Logie resitivity counter on the Helmsdale which records fich which are over 18 inches long. Cameras had been installed to aid in verification by checking photographs. However, there is currently no software to match up the photographs with events. Around 2021 the counter appeared to only be recording large fish. Before then it was estimated that the counter was undercounting by 10-15% in high water events. The board then started to manually clean the electrodes and the counter. Subsequently this was tested using dead fish, and the counter data was not recording as expected. However, after 20-25 years concrete will increase the conductivity of surrounding water as it degrades and this has been interfereing with the counter. The counter has also been adversely affected by lightning strikes, which are attracted the metal camera housing. The electrodes would be required to be buried in fresh concrete in a fish pass to mitigate for this. The information from the counter gives incredibly valuable information on a variety of issues which are vital for fishery management.</t>
  </si>
  <si>
    <t>Repair and maintain the Fish Counter</t>
  </si>
  <si>
    <t>Renew the concrete and silicone in the fish counter. Keep checking to ensure that any works have the counter fully functional.</t>
  </si>
  <si>
    <t>Helmsdale DSFB</t>
  </si>
  <si>
    <t>Funding to undertake repairs is difficult to obtain. The technology is complicated and requires a specialist.</t>
  </si>
  <si>
    <t>Helmsdale</t>
  </si>
  <si>
    <t>FD22</t>
  </si>
  <si>
    <t>MA0413</t>
  </si>
  <si>
    <t>a3a8aaf4-0d33-4af6-b8bd-b95a8705ed43</t>
  </si>
  <si>
    <t>Bank and Habitat Maintainence</t>
  </si>
  <si>
    <t>Small bank repairs are undertaken annually, these are undertaken in accordanance with CAR rules when required. Bank repairs are primarily to stop bank collapse and river widening, which will lead to siltation. This can adversely affect spawning gravels, and with river widening, it will become shallower and will be more prone to warming.</t>
  </si>
  <si>
    <t>Carry out repairs as required.</t>
  </si>
  <si>
    <t>G</t>
  </si>
  <si>
    <t>Protection for fish and invertebrates, which are the food source for young fish.</t>
  </si>
  <si>
    <t>MA0414</t>
  </si>
  <si>
    <t>8c13f0f1-5b78-46ed-9d45-b49489de4997</t>
  </si>
  <si>
    <t>Hatchery</t>
  </si>
  <si>
    <t>Fish are caught on rod and line for broodstock use in the hatchery. A license is obtained from Marine Scotland for out of season capture. Local anglers are nominated to take part in this annual capture. Around 150,000 eggs are planted out per year. After stripping the fish are returned to the river. The hatchery is also used for educational purposes, and local school children are taught about the salmon's life cycle. Eggs are planted out in areas which the National Electrofishing Programme for Scotland has shown to have small densities.</t>
  </si>
  <si>
    <t>Mitigation stocking for when natural events have limited reproduction of salmon, such as landslides which have smothered fry.</t>
  </si>
  <si>
    <t>R</t>
  </si>
  <si>
    <t>Mitigation against natural events damaging to migratory fish.</t>
  </si>
  <si>
    <t>Local Angling Association</t>
  </si>
  <si>
    <t>Catching fish before they are over-ripe and naturally spawning is difficult, as there is a short time window before natural spawning.</t>
  </si>
  <si>
    <t>MA0415</t>
  </si>
  <si>
    <t>8f6d44b9-c37f-4c29-ad5e-5cb327bcfe00</t>
  </si>
  <si>
    <t>Enforcement</t>
  </si>
  <si>
    <t>The board undertakes work to prevent illegal fishing. Organised poaching is not a current problem in the Helmsdale district, however there are tourists who come fishing without understanding the regulations around fishing in Scotland.</t>
  </si>
  <si>
    <t>To protect salmon stocks from illegal exploitation, as part of the Board's statutory duties</t>
  </si>
  <si>
    <t>Have bailiffs patrol the river to prevent any illegal exploitation.</t>
  </si>
  <si>
    <t>MA0416</t>
  </si>
  <si>
    <t>b286ac3a-ec1e-45f1-afc2-04837a6b3b21</t>
  </si>
  <si>
    <t>Badenloch Dam Maintainence</t>
  </si>
  <si>
    <t>The existing dam was put in place in 1964, and in the past 100 years there have been 3 Dams at the site. The dam has a fish pass with baffles installed to allow fish passage. Annual inspections are undertaken, and a 10-year inspection is also undertaken. This dam is regulated by the Reservoirs act, and does not generate hydroelectric power.</t>
  </si>
  <si>
    <t>To protect habitat and all flora and fauna downstream by moderating flood events.</t>
  </si>
  <si>
    <t>Ice managemnrent, as ice breaking off can also cause damage to banks and cause siltation. Regular maintainence is undertaken to ensure the sluice gates are operating correctly.</t>
  </si>
  <si>
    <t>Maintainence of the structure.</t>
  </si>
  <si>
    <t>MA0417</t>
  </si>
  <si>
    <t>f49c2f13-cc72-4281-8594-8cf86aa09d4b</t>
  </si>
  <si>
    <t>Abstraction and hydro issues</t>
  </si>
  <si>
    <t>There are a number of abstractions of water for domestic use and by the distillery industry on the island. Abstratction can affect river flow, fish migration and multiple aspects of fish habitat. One waterbody (unidentified) was identified in the River Basin Planning Process as being affected by flow regulation.</t>
  </si>
  <si>
    <t>water quantity,  fish migration and instream fish habitat. High water temperature may also be exacerbated by low flows.</t>
  </si>
  <si>
    <t xml:space="preserve">SEPA are the lead organisation in regulating abstratction. Consultation with SEPA will be required to identify measures that may mitigate pressures caused by abstratction. This process may require data on fish and fish habitat, hydromorphology and fish migration in abstratcted reaches to inform the process. </t>
  </si>
  <si>
    <t>AFT, Laggan &amp; Sorn DSFB</t>
  </si>
  <si>
    <t>Current position of SEPA unknown</t>
  </si>
  <si>
    <t>https://s0.geograph.org.uk/geophotos/07/18/79/7187955_37cd0a20.jpg</t>
  </si>
  <si>
    <t>Laggan and Sorn</t>
  </si>
  <si>
    <t>FD25</t>
  </si>
  <si>
    <t>MA0749</t>
  </si>
  <si>
    <t>e9951f5b-0446-4051-93f6-16f598c7e0f1</t>
  </si>
  <si>
    <t>Farmed fish escapes</t>
  </si>
  <si>
    <t>Although no aquaculture sites are present on Islay, farmed salmon escapes from nearby Colonsay have occured. Escapee salmon are also known to be able to breed in the wild and cross-breed with wild salmon leading to reduced fitness of wild populations.</t>
  </si>
  <si>
    <t>Aquaculture</t>
  </si>
  <si>
    <t xml:space="preserve">Collect genetic samples to allow assesment of introgression in wild populations </t>
  </si>
  <si>
    <t>Aquaculture companies, FMS</t>
  </si>
  <si>
    <t>Genetic analysis is expensive and monitoring is reliant on support from MArine Scotland and Aquaculture companies</t>
  </si>
  <si>
    <t>https://t0.geograph.org.uk/stamp.php?id=2586545&amp;title=on&amp;gravity=SouthEast&amp;hash=36cc8d9a</t>
  </si>
  <si>
    <t>MA0750</t>
  </si>
  <si>
    <t>29d1a545-ff8d-46ca-aaff-7d7e7049c9b6</t>
  </si>
  <si>
    <t>Invasive non-native plants</t>
  </si>
  <si>
    <t>Invasive non-native plants are present on Islay.  Japanese knotweed is known for its aggressive growth and ability to outcompete native plant species. Invasive plants can quickly establish dense stands along riverbanks, which can increase the risk of flooding and bank erosion. These plants can also create a monoculture, which can reduce biodiversity and harm wildlife. In general, invasive non-native plants like these reduce the quality of the riparian environment and can have knock on effects on the in-stream environment. The current distribution of invasive plants on Islay is currently unknown or unrecorded.</t>
  </si>
  <si>
    <t>Water, quality, water quantity, Invasive Non-native species, Instream and riparian habitat</t>
  </si>
  <si>
    <t>Surveys to identify sites infected by invasive plants and the extensiveness of them</t>
  </si>
  <si>
    <t>AFT</t>
  </si>
  <si>
    <t>Laggan &amp; Sorn DSFB</t>
  </si>
  <si>
    <t>Finding funding, finding appropriately qualified/experienced contractors, treatment usually a multi year effort</t>
  </si>
  <si>
    <t xml:space="preserve"> https://drive.google.com/uc?export=view&amp;id=1TmkE9lcx7I8HQ3ilbwR9krw33WI3fDVP</t>
  </si>
  <si>
    <t>MA0751</t>
  </si>
  <si>
    <t>751099c8-7ba1-4a47-b1d1-4e31cd67b89a</t>
  </si>
  <si>
    <t>Smolt production - instream habitat</t>
  </si>
  <si>
    <t>Habitat surveys (2012) identified that the River Sorn has a low proportion of large coarse and a high proportion of fine substrates in some places that may affect carrying capacity of the river and smolt production. These factors may be exacerbated by river channel straighteneing and wiers on some stretches. Habitat improvement work can increase in-stream cover for juvenile fish, but needs to be informed by hydromorphological study and consultation with river owners and regulators.</t>
  </si>
  <si>
    <t>Instream and Ripararian cover for juvenile and adult fish.</t>
  </si>
  <si>
    <t>Hydromorphological survey of potential to recover river processes and feasibility study of potential river channel restoration options in consultation with land owners.</t>
  </si>
  <si>
    <t>Laggan &amp; Sorn DSFB, Regulatory agencies</t>
  </si>
  <si>
    <t xml:space="preserve">Existing land users, road infrastructure  </t>
  </si>
  <si>
    <t xml:space="preserve"> https://drive.google.com/uc?export=view&amp;id=1QNFAbuu14zjICe75496ksdnaYIjhMXDD</t>
  </si>
  <si>
    <t>MA0752</t>
  </si>
  <si>
    <t>33284c9a-c297-4bd0-826f-83590aebf9a0</t>
  </si>
  <si>
    <t>Smolt production - Riparian habitat</t>
  </si>
  <si>
    <t xml:space="preserve">Habitat Surveys (2012) of the Rivers Sorn and Laggan found long stretches of river channel that have little shading or diversity of riparian vegetation which can exacerbate increase in water temperature as a result of climate change, reduce bankside cover for fish and reduce input of terrestrial food items. Extensive riparain planting is required to provide adequate shading, instream cover and food availability for fish. The River Sorn also has some reaches where bank trampling by livestock, which require fencing and land drainage which influence the excess of fine sediment affecting the in-stream habitat for fish. A scoping excercise is required to identify potential reaches for fending and tree planting with consultation with land owners. </t>
  </si>
  <si>
    <t>P</t>
  </si>
  <si>
    <t>Desktop mapping study of tree / shading of River Laggan and Sorn to idenstify areas which have potential to be improved. Consultation with land owners.</t>
  </si>
  <si>
    <t>Laggan &amp; Sorn DSFB, Land owners and users</t>
  </si>
  <si>
    <t xml:space="preserve">Existing Land use priorities </t>
  </si>
  <si>
    <t xml:space="preserve"> https://drive.google.com/uc?export=view&amp;id=1b_MwC_nWT-o3erYisMc2rpcywH60k_Dr</t>
  </si>
  <si>
    <t>MA0753</t>
  </si>
  <si>
    <t>421499b5-bbaf-4514-85ab-8d2cfa4ff07a</t>
  </si>
  <si>
    <t>Tidal energy schemes</t>
  </si>
  <si>
    <t>The Sound of Islay is a target area for tidal energy generation development. Athough it is understood that tidal generation schemes are likely to have a marginal effect on migratory fish in this area. The findings of the West Coast Salmon Tracking Project will provide further information on the routes and likely timing of salmon smolt migration in the coastal zone. Consultation with Developers and agencies are required to ensure any potential impact on migratory fish are understood and mitigated for.</t>
  </si>
  <si>
    <t>Marine Developments</t>
  </si>
  <si>
    <t>K</t>
  </si>
  <si>
    <t xml:space="preserve">Information from the West Coast Tracking Project will be uselful to inform how salmon are using the sea nearby to migrate  but further more relevant information in the immediate vicinity may be required </t>
  </si>
  <si>
    <t>Laggan and Sorn DSFB</t>
  </si>
  <si>
    <t>Marine Scotland, FMS, AST</t>
  </si>
  <si>
    <t>Lack of avaialble data, tagging studies are expensive and labour intensive</t>
  </si>
  <si>
    <t xml:space="preserve"> https://drive.google.com/uc?export=view&amp;id=12VTwr5MY95RKlUSoGeZvuIpYqTTa4Nhm</t>
  </si>
  <si>
    <t>MA0754</t>
  </si>
  <si>
    <t>44393e18-ae97-4e1e-8690-1ed7d6dd1639</t>
  </si>
  <si>
    <t>River Awe Barrage</t>
  </si>
  <si>
    <t>Monitoring has shown that juvenile salmon are havung ussues tarvelling past the barrage whilst travelling sownstream when it is not generating electricity.</t>
  </si>
  <si>
    <t>Fish Passage</t>
  </si>
  <si>
    <t>Further tagging studies to establish concrete evidence of the issue</t>
  </si>
  <si>
    <t>Fisheries Trust</t>
  </si>
  <si>
    <t>SSE, AST</t>
  </si>
  <si>
    <t>SSE unwilling to acknoledge this is an issue</t>
  </si>
  <si>
    <t>https://en.wikipedia.org/wiki/File:Brander_Pass_the_Awe_Barrage._-_geograph.org.uk_-_195291.jpg</t>
  </si>
  <si>
    <t>No Progress</t>
  </si>
  <si>
    <t>Eachaig</t>
  </si>
  <si>
    <t>FD16</t>
  </si>
  <si>
    <t>MA0982</t>
  </si>
  <si>
    <t>a6f642e6-d419-497e-9c31-37f3be37fb5e</t>
  </si>
  <si>
    <t>Existing and future hydro developments causing issues with flow and substrate supply on the River Eachaig</t>
  </si>
  <si>
    <t>water quantity,  Instream and Riparian Habitat</t>
  </si>
  <si>
    <t>Surveys to identify extent of the the abstraction issues, monitor migrating fish movement and hydromorphology surevys to model improvements</t>
  </si>
  <si>
    <t>SSE, landowners</t>
  </si>
  <si>
    <t>Annual Recurring</t>
  </si>
  <si>
    <t>https://s0.geograph.org.uk/geophotos/06/98/63/6986317_f18679db_original.jpg</t>
  </si>
  <si>
    <t>MA0980</t>
  </si>
  <si>
    <t>14cb618c-a268-4f40-b3ca-5437b390e2e8</t>
  </si>
  <si>
    <t>A number of freshwater aquacuture sites operate in Loch Awe which have experienced escapes of farmed fish in the past</t>
  </si>
  <si>
    <t xml:space="preserve">Continue collecting genetic material which allows extent of introgression to be discovered and encourage public to report any concerns </t>
  </si>
  <si>
    <t>Aquaculture companies, MSS, FMS</t>
  </si>
  <si>
    <t xml:space="preserve"> https://drive.google.com/uc?export=view&amp;id=1udC59GhWMPeEq96wwMrDfopxfb0-2N7F</t>
  </si>
  <si>
    <t>MA0981</t>
  </si>
  <si>
    <t>8290c06b-6fb3-41b4-8c80-da81fb3ad5b3</t>
  </si>
  <si>
    <t>Invasive non-native plants such as Japanese knotweed, skunk cabbage, and rhododendron ponticum are present in significant numbers along many rivers within the Eachaig catchment.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</si>
  <si>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Surveys to identify sites and the extensiveness of them</t>
  </si>
  <si>
    <t xml:space="preserve"> https://drive.google.com/uc?export=view&amp;id=1tpvpp5Aff3oclAU3pbE7vNvUsIYuLwHp</t>
  </si>
  <si>
    <t>MA0983</t>
  </si>
  <si>
    <t>0ce777e5-548b-4e17-9ad6-7f2d4d4414e0</t>
  </si>
  <si>
    <t>Riparian habitat and temperature issues</t>
  </si>
  <si>
    <t>Low productivity, livestock and deer grazing, and conifer plantations are issues on many in the Eachaig catchment</t>
  </si>
  <si>
    <t>Water temperature, Instream and Ripararian Habitat</t>
  </si>
  <si>
    <t xml:space="preserve">SRTMN, local Deer management Group data, tree planting survey </t>
  </si>
  <si>
    <t>Riverwoods, local landowners, MSS, FLS</t>
  </si>
  <si>
    <t xml:space="preserve">Landowner discussions, deer management, grazing arrangements, conifer regen removal </t>
  </si>
  <si>
    <t>MA0984</t>
  </si>
  <si>
    <t>8907ffb7-5c6e-499e-8887-072a9325d531</t>
  </si>
  <si>
    <t>Sea lice monitoring and farmed fish escapes</t>
  </si>
  <si>
    <t>The surrounding marine environment close by the mouth of the River Eachaig of aquaculture has marine aquaculture present and more sites potentially planned. These developments can impact on wild fish in various ways, especially when sea lice levels become too high and cause mortality. Sea lice can spread from the vicinity of the site and impact on migrating salmon and resident sea trout. Escaped farm fish can also comptete with wild fish for food and habitat as well as potentially breeding with wild fish resulting in less fit offspring.</t>
  </si>
  <si>
    <t>Continue coastal netting programmes to monitor wild fish- sea lice interactions</t>
  </si>
  <si>
    <t>Aquaculture companies, MSS, FMS, Crown Estate Scotland</t>
  </si>
  <si>
    <t xml:space="preserve">Staffing capacity, getting EMPs in place, uncertainties regarding governance, governed by tides and weather, fish cannot be guaranteed to be around </t>
  </si>
  <si>
    <t xml:space="preserve"> https://drive.google.com/uc?export=view&amp;id=1r5IXQ5wDTkh038L0vC9b0WGCljNElOlA</t>
  </si>
  <si>
    <t>MA0985</t>
  </si>
  <si>
    <t>412358f0-5aa9-4efb-9ca0-f1a14674ceb7</t>
  </si>
  <si>
    <t>Wind farms</t>
  </si>
  <si>
    <t>The areas surrounding the upper areas of the River Cur are currently targeted as a potential area for a wind farm to be situated. On order to limit potential negative effects to watercourses the siting of infrastructure and the scope for damge when building these developments will need to be discussed and monitores before, during and after it's construction.</t>
  </si>
  <si>
    <t>Walkover habitata and juvenile surevys to inform potentail site impacts and ongoing monitoring</t>
  </si>
  <si>
    <t>Landowners, wind farm operators</t>
  </si>
  <si>
    <t xml:space="preserve"> https://drive.google.com/uc?export=view&amp;id=1c8XogezxVJ9wZanHjgPM7yrlJQT5ljuh</t>
  </si>
  <si>
    <t>MA1004</t>
  </si>
  <si>
    <t>5a1b7d97-08ea-4b24-a481-a60cf04cf12c</t>
  </si>
  <si>
    <t>Peatland Restoration - Upper Skinsdale</t>
  </si>
  <si>
    <t>Peatland degradation has serious consequences for rivers including siltation of instream habitats, reductions in invertebrate populations and reduced ability of the landscape to absorb rainwater and release it gradually over a long period.
The broader the scale of the restoration work the greater the expected long-term the benefits to the Brora catchment</t>
  </si>
  <si>
    <t>Working with landowners to promote peatland restoration and Peatland action fund</t>
  </si>
  <si>
    <t>See River Brora Fisheries Review and management Plan 2020 to 2025 - page 87 &amp; 104. Identify which landowners are potentially prepared to engage in restoration initiatives.
Make contact with Peatland Action and local SNH office for guidance and support.
Subject to advice from Peatland officers, engage services of peatland specialist to assess the state of peatlands in headwater area. Landowner to engage, develop and submit grant application</t>
  </si>
  <si>
    <t>See River Brora Fisheries Review and management Plan 2020 to 2025 - page 87 &amp; 104</t>
  </si>
  <si>
    <t>Landowner with assistance from the DSFB</t>
  </si>
  <si>
    <t>Peatland action / Naturescot</t>
  </si>
  <si>
    <t>Landowners consent, Deer pressures and alternative land uses</t>
  </si>
  <si>
    <t>Brora</t>
  </si>
  <si>
    <t>FD06</t>
  </si>
  <si>
    <t>MA1124</t>
  </si>
  <si>
    <t>0e800a2b-399f-42b4-8545-92863d8510b1</t>
  </si>
  <si>
    <t>Public Funding</t>
  </si>
  <si>
    <t>Fairly Confident</t>
  </si>
  <si>
    <t>Peatland Restoration - Upper Blackwater</t>
  </si>
  <si>
    <t>MA1125</t>
  </si>
  <si>
    <t>c95cd97a-4381-4b46-9c8c-f821d093e9e1</t>
  </si>
  <si>
    <t>MA1126</t>
  </si>
  <si>
    <t>2fbd001e-1eff-4ec1-b4b5-05727a3e80fe</t>
  </si>
  <si>
    <t>Riparian Planting - Upper Brora Catchment</t>
  </si>
  <si>
    <t>Water temperature and habitat, plus nutrients</t>
  </si>
  <si>
    <t>Riparian tree planting to aid cooler water temperatures, add leaf litter for nutrients and provide habitat and bank stability. Woodland planting for shade creation will be most effective on southern or south-eastern/south-western banks.
Woodland cannot usually be established without fencing which is costly. At present grant funding is not available for narrow riparian planting schemes, but WGS funding can be used to plant wider areas which include watercourses.
Smaller localised projects making use of existing opportunities</t>
  </si>
  <si>
    <t>Q</t>
  </si>
  <si>
    <t>working with landowners to deliver tree planting on the south side of the worst affected rivers for temperature. Initial engagement with landowners and representatives to identify reaches where riparian woodland creation would potentially align with estate management objectives.
 Involve woodland specialist in refining target areas.
 Prepare riparian woodland creation plan based on above.
 Seek grant or other funding as appropriate.
 Small trial plots can be a useful first step where larger-scale projects are not feasible/acceptable, or in areas where trees have been absent for many years.</t>
  </si>
  <si>
    <t>See River Brora Fisheries Review and management Plan 2020 to 2025 - page 115 and management unit sections of the report.</t>
  </si>
  <si>
    <t>Nature Restoration Fund, DSFB, SSE</t>
  </si>
  <si>
    <t>Landowners consent, Deer pressures and alternative land uses. Fencing issues and tree establishment concerns with browsing.</t>
  </si>
  <si>
    <t>MA1127</t>
  </si>
  <si>
    <t>8fb1fe2d-f952-4196-b355-e0dd8230b56c</t>
  </si>
  <si>
    <t>Mix of Private &amp; Public Funding</t>
  </si>
  <si>
    <t>Grazing impact pressures - above Loch Brora</t>
  </si>
  <si>
    <t>Grazing by sheep, cattle and deer is often heaviest along the banks of rivers and streams. In heavily-grazed areas trampling, bank erosion and siltation can damage instream habitats, in addition to the damage caused by loss of woodland. Spawning areas are particularly vulnerable.</t>
  </si>
  <si>
    <t>Initial engagement with landowners and managers to identify reaches where reductions in grazing pressure would potentially align with estate management objectives.
 Exclusion of grazers or reduction in grazing pressure to protect key areas.</t>
  </si>
  <si>
    <t>See River Brora Fisheries Review and management Plan 2020 to 2025 - page 106 &amp; 107</t>
  </si>
  <si>
    <t>See River Brora Fisheries Review and management Plan 2020 to 2025 - page 106 &amp; 108</t>
  </si>
  <si>
    <t>DSFB and Landowners</t>
  </si>
  <si>
    <t>Landowners consent, Deer pressures and alternative land uses. Fencing issues and passage of stock.</t>
  </si>
  <si>
    <t>MA1128</t>
  </si>
  <si>
    <t>c4045e67-bfe6-4790-9926-3b60dc473f64</t>
  </si>
  <si>
    <t>Little Confidence</t>
  </si>
  <si>
    <t>Riparian Planting funding - lobbying</t>
  </si>
  <si>
    <t>WGS will be reviewed in the near future. Linear riparian planting does not fit current scheme but has been highlighted as a potential priority for future.</t>
  </si>
  <si>
    <t>Lobby for inclusion of riparian planting as a priority for future iterations of WGS.</t>
  </si>
  <si>
    <t>FMS, Woodland Trust, etc.</t>
  </si>
  <si>
    <t>Government policy, funding</t>
  </si>
  <si>
    <t>MA1129</t>
  </si>
  <si>
    <t>3b003c78-f7f6-4c8f-8e2a-3bd7238f2396</t>
  </si>
  <si>
    <t>Very Confident</t>
  </si>
  <si>
    <t>Lower River Brora - Channel and Bank modifications</t>
  </si>
  <si>
    <t>Loss of natural river processes leading to gradual degradation of instream habitat. Long term risk to spawning and juvenile habitats.</t>
  </si>
  <si>
    <t>Any future creation or modification of wing weirs, croys or other structures should be based on assessment of habitat effects.  Long term planning to reinstate natural processes while not damaging fishery value.</t>
  </si>
  <si>
    <t>Landowners and SEPA</t>
  </si>
  <si>
    <t>MA1130</t>
  </si>
  <si>
    <t>07fbcf51-cd38-4c1e-bd73-89a576cd23c8</t>
  </si>
  <si>
    <t>Private Finance</t>
  </si>
  <si>
    <t>Lower River Brora - Lack of mainstem spawning habitat</t>
  </si>
  <si>
    <t>Availability of spawning habitat may limit production. Linked to sediment starvation</t>
  </si>
  <si>
    <t>Watching brief including:
 Regular monitoring of salmon fry populations. Persistent decline or lack of fry may suggest spawning becoming limiting.
 Repeat survey of spawning habitat if declines observed in fry populations.</t>
  </si>
  <si>
    <t>See River Brora Fisheries Review and management Plan 2020 to 2025 and Hamish Moir Report 2019.</t>
  </si>
  <si>
    <t>Landowner and SEPA</t>
  </si>
  <si>
    <t>Landowner consent and planning. Expert skills set to do the work and advise.</t>
  </si>
  <si>
    <t>MA1131</t>
  </si>
  <si>
    <t>492d8645-2beb-444d-8bdd-81a901915dfc</t>
  </si>
  <si>
    <t>Lower River Brora - Riparian vegetation management</t>
  </si>
  <si>
    <t>Bankside vegetation can increase productivity, while overhead cover from draped vegetation may provide refuges for juvenile salmonids.</t>
  </si>
  <si>
    <t>Minimise control of scrub and trees in areas where they do not restrict angler access.
 Strategic tree planting, especially on south bank.</t>
  </si>
  <si>
    <t>See River Brora Fisheries Review and management Plan 2020 to 2025</t>
  </si>
  <si>
    <t>Landowner consent and funding</t>
  </si>
  <si>
    <t>MA1132</t>
  </si>
  <si>
    <t>69dd941d-4b1f-4f44-944b-17493780b665</t>
  </si>
  <si>
    <t>South bank of the River Brora from Balnacoil to Craggiemore - Degradation of existing mature riparian woodland</t>
  </si>
  <si>
    <t>This is the only substantial wooded reach upstream of the loch, with identifiable benefits on Scotland River Temperature Monitoring Network (SRTMN).
Much is unfenced and there is little regeneration.</t>
  </si>
  <si>
    <t>Exclude grazers from existing riparian woodlands.
 Repair any existing stock enclosures.</t>
  </si>
  <si>
    <t>MA1133</t>
  </si>
  <si>
    <t>5de181fb-5e84-4d30-8efd-67b0c1ec7f90</t>
  </si>
  <si>
    <t>Coirefrois Burn WGS - Lack of riparian planting; deer impacts</t>
  </si>
  <si>
    <t>The existing woodland scheme did not plant the riparian zone, although it is within the fenced area. Watergates are damaged and deer currently have access to the area. This is a relatively simple and inexpensive way to create shade on quite a substantial reach with a high fishery and wider conservation value.</t>
  </si>
  <si>
    <t> Repair/maintain water gates and fences.
 Deer management within existing WGS
 Planting of riparian zone, particularly the south bank</t>
  </si>
  <si>
    <t>MA1134</t>
  </si>
  <si>
    <t>28a79690-5ffe-4fe3-9e3e-6d2ed7106b98</t>
  </si>
  <si>
    <t>Middle River Brora - Bank erosion and collapse (exacerbated by grazing)</t>
  </si>
  <si>
    <t>Fine sediment inputs. Loss of bankside fish cover. Temperature effects.</t>
  </si>
  <si>
    <t>Stock fencing, tree planting, willow spiling for bank stabilisation.
 Initiate discussion with landowners and tenants
 Explore possible funding opportunities</t>
  </si>
  <si>
    <t>MA1135</t>
  </si>
  <si>
    <t>91f4e37a-4300-426c-be47-d8adb83b3dea</t>
  </si>
  <si>
    <t>Scottarie Burn (lower) &amp; Ascoile Burn (lower) - Loss of riparian vegetation</t>
  </si>
  <si>
    <t>Loss of riparian vegetation and potential for habitat degradation in currently productive streams.</t>
  </si>
  <si>
    <t>Initiate discussion with landowners and farmers.
 Explore options for fencing stream margins to restrict livestock access.</t>
  </si>
  <si>
    <t>Landowner with assistance from the DSFB/ naturescot</t>
  </si>
  <si>
    <t>MA1136</t>
  </si>
  <si>
    <t>b8146aa7-0b74-46cb-879f-9be808496c44</t>
  </si>
  <si>
    <t>Upper R. Brora Craigton to Dalnessie, Upper R. Brora, headwaters above Dalnessie, Black Water, Amat
to Dalbreck - Overgrazing of banks leading to erosion and bank collapse; trampling of spawning areas</t>
  </si>
  <si>
    <t>Has led or will lead to:
 Shallowing and widening of channel
 Inputs of fine sediment
 Trampling of spawning areas
 Loss of bankside fish cover.
Potential conflicts of interest with deer management and sheep farming.</t>
  </si>
  <si>
    <t>Identify optimal areas.in consultation with landowners and tenants
 Targeted fencing to restrict livestock/deer access and promote regeneration of vegetation.
 Where possible, combine with riparian tree planting targeting south and west banks to optimise shade.</t>
  </si>
  <si>
    <t>Landowner consent and funding, livestock pressures and economics.</t>
  </si>
  <si>
    <t>MA1137</t>
  </si>
  <si>
    <t>d42f2dcf-57df-4872-8484-57e092fec06a</t>
  </si>
  <si>
    <t>Balnacoil to Dalreavoch - Instream and bankside modifications</t>
  </si>
  <si>
    <t>Weirs and croys around Dalreavoch have mixed impact. The lowest at NC 75317 08805 is effective (pool creation) but has caused significant downstream erosion. Several further weirs upstream have no discernible effect either positive or negative.</t>
  </si>
  <si>
    <t>Watching brief. RBDSFB should be fully informed of any further proposed instream modifications.
 Any future creation or modification of wing weirs, croys or other structures should be based on assessment of habitat effects.
 Liaison with SEPA in relation to any associated CAR licenses.</t>
  </si>
  <si>
    <t>Landowner consent and fishing interests'.</t>
  </si>
  <si>
    <t>MA1138</t>
  </si>
  <si>
    <t>4980fd42-4812-4a23-9301-14a6798319f6</t>
  </si>
  <si>
    <t>Unidentified</t>
  </si>
  <si>
    <t>Black Water mainstem upstream of Ben Armine Lodge (sections BWc2 and BWc3) - Rapid riverbank erosion</t>
  </si>
  <si>
    <t>This highly dynamic area appears much degraded, but may be an important source of substrates for maintaining downstream habitats.</t>
  </si>
  <si>
    <t>Periodic (3-yearly) inspection linked to electric fishing.
 If habitat quality and fish numbers clearly decline commission hydro-morphologist to determine whether intervention is desirable or feasible.</t>
  </si>
  <si>
    <t>monitoring</t>
  </si>
  <si>
    <t>MA1139</t>
  </si>
  <si>
    <t>d8fb5814-4d71-44c2-bda6-1f2b3b6938bd</t>
  </si>
  <si>
    <t>River Brora &amp; Loch Brora - Illegal exploitation in river or loch</t>
  </si>
  <si>
    <t>Poaching, especially with net, potentially reduces spawning escapement. Some rod and line poaching. Continue Bailiffing patrols</t>
  </si>
  <si>
    <t xml:space="preserve">Maintain bailiff force and associated stock protection procedures to minimise illegal exploitation.
</t>
  </si>
  <si>
    <t>DSFB, IFM Bailiffing course, FMS and Police Scotland</t>
  </si>
  <si>
    <t>Increased tourism (NC500) increased patrols.</t>
  </si>
  <si>
    <t>MA1140</t>
  </si>
  <si>
    <t>0d4d4c4b-6746-4551-a9ae-6677d37b27d3</t>
  </si>
  <si>
    <t>Local DSFB</t>
  </si>
  <si>
    <t>River Brora &amp; Loch Brora - Angling</t>
  </si>
  <si>
    <t>Reduction of spawning escapement if over fished.</t>
  </si>
  <si>
    <t>Maintain current conservation policy for salmon and sea trout.</t>
  </si>
  <si>
    <t>Brora DSFB conservation policy</t>
  </si>
  <si>
    <t>Proprietors, guests and tenants.</t>
  </si>
  <si>
    <t>buy in for the conservation policy.</t>
  </si>
  <si>
    <t>MA1141</t>
  </si>
  <si>
    <t>5531b158-4a7e-4134-b8b7-3b85f9cf2856</t>
  </si>
  <si>
    <t>Coastal - Netting</t>
  </si>
  <si>
    <t>Not currently practiced</t>
  </si>
  <si>
    <t>Support current moratorium on coastal netting by working with AST and Fisheries Management Scotland (FMS).</t>
  </si>
  <si>
    <t>MSS</t>
  </si>
  <si>
    <t>MSS, FMS</t>
  </si>
  <si>
    <t>MA1142</t>
  </si>
  <si>
    <t>f96a5f4e-ff34-4724-94b1-04bdb7aef3b2</t>
  </si>
  <si>
    <t>Coastal - Coastal netting (illegal)</t>
  </si>
  <si>
    <t>Loss of adult salmon and sea trout.
Mixed stocks fisheries cannot be managed in relation to sub-populations.</t>
  </si>
  <si>
    <t>Board to liaise with Scottish Fisheries Protection Agency and neighbouring DSFBs.</t>
  </si>
  <si>
    <t>DSFB, police Scotland.</t>
  </si>
  <si>
    <t>Enforcement challenges</t>
  </si>
  <si>
    <t>MA1143</t>
  </si>
  <si>
    <t>b2fe8b2f-ec7c-41bb-841c-c09898eae0d5</t>
  </si>
  <si>
    <t>Estuary and sea pool - Seal or other estuarine predation (adults)</t>
  </si>
  <si>
    <t>Reduction of spawning escapement with predation</t>
  </si>
  <si>
    <t>Watching brief only:
 Promote staff and angler awareness of how to identify predator marks on rod caught fish. Record these to gauge and trends.
 Investigate opportunities for control if problem identified (see Moray Firth Seal Management Plan).</t>
  </si>
  <si>
    <t>DSFB, MSS</t>
  </si>
  <si>
    <t>Monitoring only</t>
  </si>
  <si>
    <t>MA1144</t>
  </si>
  <si>
    <t>11a5f083-b40e-43b1-bc4d-257b099356c9</t>
  </si>
  <si>
    <t>In-river avian predation (smolts/parr)</t>
  </si>
  <si>
    <t>Potential bottlenecks for smolts at constrictions, pools, loch inflow and outflow or other areas where smolts may congregate in numbers. Impacts on:
I) smolt run
ii) pre-smolt density.
Likely to be a priority during smolt migration.</t>
  </si>
  <si>
    <t>Any potential bottlenecks where birds may congregate should be identified and options for scaring investigated (smolt shepherding).Counts of piscivorous birds using standardised procedures. If necessary, license for control may be obtainable but this would require objective data from counts.</t>
  </si>
  <si>
    <t>DSFB MSS, FMS</t>
  </si>
  <si>
    <t>DSFB MSS, FMS, Owners</t>
  </si>
  <si>
    <t>MA1145</t>
  </si>
  <si>
    <t>b1fff884-e9e4-467f-b829-c30402050ce2</t>
  </si>
  <si>
    <t>River Brora Catchment - Recording of angling effort</t>
  </si>
  <si>
    <t>MSS now request that all beats collect angling effort data. This is important information which combined with seasonal catch data allows estimates to be made of the annual run in the river.</t>
  </si>
  <si>
    <t>Ensure that effective systems are in place to record, collate and report angling effort data.</t>
  </si>
  <si>
    <t>MSS, DSFB</t>
  </si>
  <si>
    <t>Ensure returns are made, ensure accurate figures are collected.</t>
  </si>
  <si>
    <t>MA1146</t>
  </si>
  <si>
    <t>cb006e7f-4d44-4b43-8610-3ac50a577926</t>
  </si>
  <si>
    <t>Inshore waters - Sandeel fisheries</t>
  </si>
  <si>
    <t>Sandeels support fish stocks including sea trout during their marine growth phase.</t>
  </si>
  <si>
    <t>Support initiatives to maintain and extend closures of Sandeel fisheries.</t>
  </si>
  <si>
    <t>MA1147</t>
  </si>
  <si>
    <t>84ff2f47-6d26-4df7-82f4-5722fe538178</t>
  </si>
  <si>
    <t>Marine - Poor understanding of causes of marine mortality</t>
  </si>
  <si>
    <t>Lack of knowledge contributes to lack of management action.</t>
  </si>
  <si>
    <t>Support research into causes of marine mortality through e.g. NASCO and Atlantic Salmon Trust (AST).</t>
  </si>
  <si>
    <t>See River Brora Fisheries Review and management Plan 2020 to 2025 - AST reports, missing salmon project.</t>
  </si>
  <si>
    <t>AST, FMS, MSS</t>
  </si>
  <si>
    <t>MA1148</t>
  </si>
  <si>
    <t>5f0c0030-4ecd-473c-9761-0da5954be481</t>
  </si>
  <si>
    <t>Catchment - Biosecurity</t>
  </si>
  <si>
    <t>Non-native species and introduced pathogens/diseases have potential to damage fish populations and habitats. education for angler of diseases 
As few invasive non-native species were recorded during habitat survey there is an opportunity to protect integrity of habitats and species assemblages.</t>
  </si>
  <si>
    <t>Develop and implement formal Biosecurity Plan for River Brora covering fish disease and non-native species.
 Early intervention when invasive non-native species (INNS) are recorded in catchment.
 Disease controls in relation to river users including anglers.</t>
  </si>
  <si>
    <t>MSS, SISI, Naturescot</t>
  </si>
  <si>
    <t>https://www.invasivespecies.scot/</t>
  </si>
  <si>
    <t>Preparation of plan, annual monitoring</t>
  </si>
  <si>
    <t>MA1149</t>
  </si>
  <si>
    <t>95750bab-a468-4d0f-9a32-078b0405aca0</t>
  </si>
  <si>
    <t>Lower river brora - Mink</t>
  </si>
  <si>
    <t>Mink recorded in catchment and spreading in the N. Highlands. Can be effective fish predator in small streams.</t>
  </si>
  <si>
    <t>Establish mink monitoring and trapping.</t>
  </si>
  <si>
    <t>MA1150</t>
  </si>
  <si>
    <t>f03a5d7f-5b83-420a-aba2-942f51778fc4</t>
  </si>
  <si>
    <t>Dalnessie Weir - Abstractions</t>
  </si>
  <si>
    <t>0.32 m³s-1 is released through Dalnessie Dam down the Brora. 21 periods of increased hands-off flow annually. Sediment management agreed with SEPA</t>
  </si>
  <si>
    <t>Watching brief and ongoing communication with operator in relation to opportunities to improve or maintain:
 Hand-off flows
 Fish passage
 Sediment management</t>
  </si>
  <si>
    <t>SSE, DSFB</t>
  </si>
  <si>
    <t>Monitoring</t>
  </si>
  <si>
    <t>MA1151</t>
  </si>
  <si>
    <t>8d8f187f-b4cd-484a-b321-f8bc54f0730f</t>
  </si>
  <si>
    <t>Catchment - fish populations</t>
  </si>
  <si>
    <t>monitor and better understand populations within the river, develop efishing programme. Inspect habitat and redds etc.</t>
  </si>
  <si>
    <t>Continual monitoring, develop plan for survey work and structure.</t>
  </si>
  <si>
    <t>DSFB</t>
  </si>
  <si>
    <t>MA1152</t>
  </si>
  <si>
    <t>daa1deb1-f112-4a61-8e93-7cb318f300f1</t>
  </si>
  <si>
    <t>Staff training</t>
  </si>
  <si>
    <t>BDSFB staff should receive ongoing training to maintain or increase skills for delivery of required tasks in relation to management and information gathering.</t>
  </si>
  <si>
    <t>DSFB and local community</t>
  </si>
  <si>
    <t>MA1153</t>
  </si>
  <si>
    <t>bf94c44c-9ecb-4975-b4cc-7055349f09b9</t>
  </si>
  <si>
    <t>Junior Angling programme</t>
  </si>
  <si>
    <t>Junior Angling days and education, encourage more angling development.</t>
  </si>
  <si>
    <t>Angling training days, free fly rod for under 18's to borrow for the season, free fishing permits and school trips.</t>
  </si>
  <si>
    <t>DSFB &amp; Local community</t>
  </si>
  <si>
    <t>MA1154</t>
  </si>
  <si>
    <t>4c9ff85d-08b9-44c1-8edf-559e54239d95</t>
  </si>
  <si>
    <t>Invasive Species Control</t>
  </si>
  <si>
    <t>Work with anglers and other local community groups to treat &amp; remove Invasive Non-Native species (INNS), improve recognition of INNS, report INNS to SISI and  share best practise for preventing the spread of INNS across the district.</t>
  </si>
  <si>
    <t>INNS</t>
  </si>
  <si>
    <t>To remove INNS from specific sites and/or reduce their distribution within the district</t>
  </si>
  <si>
    <t>Working with  the SISI project to engage with local communities and volunteers to treat and monitor INNS within the district</t>
  </si>
  <si>
    <t>Landownership, INNS distribution</t>
  </si>
  <si>
    <t>SISI (Nature Scot)</t>
  </si>
  <si>
    <t>Presently SISI project officer in place. Landowner engagement and landowner agreements to be secured. Some landowners are willing but require training or instruction on the most effective methods of INNS control</t>
  </si>
  <si>
    <t>Cromarty</t>
  </si>
  <si>
    <t>FD10</t>
  </si>
  <si>
    <t>MA0418</t>
  </si>
  <si>
    <t>78a26f0d-2137-4af1-a1f5-3984083ee55b</t>
  </si>
  <si>
    <t>Alness nutrient reintroduction</t>
  </si>
  <si>
    <t>The upper Alness is an unproductive area for juvenile salmonids. This is, in part, due to low nutrient levels. The board will seek to enrich the habitat through nutrient reintroduction alongside riparian planting.</t>
  </si>
  <si>
    <t>To increase nutrient levels within the river and see an increase in juvenile densities</t>
  </si>
  <si>
    <t>Working with the local estate, plant deer and fish carcasses into the water course and monitor changes in nutrient levels and juvenile densities</t>
  </si>
  <si>
    <t>Empirical evidence for the benefit of nutrient enrichment vs any data on negative impacts</t>
  </si>
  <si>
    <t>CFDSB</t>
  </si>
  <si>
    <t>Alness Angling club, Kildermorie Estate</t>
  </si>
  <si>
    <t>MA0419</t>
  </si>
  <si>
    <t>c403cfb5-e81f-4fa5-9101-1f6d61b0dc9b</t>
  </si>
  <si>
    <t>DSFB + Fishery Trust</t>
  </si>
  <si>
    <t>Smolt escapement study</t>
  </si>
  <si>
    <t>Loch Morie is a large, semi-natural, loch on the upper Alness. In order to assess smolt survival through the loch the board hope to undertake a study to ascertain the pressures on smolts during their downstream migration through the loch.</t>
  </si>
  <si>
    <t>To assess smolt survival on downstream migration through large waterbodies</t>
  </si>
  <si>
    <t>Deploy PIT telemetry to investigate survival and timing through loch Morie</t>
  </si>
  <si>
    <t>Smolt run timing and fish density data</t>
  </si>
  <si>
    <t>Atlantic Salmon Trust, SSE, Kildermorie estate, Institute of Biodiversity and Freshwater Conservation</t>
  </si>
  <si>
    <t>A project proposal has been written up but obtaining a sufficient sample size for tagging in both tributaries may be challenging</t>
  </si>
  <si>
    <t>MA0420</t>
  </si>
  <si>
    <t>9b831a3d-5711-48a5-a8eb-d79a2dbaa648</t>
  </si>
  <si>
    <t>Estimate</t>
  </si>
  <si>
    <t>Strathrannoch riparian scheme</t>
  </si>
  <si>
    <t>Juvenile fish in upland streams are most at risk of suffering thermal stress as a result of elevated water temperatures. In recent years Marine Scotland Science, in partnership with rivers trusts and boards across Scotland, have deployed a network of temperature loggers which have helped identify high risk areas for warming and subsequently, priority areas for riparian tree planting. The board aim to expand current riparian planting capacity in a larger sense but plan to begin by expanding existing riparian projects in Strathrannoch. This will provide shade and nutrients to smaller tributaries high up in the water course minimising summer extremes of temperature.</t>
  </si>
  <si>
    <t>To expand riparian planting in Strathrannoch in an upstream direction</t>
  </si>
  <si>
    <t>Working with FLS continue to plant the riparian strip</t>
  </si>
  <si>
    <t>Forestry maps and extraction timeline</t>
  </si>
  <si>
    <t>FLS</t>
  </si>
  <si>
    <t>MA0421</t>
  </si>
  <si>
    <t>32b219f5-5f5b-4e3a-885f-faf0b2657e2e</t>
  </si>
  <si>
    <t>Glen Ord distillery weir fish pass installation</t>
  </si>
  <si>
    <t>The fish pass at the distillery weir on the Logie burn is currently ineffective. In order to improve fish passage the pass will be redesigned and an Alaskan Steeppass installed to allow fish passage across different flow regimes. Work is currently ongoing. The fishery board have undertaken pre-construction surveys in 2022 to assess juvenile densities and found a complete lack of anadromous fish upstream of the weir. Due to unforeseen delays with construction, a second year of surveys may be undertaken in 2023.</t>
  </si>
  <si>
    <t>To ease fish passage through the installation of a fish pass suitable for the site</t>
  </si>
  <si>
    <t>To support Diageo in their planning, licensing and installation process</t>
  </si>
  <si>
    <t>Pre-construction fish densities</t>
  </si>
  <si>
    <t>Diageo</t>
  </si>
  <si>
    <t>MA0422</t>
  </si>
  <si>
    <t>e711a3ae-b7d6-4295-8e28-da62a2979edd</t>
  </si>
  <si>
    <t>River Meig green banking (bank stabilisation)</t>
  </si>
  <si>
    <t>The upper Meig has tributaries subject to high erosion pressures due to deforestation. On a high priority site, the board will employ willow splicing to sure up river bank and provide a nutrient source for the river downstream of site.</t>
  </si>
  <si>
    <t>To stabilise a specified river bank through willow splicing</t>
  </si>
  <si>
    <t>Working with Strathconon estate to create a section of willow splicing and green engineering along a section of eroding river bank</t>
  </si>
  <si>
    <t>MA0423</t>
  </si>
  <si>
    <t>38732e53-c426-4422-b93f-0a6daf1352ea</t>
  </si>
  <si>
    <t>River Meig genetics project</t>
  </si>
  <si>
    <t>The River Meig is heavily impacted by a number of environmental pressures including hydro and deforestation. As such, numbers of migratory salmonids is presumed lower than potential carrying capacity. To asses the productivity of the river the Board will undertake a genetic study to establish the number of breeders within the system. This will advise on future management strategy.</t>
  </si>
  <si>
    <t>Instream and Riparian Habitat, Obstacles to fish passage</t>
  </si>
  <si>
    <t>To quantify the number of breeders within the Meig system</t>
  </si>
  <si>
    <t>Sample of Meig 2023 smolt run to determine the number of breeders contributing to the run above Loch Meig. All fish capture will be undertaken as part of routine trap and truck operations on the Meig at Strathconon</t>
  </si>
  <si>
    <t>Genetic samples</t>
  </si>
  <si>
    <t>Cromarty Firth Fisheries  Trust, Institute of Biology and Freshwater conservation</t>
  </si>
  <si>
    <t>MA0424</t>
  </si>
  <si>
    <t>be99bfd5-232e-4d6f-acff-030b890a81d3</t>
  </si>
  <si>
    <t>Local Fishery Trust</t>
  </si>
  <si>
    <t>River Meig restoration stocking</t>
  </si>
  <si>
    <t>The River Meig has long reaches which are either under utilised or inaccessible to migratory salmonids. The board will investigate a stocking policy for the Meig and explore the possibility of stocking upper catchment reaches for smolt production. The genetics work undertaken will help inform this work.</t>
  </si>
  <si>
    <t>To increase smolt output from the Meig system</t>
  </si>
  <si>
    <t>Utilise previously unproductive/inaccessible reaches of the Meig to increase smolt output in tandem with habitat improvement work</t>
  </si>
  <si>
    <t>Estimate of census population size and number of breeders</t>
  </si>
  <si>
    <t>SEPA, Marine Scotland, Cromarty Firth Fisheries Trust, Strathconon Estate</t>
  </si>
  <si>
    <t>Possible challenges with regard to obtaining permission from MSS</t>
  </si>
  <si>
    <t>MA0425</t>
  </si>
  <si>
    <t>c84a3fa1-cc19-48fe-8af7-87ac4bab546d</t>
  </si>
  <si>
    <t>Upper Meig riparian and instream habitat restoration</t>
  </si>
  <si>
    <t>The upper River Meig, above Corriefeol fish pass, has potentially excellent habitat for juvenile salmonids. Previous stocking efforts have, however, been limited in their success. This is due, in part, to a scarcity of nutrients and instream cover. The board will work with local land owners to improve the riparian habitat through tree planting and addition of woody structures.</t>
  </si>
  <si>
    <t>To establish riparian woodland in the upper Meig</t>
  </si>
  <si>
    <t>Working with Strathconon estate to create deer exclusions and plant with riparian trees.</t>
  </si>
  <si>
    <t>Peat depths, access constraints</t>
  </si>
  <si>
    <t>Strathconon Estate, SSE</t>
  </si>
  <si>
    <t>Determining landowner interest and feasibility for planting in tree tubes vs enclosures, and fencing</t>
  </si>
  <si>
    <t>MA0426</t>
  </si>
  <si>
    <t>0b48a5b5-be6d-49fe-b003-fb800f58a517</t>
  </si>
  <si>
    <t>Corriefeol fish pass easement</t>
  </si>
  <si>
    <t>The Corriefeol fish pass is currently ineffective due to the presence of several large boulders at its entry. The Board will work to clear these and allow free access to the pass.</t>
  </si>
  <si>
    <t>Clear passage through fish pass</t>
  </si>
  <si>
    <t>Assess size of boulders and employ suitable strategy to clear the pass entrance</t>
  </si>
  <si>
    <t>spawning success and juvenile recruitment upstream of the fish pass</t>
  </si>
  <si>
    <t>Strathconon Estate</t>
  </si>
  <si>
    <t>May require heavy plant or machinery. Initial attempts will be made to ease passage using hand tools and light machinery</t>
  </si>
  <si>
    <t>MA0427</t>
  </si>
  <si>
    <t>a7ac0763-ac5d-4e67-be13-45eb3ee12a8c</t>
  </si>
  <si>
    <t>Day versus night release trial</t>
  </si>
  <si>
    <t>Day vs night release survival trials will be undertaken allowing the board to potentially roll out a management tool for fishery managers across Scotland and further afield for trap and truck protocols of anadromous salmonids.</t>
  </si>
  <si>
    <t>To determine whether releasing smolts at night improves survival to sea</t>
  </si>
  <si>
    <t>PIT tag 3000 smolts captured on the Meig and transport to release site. 50% to be released immediately 50% to be released during the night. Data to be compared</t>
  </si>
  <si>
    <t xml:space="preserve">PIT counter data, access </t>
  </si>
  <si>
    <t>PIT decoders in Meig and Tor Achilty dams are at present inoperative. Success of the day/night release trial depends heavily on their operation. As does accurate assessment of adult returns from tagged fish</t>
  </si>
  <si>
    <t>MA0428</t>
  </si>
  <si>
    <t>ba71bc2a-f26f-43fd-8100-29f4be458be8</t>
  </si>
  <si>
    <t>Orrin stocking project</t>
  </si>
  <si>
    <t>The presence of Orrin dam and associated infrastructure has entirely blocked salmon access to a considerable proportion of the existing spawning habitat within the district. Attempts have been made in the past to stock the river and quantify smolt passage, yet success has been limited. The limiting factor is clearly smolt escapement from the reservoir, and board staff have opened discussions with SSE and local landowners in order to implement a plan to stock the upper reaches with eggs for multiple years and operate trap and truck of smolts around the reservoir, or to implement a automated smolt guidance system, or combination of both. At present, the number of eggs available at the hatchery and the requirement for mitigation stocking of the Blackwater is the limiting factor with regard to getting this project off the ground.</t>
  </si>
  <si>
    <t>To re-establish the upper Orrin's salmon run through stocking and trap and truck operations</t>
  </si>
  <si>
    <t>Following on from initial 3-5 year stocking and working with Strathconon estate to trap and truck smolts below the Orrin dam. Returning adult salmon will be transported upstream of the dam</t>
  </si>
  <si>
    <t>Operation of Borland fish lifts, condition of fish trap, landownership, road access and boating rights</t>
  </si>
  <si>
    <t>Possibly the largest challenge the board faces. To get this project off the ground we will need concerted willingness and effort from a range of local proprietors and SSE. We also require considerable staff resources, a surplus of eggs and capacity to stock the upper Orrin for at least 4 years consecutively. The success of this project all depends on achieving effective smolt escapement and/or design of, installation and operation of smolt traps upstream of Orrin reservoir</t>
  </si>
  <si>
    <t>MA0429</t>
  </si>
  <si>
    <t>f79c7fd7-c1a7-41b4-be56-0067fb39afed</t>
  </si>
  <si>
    <t>Orrin spawning bed creation (gravel reintroduction project)</t>
  </si>
  <si>
    <t>Hydropower dams and associated infrastructure greatly impact sediment transport within river systems. The River Orrin has severely depleted gravel from Orrin dam downstream to below Orrin falls. The habitat is devoid of finer substrate and no longer suitable for spawning. The Board will alleviate this problem by introducing new gravel to the river, cutting in to banks to free up gravel, work with SSE to tailor an effective flow regimen and create artificial spawning fords.</t>
  </si>
  <si>
    <t>To improve natural spawning on the middle Orrin through the creation of spawning fords and manual input of gravel</t>
  </si>
  <si>
    <t>Long term disruption to sediment transport due to Orrin dam has left part of the lower Orrin devoid of suitable spawning substrate. This SSE funded project aims at reintroducing a significant volume of gravel back into the river below the dam available gravel within the river</t>
  </si>
  <si>
    <t>Hydromorphology report, flow regime, freshet allowance</t>
  </si>
  <si>
    <t>Gravel source to be confirmed and transport issues for getting it from site into the river. Determining the requirement and velocity of freshets will also be challenging</t>
  </si>
  <si>
    <t>MA0430</t>
  </si>
  <si>
    <t>a23e7d1f-fe54-480c-89ec-e7a59a9a8abb</t>
  </si>
  <si>
    <t>Upper Orrin riparian and instream habitat creation</t>
  </si>
  <si>
    <t>The upper Orrin has excellent instream habitat for juvenile salmonids which is currently inaccessible. As part of a larger project The Board will work with land owners to improve nutrients and instream cover through riparian planting.</t>
  </si>
  <si>
    <t>To increase riparian woodland in the upper catchment</t>
  </si>
  <si>
    <t>Working with Strathconon estate to establish large areas of riparian woodland</t>
  </si>
  <si>
    <t>Entirely dependent upon Strathconon Estate's plans and priorities. The CFDSFB are purely facilitating this through advice on how best to protect salmonid and freshwater fish communities</t>
  </si>
  <si>
    <t>MA0431</t>
  </si>
  <si>
    <t>8801a18a-824f-48bd-a874-73fb3c6738c7</t>
  </si>
  <si>
    <t>Orrin compensation flow amendment</t>
  </si>
  <si>
    <t>At present the compensation flows out of Orrin reservoir are considered to be in reverse of a natural flow regime. The Board have opened discussions with SSE with regard to reversing the flows so that they are higher in the winter months and relatively low in summer.</t>
  </si>
  <si>
    <t>Obstacles to fish passage, Instream and Riparian Habitat, Water Quality</t>
  </si>
  <si>
    <t>To adjust the compensation flow on the lower Orrin to reflect a more natural flow regime</t>
  </si>
  <si>
    <t>Work with SSE to reach a suitable resolution</t>
  </si>
  <si>
    <t>Compensation flow regime data, freshet allowance</t>
  </si>
  <si>
    <t>MA0432</t>
  </si>
  <si>
    <t>5aea43db-726e-4a69-b3cb-2a03a702b508</t>
  </si>
  <si>
    <t>Fish passage easement</t>
  </si>
  <si>
    <t>The upper Orrin previously supported a large run of salmon. The river is currently inaccessible due to non operational Borland lifts within the dam and smolt escapement through the dam. The board will work with partners to resolve these issues and make fish passage possible.</t>
  </si>
  <si>
    <t>To allow upstream passage of migratory salmonids</t>
  </si>
  <si>
    <t>Explore possibility of reinstating the Borland lifts or manually facilitating upstream migration</t>
  </si>
  <si>
    <t>Maintenance schedule for Borland lifts</t>
  </si>
  <si>
    <t>SSE, CFDSB</t>
  </si>
  <si>
    <t>MA0433</t>
  </si>
  <si>
    <t>27cf4b3f-c40d-44a0-b5c0-221b042f317b</t>
  </si>
  <si>
    <t>River Peffery habitat restoration</t>
  </si>
  <si>
    <t>The River Peffery has been heavily canalised in sections. This has resulted in poor habitat, sedimentation and low oxygen levels. Working with local conservation groups, The Board will seek to determine feasibility of further re-meandering of the channel, introduction of instream structures and aim to undertake upper catchment riparian planting and removal of non-native tree regeneration and riverside plantations.</t>
  </si>
  <si>
    <t>To return the river to a more natural channel and improve  instream habitat</t>
  </si>
  <si>
    <t>Working with and advising a local conservation group and contractors to make improvements to the Peffery</t>
  </si>
  <si>
    <t>Landownership, landowner engagement/interest</t>
  </si>
  <si>
    <t>Lockett Agri Environment</t>
  </si>
  <si>
    <t>MA0434</t>
  </si>
  <si>
    <t>0bcb61d8-ed2d-46e6-94ea-f4a4481867f1</t>
  </si>
  <si>
    <t>Crump weir</t>
  </si>
  <si>
    <t>The small weir on the upper Peffrey at Crump is potentially limiting upstream passage of anadromous fish. To assess the impact of this identified issue staff plan to electrofish upstream in the summer of 2024 to determine whether there is evidence of natural spawning of salmon or sea trout.</t>
  </si>
  <si>
    <t>To assess the severity of the migratory barrier posed by the weir</t>
  </si>
  <si>
    <t>Electrofish upstream of the weir to determine whether salmon are present</t>
  </si>
  <si>
    <t>Fish densities and presence of salmon and sea trout</t>
  </si>
  <si>
    <t>MA0435</t>
  </si>
  <si>
    <t>9b2553c9-d362-4d19-bf9f-265a439616dc</t>
  </si>
  <si>
    <t>Green banking</t>
  </si>
  <si>
    <t>The Ussie burn is  heavily canalised with areas of erosion and cattle poaching causing significant sedimentation to the water course and subsequently degrading the instream habitat. Through further green engineering board staff plan sure up the banks and create structures to trap sediment reducing pressure on instream habitat.</t>
  </si>
  <si>
    <t>To improve instream habitat for salmonids</t>
  </si>
  <si>
    <t>Habitat improvements including green banking and sediment traps</t>
  </si>
  <si>
    <t>Landownership</t>
  </si>
  <si>
    <t>Scottish Water</t>
  </si>
  <si>
    <t>Landowner permission and interest not yet gauged</t>
  </si>
  <si>
    <t>MA0436</t>
  </si>
  <si>
    <t>10a1c404-903f-4992-bee7-149b463dc398</t>
  </si>
  <si>
    <t>Illegal exploitation</t>
  </si>
  <si>
    <t>Ensure effective bailiffing strategy is in place for preventing illegal exploitation by rod and line and also netting. Identify repeat offenders and devote resources to educating people more about fishing rights and what is permitted under legislation.</t>
  </si>
  <si>
    <t>To reduce illegal exploitation throughout the district</t>
  </si>
  <si>
    <t>Maintain effective bailiffing strategy and increase educational efforts across the district</t>
  </si>
  <si>
    <t>Internal bailiffing records</t>
  </si>
  <si>
    <t>Police Scotland</t>
  </si>
  <si>
    <t>Continued effort of staff for bailiffing patrols puts strain on the team during electrofishing season. There are also health and safety issues with boat patrols and staff presence at night</t>
  </si>
  <si>
    <t>MA0437</t>
  </si>
  <si>
    <t>4bd45f24-fbaa-4f22-bfb2-bc13bc027ffd</t>
  </si>
  <si>
    <t xml:space="preserve">Predation by piscivorous birds River Conon </t>
  </si>
  <si>
    <t>Piscivorous birds are present in the catchment. There is anecdotal evidence, that pinch points created at hydropower infrastructure may allow predators to have a disproportionate effect on smolt populations as they migrate to sea. Each year the board will submit a license application to scare, with lethal reinforcement, on the River Conon.</t>
  </si>
  <si>
    <t>To reduce predation pressure on smolts</t>
  </si>
  <si>
    <t>Under license undertake a program of bird management through shooting to scare, with lethal reinforcement if required</t>
  </si>
  <si>
    <t>Monthly counts of birds along the mainstem of the rivers Conon and Alness.</t>
  </si>
  <si>
    <t>Ghillies, Angling Association</t>
  </si>
  <si>
    <t>Needs a lot of staff resource which can be difficult to manage, volunteers are often needed as well</t>
  </si>
  <si>
    <t>Some Progress</t>
  </si>
  <si>
    <t>MA0438</t>
  </si>
  <si>
    <t>0d53472b-c9d4-4a87-86ca-4b3c3ae98cc4</t>
  </si>
  <si>
    <t>Mitigation stocking</t>
  </si>
  <si>
    <t>As a result of extensive hydropower development on the River Conon, The Board operate a large-scale mitigation hatchery on the Blackwater. This consists of an adult fish trap and associated heck across the river at Loch na Croic, a fish holding facility on site and a flow through hatchery for eggs in Contin. A considerable portion of The Board's time and manpower is committed to operation of this hatchery and to the associated trap and truck of smolts around hydropower dams in the catchment. At present, the total stock of eggs are returned to the Blackwater to sustain a semi-natural run of fish in the river.</t>
  </si>
  <si>
    <t>To maintain the salmon stocks on the River Blackwater</t>
  </si>
  <si>
    <t>Working with SSE to continue hatchery operations</t>
  </si>
  <si>
    <t>Decreasing adult returns to the trap is making it uncertain as to whether there will be any surplus of eggs going forward</t>
  </si>
  <si>
    <t>MA0439</t>
  </si>
  <si>
    <t>4f47d616-d613-454d-8781-e1799f247f42</t>
  </si>
  <si>
    <t>Blackwater gravel restoration</t>
  </si>
  <si>
    <t>The Glascarnoch and Vaich hydro dams block downstream transport of sediment. This has reduced/removed salmonid spawning habitat from the upper Blackwater. After initial trials on the Orrin, The Board will propose that the same approach is scaled up and applied to the Blackwater with gravel extracted from Glascarnoch reservoir and transported downstream.</t>
  </si>
  <si>
    <t>To explore possibility of enabling natural spawning on the Blackwater</t>
  </si>
  <si>
    <t>Undertake sediment reintroduction on Orrin which will inform potential efforts on the Blackwater</t>
  </si>
  <si>
    <t>Results from Orrin project</t>
  </si>
  <si>
    <t>MA0440</t>
  </si>
  <si>
    <t>7ae972c7-3109-4649-a1e4-cee89e2a1cfb</t>
  </si>
  <si>
    <t>Predation by otters</t>
  </si>
  <si>
    <t>The fish pass at Tor Achilty Hydro dam creates a pinch point for salmonids on their upstream migration. This allows increased exploitation by predatory mammals, notably otters. The Board will seek to reduce predation pressure on salmon through a possible relocation project.</t>
  </si>
  <si>
    <t>To investigate ways to speed up passage through the fish pass and possible deterrents</t>
  </si>
  <si>
    <t>Discussion opened with NatureScot regarding relocation. Also, working with SSE to look at flow regime and pass effectiveness. Previous discussions with the Game and Wildlife Conservation Trust regarding laser deterrent trials</t>
  </si>
  <si>
    <t>Accurate fish counter data, estimate of exploitation level</t>
  </si>
  <si>
    <t>Ghillies, SSE</t>
  </si>
  <si>
    <t>MA0441</t>
  </si>
  <si>
    <t>efbc15c5-db6d-446f-9c62-e2cbcb0cc78d</t>
  </si>
  <si>
    <t>Blackwater riparian strip</t>
  </si>
  <si>
    <t>Significant stands of mature coniferous plantations follow the Blackwater upstream of Garve. There is a possibility that these trees will impede FLS efforts to replant riparian buffer zones. Land ownership is not clear, however enquiries are ongoing. If The Board can identify the landowner there is possibility for in house felling operations and replanting with native trees.</t>
  </si>
  <si>
    <t>To remove non-native conifers and replant with native riparian woodland</t>
  </si>
  <si>
    <t>Ascertain land ownership, secure funding and commence works</t>
  </si>
  <si>
    <t>Land ownership information</t>
  </si>
  <si>
    <t>SSE, FLS</t>
  </si>
  <si>
    <t>MA0442</t>
  </si>
  <si>
    <t>9ef1b702-d384-4148-bf94-4e2b73c4b0a6</t>
  </si>
  <si>
    <t>Strathrannoch instream habitat and nutrient restoration</t>
  </si>
  <si>
    <t xml:space="preserve">A reduction in the number of surplus eggs available at the hatchery is leading to a more detailed assessment of the suitability of rearing habitat on the Blackwater. Several excellent reaches have been identified which appear to be recruting good numbers of parr. Knowledge on the lack of available  nutrients and in stream habitat have sparked interest in a small restoration project which involves the addition of large woody structures in the form of scots pine rootplates and salmon carcasses (mortalities) collected as part of routine broodstock operations. </t>
  </si>
  <si>
    <t>To increase nutrient levels and habitat structure within the river and see an increase in juvenile densities</t>
  </si>
  <si>
    <t>Working with the local estate, introduce rootplates and salmon carcasses in a small reach of the Rannoch Burn</t>
  </si>
  <si>
    <t>Baseline juvenile sizes and densities. Location of stocking sites. Eggs put down</t>
  </si>
  <si>
    <t>Strathvaich Estate</t>
  </si>
  <si>
    <t xml:space="preserve">Low numbers of fish make it challenging to detect trends in density, abundance and biomass </t>
  </si>
  <si>
    <t>MA1156</t>
  </si>
  <si>
    <t>13ee8b9b-32fa-45a9-b97d-da6888c7c59a</t>
  </si>
  <si>
    <t>Upper Bran riparian and instream habitat creation</t>
  </si>
  <si>
    <t>Strathconon Estate (Ledgowan) Riparian scheme.</t>
  </si>
  <si>
    <t>Instream and Riparian Habitat, Obstacles to fish passage, predation</t>
  </si>
  <si>
    <t>To restore salmon populations to the upper Bran. To create climate refuge and build in resilience to freshwater ecosystems</t>
  </si>
  <si>
    <t>CFFB to advise on installation of Large Woody Structures etc to Bran in line with riparian planting scheme</t>
  </si>
  <si>
    <t>Privately funded forestry scheme</t>
  </si>
  <si>
    <t>Baseline juvenile sizes and densities. Previous stocking history</t>
  </si>
  <si>
    <t>MA1157</t>
  </si>
  <si>
    <t>e3b8b69f-1970-4a8f-87d7-36671b8ce194</t>
  </si>
  <si>
    <t>River Bran smolt trap &amp; truck</t>
  </si>
  <si>
    <t xml:space="preserve">During unaided downstream migration, smolts on the River Bran have to pass through multiple manmade lochs and hydropower dams where they suffer high mortality. The board mitigate against this by trapping and transporting smolts below these hazards. </t>
  </si>
  <si>
    <t>Mitigate hydropower associated pressures and maximise the number of smolts making it to sea from the Meig and Bran rivers</t>
  </si>
  <si>
    <t>Capture of smolts in wolf and rotary screw traps, transport downstream of major hydro in aerated water transport tanks</t>
  </si>
  <si>
    <t>numbers of adults returning from sea. Estimates of sea survival</t>
  </si>
  <si>
    <t>SSE, Strathconon Estate</t>
  </si>
  <si>
    <t>Stress and hadling related effects post relese. High predation at pinch points. Challenges in trapping during high flows</t>
  </si>
  <si>
    <t>MA1158</t>
  </si>
  <si>
    <t>7ad934a2-34cc-4477-8748-30721b790fc5</t>
  </si>
  <si>
    <t xml:space="preserve">Rotary screw trap efficiency trial and improvements. </t>
  </si>
  <si>
    <t>The Board will undertake a mark and recapture study to assess the efficiency of the rotary screw traps deployed for this operation, which will improve capture rates going forward.</t>
  </si>
  <si>
    <t>To increase capture efficiency of rotary screw traps on the Meig at Strathconon. Ultimately increasing the survival and migration success of smolts leaving the Conon system</t>
  </si>
  <si>
    <t>Install flexible rock bags and small stone croys to funnel smolts into RSTs and increase capture during low flows. Still awaiting confirmation on feasability of installing motors to aid capture in low flow</t>
  </si>
  <si>
    <t>RST capture efficiency</t>
  </si>
  <si>
    <t>MA1159</t>
  </si>
  <si>
    <t>fb221dc1-2c22-434e-b8fc-72e69f17db2a</t>
  </si>
  <si>
    <t>Loch Meig smolt guidance trial</t>
  </si>
  <si>
    <t xml:space="preserve">Plans to stock the upper Orrin to return a natural run of fish above Orrin dam rely on adequate provision for fish passage downstream. Given constraints around smolts finding the exit from Orrin dam, some kind of mitigation is required. Remote access and lack of roads make trap and truck challenging, so in partnership with SSE, The Board plan to trial a smolt guidance system on Loch Meig to look into the feasability of employing a novel 'hands off' approach to improving loch survival. </t>
  </si>
  <si>
    <t>Assessment of survival through Loch Meig when smolt guidance system</t>
  </si>
  <si>
    <t>To install and operate a Whoosh Innovations electronic guidance curtain to assist smolt navigation through Loch Meig and into the fish pass</t>
  </si>
  <si>
    <t xml:space="preserve">Natural' survival rate through reserviors. </t>
  </si>
  <si>
    <t>Installation of guidance curtain infrastructure possibly challenging due to steep bank and rock armour. The system is available in 2024 but not 2025, thus there are also time constraints with regard to getting everything ready for the 2024 smolt run</t>
  </si>
  <si>
    <t>MA1160</t>
  </si>
  <si>
    <t>2fc63884-60bd-4266-b24e-e90e21f8dfb6</t>
  </si>
  <si>
    <t>Orrin smolt escapement/guidance project</t>
  </si>
  <si>
    <t xml:space="preserve">Plans to stock the upper Orrin to return a natural run of fish above Orrin dam rely on adequate provision for fish passage downstream. Given constraints around smolts finding the exit from Orrin dam, some kind of mitigation is required. Remote access and lack of roads make trap and truck challenging, so in partnership with SSE, The Board plan to trial a smolt guidance system on Loch Meig to look into the feasibility of employing a novel 'hands off' approach to improving loch survival. </t>
  </si>
  <si>
    <t>To determine feasibility of a smolt guidance system in Orrin reservoir as an alternative to trap and truck operations</t>
  </si>
  <si>
    <t>To install and operate a Whooshh Innovations electronic guidance curtain to assist smolt navigation through Orrin reservoir and into the fish pass</t>
  </si>
  <si>
    <t>MA1161</t>
  </si>
  <si>
    <t>52004e22-8c8c-4696-8b0b-06a5415b01d9</t>
  </si>
  <si>
    <t>Smolt to adult supplementation project</t>
  </si>
  <si>
    <t>The restoration and reintroduction of fish into the Orrin river is a primary management objective of The Board. Given declines in fish numbers and a scarcity of fish at both the Orrin and Blackwater traps, alternative methods to source eggs are being considered. Foremost amongst these is a three-year smolt to adult supplementation plan to produce eggs from Meig smolts, caught during the 2024 smolt run. This is an ambitious project and will involve considerable investement and resource to achieve a run of smolts from the upper Orrin in 2029. The first step involves rearing smolts under the supervision of Jon Gibb in Lochaber Hatchery.</t>
  </si>
  <si>
    <t xml:space="preserve">To restore salmon populations above Orrin reservoir.  </t>
  </si>
  <si>
    <t>Supplement available eggs for stocking with eggs produced in Lochaber hatchery through smolt rearing project</t>
  </si>
  <si>
    <t>Baseline data on fish communities, smolt migration success through reservoirs, success and feasability of Whooshh smolt guidance system</t>
  </si>
  <si>
    <t>SSE, Strathconon Estate, Fairnburn Estate</t>
  </si>
  <si>
    <t>see 'Orrin stocking project'</t>
  </si>
  <si>
    <t>MA1162</t>
  </si>
  <si>
    <t>25c09227-0f90-4b96-8498-8bf6c6791801</t>
  </si>
  <si>
    <t xml:space="preserve">Predation by piscivorous birds River Alness </t>
  </si>
  <si>
    <t>Piscivorous birds are present in the catchment. There is anecdotal evidence, that pinch points created at hydropower infrastructure may allow predators to have a disproportionate effect on smolt populations as they migrate to sea. Each year the board will submit a license application to scare, with lethal reinforcement, on the River Alness.</t>
  </si>
  <si>
    <t>MA1163</t>
  </si>
  <si>
    <t>53cba3eb-7fcf-4982-94ce-20db1a2f0265</t>
  </si>
  <si>
    <t>Eco egg box stocking trial</t>
  </si>
  <si>
    <t xml:space="preserve">As a result of disruption to sediment flows the blackwater is now devoid of gravel in large sections. As such, building of redds is challenging in large sections of the Blackwater stocking reach. This project employs the use of Fishheart eco egg boxes; small cardboard 'redds' which can be placed on the river bed. </t>
  </si>
  <si>
    <t xml:space="preserve">To maximise juvenile recruitment (eggs to fry) in heavily impacted reaches of the Blackwater </t>
  </si>
  <si>
    <t>Plant 1000 eggs per box at desired stocking density in the Blackwater mainstem. Egg boxes to be placed in reaches where sourcing gravel for redd building is impossible</t>
  </si>
  <si>
    <t>Stocking density requirements, juvenile density data</t>
  </si>
  <si>
    <t>MA1164</t>
  </si>
  <si>
    <t>f3402fc9-6347-49a3-a147-44020a91ef68</t>
  </si>
  <si>
    <t xml:space="preserve">Balnagowan (Maybank) Weir </t>
  </si>
  <si>
    <t xml:space="preserve">The Balnagowan is a highly productive coastal river which recruits significant populations of sea trout and salmon in the lower reaches, and brown trout in the upper half. The access to anadromous fish is limited by the presence of multiple redundant weirs around the area of Balnagowan estate. One of these weirs, at Maybank is in a state of disrepair and poses a significant challenge to upstream migration under certain flows. The estate are happy for the weir to be removed as it no longer serves any purpose, however this work will need to be independently funded. </t>
  </si>
  <si>
    <t>Remove weir entirely, increase ease of passage for anadromous fish</t>
  </si>
  <si>
    <t>Apply for grant funding to cover the costs of flood risk assessment, hydrology and physical removal of the weir</t>
  </si>
  <si>
    <t>SEPA flood risk, Hydromorphology etc.</t>
  </si>
  <si>
    <t>Balnagowan estate, SEPA, CRC, CBEC</t>
  </si>
  <si>
    <t>Dependent on funding being secured</t>
  </si>
  <si>
    <t>MA1165</t>
  </si>
  <si>
    <t>3a4eda53-ffc4-4186-a1f7-5613329c0132</t>
  </si>
  <si>
    <t>Alness culvert passage easement</t>
  </si>
  <si>
    <t>The Boath Road culvert is not suitable for fish passage and needs to be remedied. The culvert was installed and is maintained by the Highland Council. At some point after completion of the structure an attempt at river bed protection and provision of a fish pass has been provided in the form of an extended concrete apron. This apron in its current form does not provide adequate fish passage although it could be easily adapted to improve passage over the apron with relatively minor works.</t>
  </si>
  <si>
    <t>To ease fish passage on a small tributary of the Alness through midification of existing culvert</t>
  </si>
  <si>
    <t>To incorporate a series of baffle rocks which would provide sufficient flow stagnation locations where the fish could rest between upstream swim progress attempts.</t>
  </si>
  <si>
    <t>Existing proposal and investigation from Envirodig</t>
  </si>
  <si>
    <t>MA1166</t>
  </si>
  <si>
    <t>51bb2141-c59c-430c-aff1-39f986d55b77</t>
  </si>
  <si>
    <t>Pike removal project</t>
  </si>
  <si>
    <t>Various efforts to remove pike from the Achanalt lochs have been pursued since the 1950's. Despite this, and high fishing pressure from anglers, pike populations have been identifed as a significiant pressure to the survival and outmigration of juvenile Atlantic salmon. The Board have opened discussions with neighbouring fishery boards to look into the feasability of capturing and sterilising large pike captured by rod and line.</t>
  </si>
  <si>
    <t>Pinch points, predation pressure and hydropower infrastructure</t>
  </si>
  <si>
    <t xml:space="preserve">To, in the first instance, assess, and secondarily, control pisciverous predation pressures </t>
  </si>
  <si>
    <t xml:space="preserve">To look into the feasability of capturing pike for a sterilisation trial. </t>
  </si>
  <si>
    <t xml:space="preserve">Knowledge on legislation, number and sizes of pike present at the location </t>
  </si>
  <si>
    <t>Strathconon estate</t>
  </si>
  <si>
    <t>Legislation and ethical considerations</t>
  </si>
  <si>
    <t>MA1167</t>
  </si>
  <si>
    <t>81d12681-40ce-4cd5-9c8f-2174bb9b3996</t>
  </si>
  <si>
    <t>Contin tree nursery</t>
  </si>
  <si>
    <t>The primary goal here is to build capacity to contribute to small scale riparian woodland schemes. Whilst The Board's ability to grow and plant tress is limited, this project could have a seconary benefit in terms of facilitating education and outreach in the form of school visits and possible expansion where trees could be grown on in participating schools. Ultimately, the goal would be for all trees to be planted on river banks within the district.</t>
  </si>
  <si>
    <t>To increase  riparian cover within the district whilst simultaneously engaging school children with growing and planting native trees.</t>
  </si>
  <si>
    <t>To collect local seed source, germinate and grow on native trees on site at Contin hatchery.</t>
  </si>
  <si>
    <t>Forestry Land Scotland</t>
  </si>
  <si>
    <t>SSE decision on using hatchery space for growing trees</t>
  </si>
  <si>
    <t>MA1168</t>
  </si>
  <si>
    <t>d128eda6-2fd5-420a-be41-0556d06599ae</t>
  </si>
  <si>
    <t>River Meig population monitoring/baseline data establishment</t>
  </si>
  <si>
    <t>The Board will identify a series of index sites along the river to establish baseline juvenile densities, inverterbrate ecology and instream nutrient availability prior to the commencement of large scale habitat restoration works. The initial surveys will form the basis of a long term monitoring program and will assess any change to juvenlie salmonid densities and wider ecological health.</t>
  </si>
  <si>
    <t>To establish baseline data prior to the commencement of large scale habitat restoration projects</t>
  </si>
  <si>
    <t>Undertake electrofishing and inverterbrate and nutrient surveys across a panel of index sites</t>
  </si>
  <si>
    <t>Evidencing positive changes over short term timescales. Low abundance make it difficult to detect trends. All monitoring is dependant upon significant third party investment and action</t>
  </si>
  <si>
    <t>MA1169</t>
  </si>
  <si>
    <t>de6d3ead-2abf-4c37-a72d-f8aa9050c2c2</t>
  </si>
  <si>
    <t>River Bran population monitoring/baseline data establishment</t>
  </si>
  <si>
    <t>MA1170</t>
  </si>
  <si>
    <t>aa4603db-924a-42e6-8fc9-a4da2fea0417</t>
  </si>
  <si>
    <t>River Orrin population monitoring/baseline data establishment</t>
  </si>
  <si>
    <t>MA1171</t>
  </si>
  <si>
    <t>aa0654e3-214a-42dc-ab1c-32b8ccf362cb</t>
  </si>
  <si>
    <t>Respond to all development proposals in the harbour and inshore marine and coastal environments</t>
  </si>
  <si>
    <t>The transition between freshwater and marine environments are important stages in the salmon's lifecycle. Any developments which pose a threat to the successful migration could lead to increased predation, or other causes of mortality in our smolts and adult fish. We respond to developments highlighting any stages that might overlap or affect the migration or health of the salmon.</t>
  </si>
  <si>
    <t>Marine Developments, Water Quality</t>
  </si>
  <si>
    <t>Respond to developments with the aim of protecting migrating salmonids.</t>
  </si>
  <si>
    <t>Response informed by current science and best magement practice. Taking advice from MSS and ture Scot. The Board will respond to all development proposals in the harbour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Magement Scotland (FMS) to ensure Scottish Government coordite tiol monitoring of impacts on salmon and sea trout to regulate offshore developments</t>
  </si>
  <si>
    <t>Vattenfall report, Previous harbour smolt tracking reports</t>
  </si>
  <si>
    <t>A better understanding of the migration routes of smolts and adult salmonids</t>
  </si>
  <si>
    <t>Dee DSFB</t>
  </si>
  <si>
    <t>RDT, ture Scot, SEPA, FMS, MSS, MS LOT, Port of Aberdeen, Developers</t>
  </si>
  <si>
    <t>Economic value often overrides environmental interests.</t>
  </si>
  <si>
    <t>Dee</t>
  </si>
  <si>
    <t>FD11</t>
  </si>
  <si>
    <t>MA0194</t>
  </si>
  <si>
    <t>ceb603f0-e9e6-4a13-83bf-fec46536442a</t>
  </si>
  <si>
    <t>Respond to all development proposals in or adjacent to freshwater environments of the Dee District.</t>
  </si>
  <si>
    <t>The freshwater environments of the Dee District are essential to the production of healthy juvenile salmonids. Larger smolts have been shown to be more succesful at returning from their marine migration and therefore pristene habitat is a key component of their future survival. Any developments which pose a threat to the freshwater environment could lead to increased mortality or sub optimal growth.</t>
  </si>
  <si>
    <t>Water Quality, Water Quantity, Water Temperature, Predation, Instream and Riparian Habitat,</t>
  </si>
  <si>
    <t>Respond to developments with the aim of protecting salmonids.</t>
  </si>
  <si>
    <t>Response informed by current science and best magement practice. Taking advice from MSS and ture Scot. The Board will continue to provide guidance through the planning system and liaise with developers to minimise disturbance to fish and damage to their habitat. We insist that works are done out with spawning/emergence time. Press for and advise on tiol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t>
  </si>
  <si>
    <t>Electrofishing data, Redd counting, FWPM surveys,Temperature data (SRTMN), Smolt tracking reports, Habitat surveys, Invertebrate surveys, INNS surveys</t>
  </si>
  <si>
    <t>RDT, ture Scot, SEPA, FMS, MSS, Developers, Local Authorities</t>
  </si>
  <si>
    <t>Economic value often overrides environmental interests. Local Development Plans</t>
  </si>
  <si>
    <t>MA0195</t>
  </si>
  <si>
    <t>67052bb9-7f42-432f-beec-692a98a38e5b</t>
  </si>
  <si>
    <t>Promote best practices for angling</t>
  </si>
  <si>
    <t>It is essential that the fish which survived the sea migration and returned to the river are able to spawn successfully. Irresponsible angling practices can cause irrepairable stress to fish and lead to early mortality. We will provide support and guidance for handling fish responsibly, how to fish consciensciously in high temperatures, and how to choose appropriate equipment in order to minimse stress and damage.</t>
  </si>
  <si>
    <t>Water Temperature, Disease</t>
  </si>
  <si>
    <t>Reduce disease and mortality within stocks, and improve handling practices</t>
  </si>
  <si>
    <t>Distribute best practice guidance through multiple media platforms, promote instances of best practice across the District by showcasing good examples. Catch and release will continue to be required, and any non-compliance monitored. Produce advisory communications to explain impacts of fish handling and fish stress. Emphasize messages during exceptiolly hot or dry periods when disease risk is much higher.</t>
  </si>
  <si>
    <t>Fish handling page on website, FMS outputs</t>
  </si>
  <si>
    <t>FMS,</t>
  </si>
  <si>
    <t>Altering long term habits</t>
  </si>
  <si>
    <t>MA0196</t>
  </si>
  <si>
    <t>995b67ca-660b-41e4-a4ce-34838694b3f5</t>
  </si>
  <si>
    <t>Reduce illegal exploitation</t>
  </si>
  <si>
    <t>Illegal exploitation, either through netting operations or unlicensed anglers on the river are a threat to the sustaibility of fish stocks within the catchment. Removal of the very fish that have survived their marine migration and returned to their home river has the combined effect of losing the next generation of fish but also the loss of the successful genes that have helped these fish to be survivors. We will work with Police Scotland as well as fishing beats and members of the public to gain intelligence and respond quickly to potential poaching activities.</t>
  </si>
  <si>
    <t>Reduce poaching events and push for successful prosecution of repeat offenders</t>
  </si>
  <si>
    <t>Continue to build intelligence to guide timings and locations of patrols. Detection of netting gangs will be worked on a local and tiol basis. Develop a phone app reporting system and continue to share tiolly to help coordite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pelties that can result.</t>
  </si>
  <si>
    <t>Police Scotland, FMS, other Salmon Fishery Boards</t>
  </si>
  <si>
    <t>Difficulty in bringing about prosecutions or equipment removal to act as a serious deterrent to illegal exploitation. Responding to ongoing poaching events is potentially dangerous and we require our bailiffs to match or exceed the number of people involved in the illegal exploitation - this is a challenge for maging resources.</t>
  </si>
  <si>
    <t>MA0197</t>
  </si>
  <si>
    <t>d7e9ccd5-7148-4b66-855e-857dbd18e964</t>
  </si>
  <si>
    <t>Piscivorous birds</t>
  </si>
  <si>
    <t>Piscivorous birds including goosanders, mergansers, and cormorants consume an unknown but potentially significant amount of juvenile salmonids. At a time when salmon recruitment is low, minimising the effect of piscivorous birds whose populations are healthy and/or increasing is important for ensuring the continuation of salmon stocks. Salmon produce more than enough eggs to populate a section of a river as large numbers are expected to not survive to migrate to sea - this is called density dependent selection when an over abundance of young accounts for a high level of mortality. Migrating salmon smolts are much reduced in their density and selection is now independent of their number. This makes them particularly important to protect as there is limited tolerance for excessive mortality  - every smolt is important.</t>
  </si>
  <si>
    <t>Minimise the impact of piscivorous birds on salmon populations with particular focus on migrating salmon smolts.</t>
  </si>
  <si>
    <t>The Board will continue to do coordited bird counts throughout the river to monitor goosander numbers and will provide this information to Scottish Government. Promote the need for licensing to protect salmon smolt production, given the evidence that bird numbers are healthy whereas salmon have shown huge declines. This will be done through our position on the tiol predator magement group, which includes Scottish Government and tureScot. Encourage bankside and instream cover to be left in situ and develop habitat restoration plans to restore floodplains and provide main stem cover to help protect smolts. Encourage stakeholder engagement with smolt shepherding and shoot to scre tactics during the smolt migration period.</t>
  </si>
  <si>
    <t>Piscivorous bird diet study</t>
  </si>
  <si>
    <t>Accurate knowledge of size of piscivorous bird populations Accurate knowledge of impact of these birds on salmon/trout numbers.</t>
  </si>
  <si>
    <t>FMS, tureScot, MSS</t>
  </si>
  <si>
    <t>Working at a scale which has a river-wide effect. Knowing accurately what impact piscivorous birds actually have on salmon populations.</t>
  </si>
  <si>
    <t>MA0198</t>
  </si>
  <si>
    <t>765e86c4-687f-4158-8120-1a35943e3feb</t>
  </si>
  <si>
    <t>Seals</t>
  </si>
  <si>
    <t>Seals have fed on salmon for thousands of years, however as salmon numbers decline and seal numbers increase there is reducing capacity for salmon to sustain the current level of exploitation. Seals now regularly spend time patrolling the Port of Aberdeen and there a number of 'river specialist' seals which spend repeated and extended periods of time in the river. Non-lethal techniques for deterring seals from the river are necessary for the ongoing survival of the salmon population but also to ensure the daily angling operations of beats as the presence of a seal is detrimental to angling success.</t>
  </si>
  <si>
    <t>Minimise the impact of seals on salmon populations and salmon angling operations.</t>
  </si>
  <si>
    <t>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and to develop remote video technology to eble automatic detection of seals, which has been trialed in 2020. The Board will continue to highlight to Scottish Government the impact that some seals can have on salmon stocks and fisheries. Press for Scottish Government to provide resources to urgently develop effective, non-lethal seal deterrents. Encourage and support trials to link automatic video detection of seals with scaring techniques, such as sensor-triggered startle devices, to deter seals in the river. Work with SMRU and MSS to undertake tests of the effectiveness of different deterrents on the Dee. Use scaring techniques to deter seals until effective, automatic scaring devices are available. Patrols will be carried out at the start of the fishing season and following persistent observations of seals at a location during the fishing season.  It is expected that this work will be done in conjunction with any impacted fishing beats. To reduce the impact on fisheries, it is important that seals are not negatively promoted to anglers. At a tiol level, the importance of salmon to maintaining seal populations along our coastlines should be highlighted positively.</t>
  </si>
  <si>
    <t>Accurate records of individual seals entering the river. Better knowledge of effectiveness of seal scaring devices.</t>
  </si>
  <si>
    <t>SMRU, FMS, MSS, tureScot</t>
  </si>
  <si>
    <t>Monitoring seals and scaring them is labour and time intensive - and not always effective. More effective tools for detecting and deterring required.</t>
  </si>
  <si>
    <t>MA0199</t>
  </si>
  <si>
    <t>264bbdbd-0f45-4cb1-8d01-59166a14c705</t>
  </si>
  <si>
    <t>Dolphins</t>
  </si>
  <si>
    <t>The coastal population of dolphins has increased markedly in the past 10 years and their presence patrolling within the Port of Aberdeen vigation channel suggests they are feeding on fish. The impact of dolphins on smolts or adult salmon are unknown but is potentially detrimental. A better understanding of their presence and activities is required to calculate their impact.</t>
  </si>
  <si>
    <t>Minimise the impact of dolphins on salmon populations.</t>
  </si>
  <si>
    <t>Seek for research to be carried out into the impact of dolphins on Dee salmon stocks in the harbour. Healthy salmon populations and healthy dolphin populations are linked, and this will be used to promote salmon conservation to the public as a wider message of protecting our tive marine wildlife.</t>
  </si>
  <si>
    <t>Accurate understanding of dolphin presence and behaviour. Also, better knowledge of dolphin diet from this area.</t>
  </si>
  <si>
    <t>SMRU, FMS, MSS, tureScot, ShoreWatch</t>
  </si>
  <si>
    <t>The data required to answer the question of what impact dolphins are having on salmon populations is difficult to aquire and costly in staff and equipment.</t>
  </si>
  <si>
    <t>MA0200</t>
  </si>
  <si>
    <t>8cac22f4-865d-464a-9943-1667df0716bd</t>
  </si>
  <si>
    <t>Protect water quality</t>
  </si>
  <si>
    <t>Salmon require clean water to thrive. Contamints such as pollution, pharmaceuticals, chemicals, and excess sediment can all have immediate of long term impacts on salmon health and ability to survive. Some of these contamints are easy to observe visually while others are invisible to the ked eye. Equally, the source and frequencey of contamition is often uncertain.</t>
  </si>
  <si>
    <t>Better understand the threats to water quality, develop monitoring techniques, stop/mitigate the input</t>
  </si>
  <si>
    <t>Work with SEPA to ensure compliance to regulations to protect watercourses (General Binding Rules) and to ensure effective buffer strips are in place. Assist land magers,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Through the Dee Catchment Partnership, we will support the Council in promoting good maintence of private septic tanks.</t>
  </si>
  <si>
    <t>Baseline water quality information, equivalent information for types of invertebrates expected to be present given a certain set of habitat conditions.</t>
  </si>
  <si>
    <t>SEPA, Buglife, FMS, DCP, NFU</t>
  </si>
  <si>
    <t>The scale of the catchment - particularly the agricultural component makes accessing and identifying problem areas difficult. The skills, knowledge, time, and finces to identify/alyse problems is lacking.</t>
  </si>
  <si>
    <t>MA0201</t>
  </si>
  <si>
    <t>15c57153-02df-493c-9ff8-974f1fdc9f25</t>
  </si>
  <si>
    <t>Protect water quantity</t>
  </si>
  <si>
    <t>The climate is changing in such a way that low flows are becoming increasingly frequent - partially because of dryer springs and summer combined with warmer and wetter winters reducing the amount of snow cover that historically would have melted in the spring. Low flows are problematic as they do not provide the environmental cues fish require the migrate out of the river or move upstream as adults. It also acts to concentrate the fish in smaller areas which increases competition for food, space and resources and makes fish more susceptible to predation. The other effect of low flows is that water temperatures can increase leading to other physiological problems - see temperature section. Abstraction from the river compounds the issues of low flow that the changing climate is causing.</t>
  </si>
  <si>
    <t>Water Quantity, Water Temperature, Instream and Riparian Habitat, Predation</t>
  </si>
  <si>
    <t>Make best use of water entering catchment so that water is stored/slowed upstream during high flows and released continually during low flow events during dry spells.</t>
  </si>
  <si>
    <t>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Build on the abstraction study (2012) to highlight concerns to SEPA and Scottish Government to encourage new policy development for water standards., such as lower summer abstraction rates. Highlight concerns with future water flows and press for Scottish Water to develop additiol water storage facilities as part of its water scarcity strategy. Develop habitat restoration works for floodplain wetlands in the upper catchment to mage tural flows.</t>
  </si>
  <si>
    <t>SEPA, Scottish Water, FMS</t>
  </si>
  <si>
    <t>Finding suitable land with landowners willing to alter land use practices. Requires funding.</t>
  </si>
  <si>
    <t>MA0202</t>
  </si>
  <si>
    <t>76aa200e-098d-478d-b515-4d195b3d4e0a</t>
  </si>
  <si>
    <t>Fish disease</t>
  </si>
  <si>
    <t>Good fish health is essential for salmon to successfully complete their marine migration and remain in the river long enough to be able to spawn successfully. Minimising activities that will make fish more susceptible to disease (such as poor fish handling, excessive playing of fish in warm temperatures) is one way to encourage good fish health. Shelter from high temperatures and good water flow to remove potential pathogens from an area is another way of reducing the liklihood of infection. Other routes of infection can come from damage incurred by predator attack or from passing through hydro schems or other man-made structures.</t>
  </si>
  <si>
    <t>Disease, Water Quality, Predation, Water Temperature</t>
  </si>
  <si>
    <t>Understand the scale of diseased fish within the river and identify the most common pathogen causing disease. Mitigate the events making fish more susceptible to disease.</t>
  </si>
  <si>
    <t>Monitoring of disease will continue and anyone noticing disease is encouraged to report it to the River Office. Communicate with ghillies, clubs and proprietors about disease risks and request help with monitoring. Report concerns to the Fish Health Inspectorate and help to sample diseased fish. Water temperature monitoring is being carried out by the Trust and links between temperatures and disease reports will be alysed.</t>
  </si>
  <si>
    <t>Knowledge of common fish diseases.</t>
  </si>
  <si>
    <t>FHI, JHI, FMS</t>
  </si>
  <si>
    <t>Locating and sampling diseased fish, identifying the pathogens involved.</t>
  </si>
  <si>
    <t>MA0203</t>
  </si>
  <si>
    <t>6a24ae72-fe01-4b9b-bd32-435e1822ea9a</t>
  </si>
  <si>
    <t>Biosecurity</t>
  </si>
  <si>
    <t>Parasitic infection by Gyrodactylus salaris (gs) have had devastating consequences in Norway and any action which minimising the risk of infection to UK rivers must be taken as the only way to remove gs from a river is by removing all hosts (i.e. fish) in order to breaks the parasite's life cycle.</t>
  </si>
  <si>
    <t>Disease</t>
  </si>
  <si>
    <t>Make good biosecurity practices habitual</t>
  </si>
  <si>
    <t>Angler and ghillie surveys will be carried out to understand barriers and find solutions to implementing biosecurity. The Board will use this information to expand efforts to encourage biosecurity measures, on ghillied and unghillied beats, and by all water users. Communications will promote the importance of biosecurity measures.</t>
  </si>
  <si>
    <t>FMS, JHI</t>
  </si>
  <si>
    <t>Changing behaviour to make biosecurity practices habitual.</t>
  </si>
  <si>
    <t>MA0204</t>
  </si>
  <si>
    <t>b0547018-7f80-413e-b7ed-1a8a6ebdbc61</t>
  </si>
  <si>
    <t>Invasive non-tive species</t>
  </si>
  <si>
    <t>Invasive non-tive species (INNS) can have multiple direct or indirect impacts. American mink will prey on salmon as well as other bankside and aquatic animals affecting local biodiversity. Bankside Invasive plants such as giant hogweed, Japanese knoweed, Himalayan balsam, and American skunk cabbage can domite an area and outcompete other species making access difficult and reducing biodiversity and habitat for tive species and important pollitors. Furthermore, these plants can reduce the stability of riverbanks as their root structures are not as tangled and extensive as a tural spread of tive plants. This can lead to bank collapse, loss of fish habitat, and increased sedimentation. In-river invasive plants - particularly Ranunculus - trap sediments which can lead to smothering of redd sites or freshwater pearl mussels. Large mats of Ranunculus hinders angling and makes responsible landing of fish difficult where present. There is evidence that Ranunculus provides shelter for juvenile salmon, especially in the chalk streams of southern England although Scottish rivers should have adequate substrate and habitat complexity for juvenile fish without the need for Ranunculus.</t>
  </si>
  <si>
    <t>Control the spread of INNS, particularly in riparian areas.</t>
  </si>
  <si>
    <t>The Trust will continue to coordite a volunteer monitoring and trapping programme for American mink. The Trust will deliver the Scottish Invasive Species Initiative until late 2021 and seek funding to continue the control of invasive non-tive plants after this project ends. The Trust will encourage volunteering to remove invasive plants, including running corporate volunteering events and public volunteering days, and helping to establish and support community volunteer groups. The Board will assist fishery owners in controlling invasive plants by providing training, chemicals and joint working with staff. Research into the impacts of Ranunculus on salmon are required to determine how much resource should be invested in its control. This may be done jointly with other rivers. Provide advice to fishing beats on how best to cut back Ranunculus to improve access for fishing. Previously mentioned actions, including working with land magers to reduce nutrient input into watercourses, improving public knowledge on septic tank maintence and working with SEPA and Scottish Water to consider waste-water treatment measures will help reduce nutrient input in the lower catchment and limit Ranunculus spread in the longer term. Biosecurity awareness will be promoted to help ensure Ranunculus is not spread by river users, particularly into the upper catchment. At a tiol level and with FMS, we will press for greater responsibility for landowners to control invasive plants on their land. The biosecurity plan will be revised for existing and emerging threats and approaches for control. Communicate the risk of introducing invasives to anglers and the wider public.</t>
  </si>
  <si>
    <t>https://www.invasivespecies.scot/, https://www.gwct.org.uk/fishing/research/salmon/how-does-water-crowfoot-benefit-young-salmon-and-trout/</t>
  </si>
  <si>
    <t>FMS, SISI,</t>
  </si>
  <si>
    <t>INNS control must be undertaken annually else the plants will quickly recover - this brings with it a substantial annual time and fincial cost which is not always easy to fund.</t>
  </si>
  <si>
    <t>MA0205</t>
  </si>
  <si>
    <t>f821a652-ec7c-486a-97ca-aee5f0b41fec</t>
  </si>
  <si>
    <t>Remove barriers to fish passage</t>
  </si>
  <si>
    <t>Unimpeded access for fish to move up or down river is essential for fish to complete their migrations, move from low to high quality habitat, respond to temperature or contamition threats, and reach spawning grounds. Removing barriers where possible, providing altertive access where removal is not possible increases connectivity within the catchment, provides access to more fish habitat, and reduces the threat of predation. Understanding the effect of barriers on downstream fish movement requires further study as it is not clear whether fish are impeded, or slowed significantly, by modern weir structures.</t>
  </si>
  <si>
    <t>Remove barriers (Garlogie Dam), better understand the effect of barriers on downstream migration (Muick hydro weir)</t>
  </si>
  <si>
    <t>Complete the removal of Garlogie dam. Working with the Local Councils, landowners and SEPA, develop a strategy to ease or remove all impacting manmade obstructions in the Dee, Cowie and Carron. Re-assess existing dams with fish passes to consider complete removal. Continue to assess developments that may impact on fish migration such as hydro schemes and bridge repairs. Investigate and monitor passage of smolts downstream impeded by weirs.</t>
  </si>
  <si>
    <t>Upstream to downstream success of smolt migration over weirs</t>
  </si>
  <si>
    <t>SEPA, Local councils, Landowners, Developers, FMS, AST</t>
  </si>
  <si>
    <t>Overcoming the beaurocracy involved in dam removal. Gaining landowner support for barrier removal. Obtaining funds to remove or mitigate barriers.</t>
  </si>
  <si>
    <t>MA0206</t>
  </si>
  <si>
    <t>8cd84579-0068-40ef-8470-bdf0f0ccf38d</t>
  </si>
  <si>
    <t>Gaining support</t>
  </si>
  <si>
    <t>The problems faced by salmon, and freshwaters in general, are not always fully understood. It is important that the voice advocating protection, restoration, and preseservation of aquatic habitats and species is as loud and varied as possible. As such we need to clearly explain the challenges we are facing and get the broadest community of people to support our actions and push for change.</t>
  </si>
  <si>
    <t>Inertia</t>
  </si>
  <si>
    <t>Increase our collective voice by broadening the community of people invested in salmon and the river.</t>
  </si>
  <si>
    <t>We will highlight the plight of salmon, challenges facing the river, what we are doing to help, and request support, as our key messages. We will target communications to river stakeholders, the local public, government and its agencies, using social media, website, press and events. We will champion our Living River vision. We will create a new River Dee website as the main ‘shop window’ which will be central to the delivery of our key messages and building public engagement. Campaigns will be used to target support for the river. In 2020 the Trust launched the one million trees campaign and this will last for the duration of the plan. Business support can be linked to global goals. Carbon offsetting will be explored as a means of encouraging business support. Dotions will be sought from the river community and locally based businesses to support salmon in crisis and the river’s wider biodiversity. The Trust’s education programme will continue to be developed for visits with school groups, online resources and a programme of wider community engagement. It will raise general awareness about the river as well as campaigns or specific issues, such as invasive species and climate change. The Trust will promote learning about the river at events, including a River Festival and through participating in other locally-hosted events. The Trust will run volunteering days with members of the public and corporate groups to encourage support for the habitat restoration work. The Trust will use smaller groups of trained volunteers for support such as invasive plant chemical control.</t>
  </si>
  <si>
    <t>https://www.youtube.com/watch?v=az6o69aiP2g</t>
  </si>
  <si>
    <t>Making our voice heard</t>
  </si>
  <si>
    <t>MA0207</t>
  </si>
  <si>
    <t>9c3b1340-e991-4923-a661-76c59a3bcbac</t>
  </si>
  <si>
    <t>Angling development</t>
  </si>
  <si>
    <t>The business of angling contributes £15 million to the Deeside economy, we want to help provide the best experience possible in order to retain existing anglers while developing routes into angling for people who might like to try.</t>
  </si>
  <si>
    <t>Increase the number of anglers fishing the Dee. Provide access to angling for people looking to start angling. Provide opportunities for young people to try angling.</t>
  </si>
  <si>
    <t>Work with beat owners via the Dee Salmon Fishing Improvement Association (DSFIA) to seek understanding and agreement of the business challenges facing the river. Work with beat owners via DSFIA to seek the views of the existing anglers. Seek support from Scottish Enterprise to hold focus groups for beats and service providers from the wider tourist sector, tackle manufacturers,shops and hotels to develop collaboration between them. Use angling development initiatives to increase the number of new participants. Attend angling fairs, such as the London Fly Fair and EWF event in Germany, and work with proprietors to sell packages at these events. The AFF50 (Aberdeenshire Fly Fish 50) 2020 programme will be revised for the 2021-2023 period. It will include a combition of structured learning and ‘come and try’ events both on the River Dee and at trout fisheries. The Board will continue providing ongoing support and encouragement for event participants, through social media and private chat groups. The Board will monitor the effectiveness of the programme in producing new anglers (key performance indicators). The Trust’s education programme will support children to try fishing.</t>
  </si>
  <si>
    <t>Making our voice heard. Having a broad enough reach.</t>
  </si>
  <si>
    <t>MA0208</t>
  </si>
  <si>
    <t>d674e9df-3a55-42ff-b5f3-a700481a4e3d</t>
  </si>
  <si>
    <t>Tree planting</t>
  </si>
  <si>
    <t>Trees provide multiple beneficial roles in protecting and improving Atlantic salmon populations - they provide shading against high temperatures, stabilse river banks, provide nutrient addition through leaf and insect drop and refuge from predators within overhanging roots or fallen trees in the river. Trees which fall into the river also act to slow the flow and allow river substrates to settle and remain within the water course and not swept away. Healthy and expanding riverside woodland also provides habitat, food, and refuge for other wildlife which all contributes to a more diverse and resilient ecosystem</t>
  </si>
  <si>
    <t>Water Temperature, Instream and Riparian Habitat</t>
  </si>
  <si>
    <t>Plant trees, primarily in the upper catchment where water is most at risk through rising temperatures.</t>
  </si>
  <si>
    <t>Map areas with potential for increasing riparian woodland regeneration. Encourage reduction in grazing pressure where it is inhibiting regeneration of trees. Build support for riparian tree planting with land magers, by working with Scottish Land &amp; Estates and Wildlife Estates Scotland initiative to provide guidance and hold events. Work with estates, landowners and land magers to access Forestry Grant Schemes (FGS) to deliver large-scale riparian tree planting and plant 55,000 trees each year. Key target areas are the upper tributaries - Gairn, Geldie, Tar, Clunie and Ey, and the main stem Dee above Lui burn. The Trust will raise funds through the one million trees campaign to fund delivery of large-scale tree planting enclosures where FGS cannot be accessed. Mob tree planting will be used in areas with relatively low grazing pressure and with no appropriate seed source nearby, focusing on less palatable species such as alder.</t>
  </si>
  <si>
    <t>NMPI - priority planting areas for shading, https://www.youtube.com/watch?v=JTfDa8TzxEU, https://www.youtube.com/watch?v=wW_h4VqXjJE&amp;t=1s, https://www.youtube.com/watch?v=az6o69aiP2g</t>
  </si>
  <si>
    <t>Priority areas for tree planting (ScotGov NMPI)</t>
  </si>
  <si>
    <t>Scottish Land and Estates, GWCT, Cairngorms tiol Parks Authority</t>
  </si>
  <si>
    <t>Obtaining the finces to work at such scale</t>
  </si>
  <si>
    <t>MA0209</t>
  </si>
  <si>
    <t>16b79fad-c17f-4473-9915-823d7103c3f0</t>
  </si>
  <si>
    <t>Improving instream habitat</t>
  </si>
  <si>
    <t>Varied and connected habitat at a large scale, coupled with cold, clean water is necessary to supprt all stages of a salmon's early life. Salmon require different habitat characteristics for egg deposition, fry, and parr and these differnt habitats need to be close enough from one lifestage to find and move into the next. tural tree fall into the Dee would have been a regular occurance for thousands of years and would have had the effect of providing structural habitat, slowing the flow of water, and allowing river substrates to settle out of the water. With the loss of trees from the upper catchment, this tural source of river engineering has largely disappeared.</t>
  </si>
  <si>
    <t>Add Large Woody Structures (LWS) into watercourses lacking sources of wood or with uniform habitat.</t>
  </si>
  <si>
    <t>Encourage the retention of turally occurring LWS. Identify further sites for the installation of LWS. Secure funding through grants and charitable dotions and install a minimum of 30 LWS each year. Monitor the effect of LWS on habitat and fish numbers. Promote re-establishment of tive riparian woodland, which will in the long term provide a source of large wood to the system.</t>
  </si>
  <si>
    <t>NMPI - priority planting areas for shading, https://www.youtube.com/watch?v=JTfDa8TzxEU</t>
  </si>
  <si>
    <t>MA0210</t>
  </si>
  <si>
    <t>9f87e265-3bf8-4882-a8d6-4de37dd8cbae</t>
  </si>
  <si>
    <t>Returalisation of river channels</t>
  </si>
  <si>
    <t>Over time, the river channel has been straightened or constrained where historically there would have been multiple and or meandering channels moving through the landscape. This has the effect of disconnecting the river from the flood plain and not allowing the energy of the flowing river to dissipate. Faster water removes important habitat and substrates  and can cause huge damage during high flow events - something that might be increasingly common with the changing climate. Allowing the river to follow a more tural course, reconnecting artificially closed side channels, and reconnecting the river with the floodplain will all improve the river habitat for fish but also reduce the impact of high flow events on property and infrastructure.</t>
  </si>
  <si>
    <t>Allow the river to take a more tural course where appropriate</t>
  </si>
  <si>
    <t>Identify and evaluate sites for channel restoration and create a prioritised restoration strategy. Use partnership approaches to secure funding and deliver channel restoration projects, possibly linked with tural flood magement. Create LWS on side channels of the main channel.</t>
  </si>
  <si>
    <t>Obtaining the finces to work at such scale. The reduction in flood threat by turalisation is counterintuitive and requires lots of evidence to convince licensing agencies as well as people living near to the proposed site.</t>
  </si>
  <si>
    <t>MA0211</t>
  </si>
  <si>
    <t>8d006861-a280-48e1-b439-7362cdb5e613</t>
  </si>
  <si>
    <t>The Geldie Woodland project, led by the tiol Trust for Scotland on its Mar Lodge Estate is one of the most ambitious habitat-restoration schemes ever tackled by the conservation charity. It is being delivered in partnership with the Dee District Salmon Fishery Board, River Dee Trust, the Cairngorms tiol Park Authority and Scottish Forestry. The holistic approach to restoring Glen Geldie, on the western side of the estate, will see over 120 hectares planted with more than 100,000 tive Scots tree species along the banks of the River Geldie. Through time, the increase in vegetation will help slow the flow of water through the river system, alleviating flood risk downstream, while helping to prevent soil erosion and further loss of deep peat on the river’s banks. The planting along the banks of the river, a key spawning tributary for the River Dee’s iconic wild salmon, will benefit the river’s biodiverse ecosystem by providing vital cooling shade and leaf litter to enrich the nutrient-poor water, where rising water temperatures due to climate change are posing a significant threat to the future of the species. In the long term, the woodland creation will help to connect wildlife corridors along the river network and across catchments, such as Glen Feshie to the west. The woodland planting and water habitat enhancement alongside peatland restoration, will provide significant benefits to both the freshwater and terrestrial biodiversity in Glen Geldie.</t>
  </si>
  <si>
    <t>Create tive woodland along the riparian zone of the Geldie Burn. Aim is establish tree cover to restore shade over parts of the river and help mitigate rising water temperatures predicted by climate change modelling, stabilise banks and encourage input of leaf litter, invertebrates and woody debris to benefit aquatic and terrestrial biodiversity. Once implemented, this will contribute to the creation of a major wooded habitat link, increasing connectivity at a landscape scale between the two major river catchments of the Dee and the Spey. Working with estates, landowners and land magers to access Forestry Grant Schemes (FGS) to secure funding and deliver the restoration.</t>
  </si>
  <si>
    <t>https://www.youtube.com/watch?v=wW_h4VqXjJE&amp;t=1s, https://www.youtube.com/watch?v=az6o69aiP2g</t>
  </si>
  <si>
    <t>tiol Trust for Scotland, Mar Lodge, Cairngorms tiol Parks Authority</t>
  </si>
  <si>
    <t>MA0212</t>
  </si>
  <si>
    <t>a81df1f1-be60-4aba-84ee-b4cce10504d8</t>
  </si>
  <si>
    <t>Large Wood Structures</t>
  </si>
  <si>
    <t>The Glen Clunie River &amp; Floodplain Restoration Project will involve re-engineering of river flows using wind-blown trees anchored to the riverbed, mirroring tural processes in healthy habitats. These structures are proven to have an immediate benefit, helping to produce ideal conditions for salmon to lay their eggs, providing shelter from predators, and a source of food for the young fish by boosting invertebrate numbers. The addition of large numbers of big tree-root structures will dampen the river’s destructive energy during major flooding events. This will not prevent the kind of devastation seen during Storm Frank in 2015, but it will help reduce the impact of future flooding by dissipating some of the water’s force. Work will take place in the Clunie and its tributaries the Baddoch and Callater and will result in &gt;80 Large Woody Structures (LWS) as well as &gt;60 Porous Log Jams and Debris Dams, and &gt;20 wader scrapes.</t>
  </si>
  <si>
    <t>A collaborative approach between several organisations and landowners/land magers lead by the DDSFB to facillitate the restoration works to install LWS, log jams, debris dams and wader scrapes, securing funding through ture Restoration Fund (NRF)</t>
  </si>
  <si>
    <t>https://www.youtube.com/watch?v=Wbw4bbzc8KY&amp;t=26s</t>
  </si>
  <si>
    <t>Local land magers</t>
  </si>
  <si>
    <t>MA0213</t>
  </si>
  <si>
    <t>61388216-39bf-43c1-82be-c0fdbc9866ae</t>
  </si>
  <si>
    <t>Just downstream from where the Baddoch joins the Clunie Water, a currently dry back channel will be restored. This channel has  been  artificially  blocked in the last  60-80  years. Restoration will be guided by specialist advice from eco-engineers, and will involve the removal of placed stones currently blocking access to flowing water. The side schannel with then function properly once more, taking water in high flows and reducing the amount of water, and its energy, coming down the main channel. It also provides more varied habitat for wildlife, including allowing smaller substrate that is washed down to be deposited in the lower reaches, adding to the fish habitat as ture intended.</t>
  </si>
  <si>
    <t>With funding secures through the ture Restoration Fund. Restoration will be guided by specialist advice from ecoengineers, and will involve the removal of placed stones currently blocking access to flowing water.</t>
  </si>
  <si>
    <t>MA0214</t>
  </si>
  <si>
    <t>b97fc461-261d-49e6-bd1f-83b17cb09ec5</t>
  </si>
  <si>
    <t>Monitor juvenile salmon populations in Caithness rivers</t>
  </si>
  <si>
    <t>CDSFB conducts an electric-fishing programme on an annual basis. The Board’s current data series extends back to 2013. There are six rivers in the Caithness District area which (1) differ from one another in characteristic ways, (2) are subject to different mixes of pressures and (3) are managed independently. Therefore, a strategic approach is necessary to obtain the most effective survey coverage while staying within the limits of the resources available to the Board. The strategy has been to survey a core set of sites every year to provide a continuous time series for each river and to add new survey sites or re-visit previous ones in order to address issues as they arise. This approach has proved informative for (1) understanding the ways in which salmon populations vary among and within rivers, (2) tracking trends for individual sites and (3) providing advice to river managers on a range of issues. In recent years, Marine Scotland has conducted the National Electrofishing Programme for Scotland (NEPS) which prepares regional assessments at the District Board level for fry and parr. However, a blanket assessments for a District including multiple rivers risks missing local factors which might place the performance of individual rivers above or below the District average. This is currently the case in Caithness District where trends the neighbouring rivers Thurso and Forss are demonstrably divergent. CDSFB requires local electric-fishing information to chart the separate progress of individual rivers in order to manage all the fisheries to best effect.</t>
  </si>
  <si>
    <t>Water quality, water quantity, water temperature, juvenile recruitment</t>
  </si>
  <si>
    <t>To characterise population trends for juvenile salmonids in all six CDSFB rivers</t>
  </si>
  <si>
    <t>Continue existing e/f programme</t>
  </si>
  <si>
    <t>CDSFB</t>
  </si>
  <si>
    <t>NatureScot on SACs, Windfarm operators re. construction phase and post-construction monitoring</t>
  </si>
  <si>
    <t>Trained personnel, transport</t>
  </si>
  <si>
    <t>Caithness</t>
  </si>
  <si>
    <t>FD07</t>
  </si>
  <si>
    <t>MA0044</t>
  </si>
  <si>
    <t>7195fec7-f8e4-4fb5-9e75-bf5738f1f821</t>
  </si>
  <si>
    <t>Monitor water temperature in Thurso River</t>
  </si>
  <si>
    <t>High temperatures are harmful for both adult and juvenile salmon. Mitigation of the coming effects of climate warming on stream temperature is an important current preoccupation of fishery managers everywhere. The Thurso is one of the rivers participating in the Scotland River Temperature Monitoring Network (SRTMN) run by Marine Scotland Science. A set of 11 temperature loggers has monitored water temperature throughout the catchment since the outset of the SRTMN programme in 2014. The Flow Country Rivers Trust has contributed by servicing and downloading the loggers twice annually over this time.  Modelled output from the SRTMN indicates that the northern rivers, including parts of the Thurso catchment, are most at risk of warming among all Scottish rivers. Continued monitoring will be required to meet MSS and CDSFB aims.</t>
  </si>
  <si>
    <t>To monitor stream and river temperatures in the Thurso</t>
  </si>
  <si>
    <t>Continue as at present</t>
  </si>
  <si>
    <t>Continued access to SRTMN data</t>
  </si>
  <si>
    <t>MA0045</t>
  </si>
  <si>
    <t>186b4a1c-2aab-4b7e-85a8-4ab8b0c5d836</t>
  </si>
  <si>
    <t>Monitor discharge rates in Thurso and Wick Rivers</t>
  </si>
  <si>
    <t>Caithness District has suffered a series of summer droughts since 2018. This sequence may be a coincidence or it may presage a local shift towards drier summers caused by climate change. Low water has direct, adverse effects on fisheries and perhaps also on the number of adult fish that finally recruit as spawners. Low water conditions are often associated with high temperatures and the combination of these effects is likely to reduce water quality, particularly for high-nutrient streams in agricultural settings like the lower catchment of Wick River. One of the keys to understanding these processes, and pressing for mitigation, is continuing scrutiny of the river discharge data obtained at the SEPA gauging stations on the Wick and Thurso rivers.</t>
  </si>
  <si>
    <t>To monitor river discharge on the Wick and Thurso rivers</t>
  </si>
  <si>
    <t>Continued access to SEPA gauging data</t>
  </si>
  <si>
    <t>MA0046</t>
  </si>
  <si>
    <t>07009afd-980f-4da6-a0a3-2f06cd21e1b6</t>
  </si>
  <si>
    <t>Dialogue re onshore windfarms</t>
  </si>
  <si>
    <t>Caithness District is a national hot-spot for terrestrial windfarm development. Currently, 17 windfarms are operational with many others approved or in scoping. As a statutory consultee, CDSFB is called on to review all new applications in a fishery context.</t>
  </si>
  <si>
    <t>In-stream and riparian habitat, obstacles to fish passage</t>
  </si>
  <si>
    <t>To ensure that fishery interests are effectively represented</t>
  </si>
  <si>
    <t>T</t>
  </si>
  <si>
    <t>MA0047</t>
  </si>
  <si>
    <t>ec141dd3-dca4-4815-9c05-e5c8c36f23b4</t>
  </si>
  <si>
    <t>Dialogue re offshore windfarms</t>
  </si>
  <si>
    <t>As a statutory consultee, CDSFB is called on to review all new applications for offshore wind projects in a fishery context as may be required. All offshore schemes near to northern migratory routes for salmon  have the potential for widespread impacts on salmon rivers far beyond Caithness. In general, however, the Board's scope is restricted to Caithness rivers and Caithness coastal waters.</t>
  </si>
  <si>
    <t>Marine development, obstacles to fish passage</t>
  </si>
  <si>
    <t>MA0048</t>
  </si>
  <si>
    <t>2c8f055a-ccb4-48c5-a1ec-f82cc4b59091</t>
  </si>
  <si>
    <t>Dialogue re non-wind marine renewables projects</t>
  </si>
  <si>
    <t>As a statutory consultee, CDSFB is called on to review all new applications for marine renewables projects in a fishery context as may be required. There are numerous non-wind projects (wave and tidal) planned for the Caithness coasts and, in particular, for the high-energy Pentland Firth although only one (Meygen in the Inner Sound of Stroma) is currently operational. The Pentland Firth is of both local and national importance to salmon as a migratory pinch-point and throughway.</t>
  </si>
  <si>
    <t>MA0049</t>
  </si>
  <si>
    <t>c443fab5-6263-4cd9-bc9b-f2cbd8aef7a7</t>
  </si>
  <si>
    <t>Wick smolt tracking project 2023</t>
  </si>
  <si>
    <t>Despite recent progress made for rivers elsewhere around the Scottish coast, the routes taken by smolts leaving any of the northern rivers for the ocean is unknown. A preliminary tracking project was carried out for Wick River in 2016. A follow-up project was carried out in 2023 by Marine Directorate. This will be repeated in 2024. The data obtained is intended to increase understanding of potential interactions of migrating smolts with offshore renewables developments.</t>
  </si>
  <si>
    <t>To determine potential for interaction between migratory fish and marine renewables installations</t>
  </si>
  <si>
    <t>Collaboration with academic specialist</t>
  </si>
  <si>
    <t>Flow Country Rivers Trust</t>
  </si>
  <si>
    <t>MSS, Instute of Zoology</t>
  </si>
  <si>
    <t>Supply of necessary support</t>
  </si>
  <si>
    <t>MA0050</t>
  </si>
  <si>
    <t>46aade78-fcbf-44d3-b019-a351000ed064</t>
  </si>
  <si>
    <t>Conductivity/ pH mapping</t>
  </si>
  <si>
    <t>The bedrock geology of eastern Caithness is of base-rich siltstones and mudstones derived from ancient lake sediments; the origins of the bedrocks of southern and western Caithness are of base-poor igneous and metamorphic origins. In addition, parts of eastern Caithness are overlain by base-rich “shelly” till originating in the Moray Firth and deposited on-shore by glacier action. As a result of this variation, conductivity and pH regimes vary markedly among the streams and rivers of Caithness District and to an extent that is likely to affect their productivity. A broad spatial survey of Caithness (and Sutherland) was carried out in 2018 and a detailed survey of the Thurso catchment was carried out in 2019, both under drought conditions. Detailed surveys will be extended to other catchments that span variable bedrock geologies in order to assess effects on the production of juvenile salmon.</t>
  </si>
  <si>
    <t>To characterise differences in stream hydrochemistry affecting fish populations</t>
  </si>
  <si>
    <t>Requires drought conditions</t>
  </si>
  <si>
    <t>MA0051</t>
  </si>
  <si>
    <t>e12d15d2-ac25-4e1d-993d-eae36ce170c1</t>
  </si>
  <si>
    <t>Pink salmon: monitor and prepare mitigation plan</t>
  </si>
  <si>
    <t>About 250 pink salmon were present in Thurso River in 2021. The fish spawned and smolts were detected leaving the river in March, 2022. The sudden presence of the adult fish probably reflected the large-scale movement of strayers southwards along the Norwegian coast in 2021 and this pattern may be repeated in future years. In addition, however, the detection of smolts leaving Thurso in 2022 suggests that for the first time homing adults may return in 2023. There were no confirmed reports of pink salmon from rivers elsewhere in Caithness in 2021. Increased monitoring of pink salmon from 2023 onwards will be required to  establish their numbers and distribution in the River Thurso and elsewhere.</t>
  </si>
  <si>
    <t>To determine numbers and distribution of pink salmon in all Caithness rivers</t>
  </si>
  <si>
    <t>Collaboration with academic specialists. Operation of temporary trap on lower mainstem of Thurso</t>
  </si>
  <si>
    <t>Flow Country Rivers Trust. Trap operated by CDSFB in alternate years consistent with pattern of invasion.</t>
  </si>
  <si>
    <t>MSS, Queen Mary Univ, NatureScot</t>
  </si>
  <si>
    <t>MA0052</t>
  </si>
  <si>
    <t>c50cbac4-9c90-43f4-adc5-11979889d0ca</t>
  </si>
  <si>
    <t>Develop recovery plan for Forss River</t>
  </si>
  <si>
    <t>Until 2019, fry density in Forss River was high ,commonly exceeding 1.5/m2, but values rapidly declined thereafter and by 2022 fry densities were around only 0.01/m2. The change is mainly attributable to mortality of potential spawners due to RSD/ Saprolegnia although additional factors are also known to have been in play. Relatively low densities of very large 1+ parr were still present in 2022 but these fish will leave the river in 2023 and, thereafter, it is expected that only minimal population of juvenile salmon will remain in coming years. It is therefore intended to develop a recovery plan for Forss to be enacted before 2025 when the 2SW fish derived from the 2023 smolt run will return. There are two problems that need to be addressed to speed fish through the lower river in the expectation that this will reduce the incidence and severity of RSD/ Saprolegnia: these are at the river entrance and at Forss Falls. In addition, passage at Shurrery dam must be eased to bring the upper part of the river into full production. The problems at Shurrery were identified some time ago by CDSFB  and a solution is available. The engagement of SEPA (CAR License holder) and Scottish Water will be necessary to make progress. Input from SEPA has been pending for 2 years so far. Any continued lack of engagement will result in further delay beyond the Board's control.</t>
  </si>
  <si>
    <t>Disease, obstacles to fish passage</t>
  </si>
  <si>
    <t>To aid recovery of Forss salmon population</t>
  </si>
  <si>
    <t>Press SEPA and Scottish Water to deliver on Board's aims. Support Forss owners group to make changes.</t>
  </si>
  <si>
    <t>Forss owners group. SEPA</t>
  </si>
  <si>
    <t>Engagement by SEPA (CAR License holder) and Scottish Water (dam operator)</t>
  </si>
  <si>
    <t>MA0053</t>
  </si>
  <si>
    <t>ed8246d3-ec3b-4be0-aec8-2e7db452c6e2</t>
  </si>
  <si>
    <t>Restore spawning gravels in Wick River</t>
  </si>
  <si>
    <t>The fishery on Wick River is driven by juvenile production in the Scouthal and Strath Burns to the south of Watten village. Historical river works have affected bedload and bedform in parts of the Scouthal Burn and subsequent flood events, most recently Storm Bertha, have stripped spawning gravel (and juvenile habitat) from parts the Strath Burn. It is therefore proposed to carry out a preliminary habitat survey of both streams as a prelude to obtaining expert technical advice on how to set about restoring gravels and ecological functionality in a sustainable way in locations where such work is shown to be required.</t>
  </si>
  <si>
    <t>To improve ecological functionality in the upper catchment of Wick River</t>
  </si>
  <si>
    <t>Carry out surveys in sequence to develop appropriate actions</t>
  </si>
  <si>
    <t>Wick Angling Association</t>
  </si>
  <si>
    <t>SEPA authority via CAR License</t>
  </si>
  <si>
    <t>MA0054</t>
  </si>
  <si>
    <t>f9f94c6a-6908-4271-a9d3-ae1ccaa0d953</t>
  </si>
  <si>
    <t>Loch Watten: impact on lower Wick River</t>
  </si>
  <si>
    <t>Eastern Caithness has experienced a recent series of drought summers in what may be part of a developing pattern associated with climate change. At times, water quality and water flow in the lower Wick River have self-evidently been marginal for salmon. Electric-fishing survey data for the lower river indicate only low population densities of juvenile fish. It is intended to monitor nutrient loadings associated with inputs to the river from Watten village and Watten Loch using an event-based approach centred on drought conditions – if/ when these conditions recur. In addition, it is proposed to re-locate effort on two of the existing SmartRivers/ Flow Country Rivers Trust macroinvertebrate monitoring sites from Halladale River (Northern District) to Wick River to determine species diversity above and below Watten. In addition, the presence of large numbers of non-native roach was noted in Wick River for the first time in 2923. Presumably these originate in Loch Watten; this is currently being investigated by Wich Angling Association.</t>
  </si>
  <si>
    <t>To monitor water chemistry and ecological indicators in the lower Wick River re. effects on salmon</t>
  </si>
  <si>
    <t>Accumulate evidence re. condition of lower Wick River</t>
  </si>
  <si>
    <t>Partly conditional on recurring drought conditions</t>
  </si>
  <si>
    <t>MA0055</t>
  </si>
  <si>
    <t>6d46c786-0078-4354-b5c3-c517b639033a</t>
  </si>
  <si>
    <t>Saprolegnia monitoring in Rivers Wick, Thurso and Forss</t>
  </si>
  <si>
    <t>Bi-weekly water samples and supporting environmental data will be obtained from the Rivers Wick, Thurso and Forss Feb, 2024-Feb 2025 as part of a Scotland-wide programme. The programme itself is part of a broader study into the biology of Saprolegnia being run by the University of Aberdeen.</t>
  </si>
  <si>
    <t>To provide regular samples for seasonal monitoring of Saprolegnia</t>
  </si>
  <si>
    <t>To support University of Aberdeen study, as required</t>
  </si>
  <si>
    <t>Flow Country Rivers trust</t>
  </si>
  <si>
    <t>University of Aberdeen</t>
  </si>
  <si>
    <t>a98b7c64-2227-4ead-8b8e-30ad079007a8</t>
  </si>
  <si>
    <t>Removal of riparian conifer regen</t>
  </si>
  <si>
    <t>On the upper river within the commercial plantations there is a significant issue with naturally seeded conifers along the banks of some watercourses.  This seems to be particularly bad on the upper catchment on areas cleared for peatland restoration at Tannylaggie (Dargoal Burn).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t>
  </si>
  <si>
    <t>To manage conifer regen alongside all water courses within plantations</t>
  </si>
  <si>
    <t>On going surveys are required to map locations and densities of conifer regen around the key water courses of the upper Bladnoch and Tarf Water - often it is the smaller tributaries that are worse affected.  These surveys can be undertaken on foot or using drones.  Forestry ownership is a mix of privaye and FLS.  GFT/BDSFB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t>
  </si>
  <si>
    <t>FLS and GFT hold various data sets from conifer regen surveys.  Data was included in the GFT Salmon Priority Water Surveys in 2021.</t>
  </si>
  <si>
    <t>On-going surveys of riparian areas in conifer afforested areas (every 5 years)</t>
  </si>
  <si>
    <t>GFT</t>
  </si>
  <si>
    <t>Bladnoch DSFB, FLS, private forest interests, NatureScot</t>
  </si>
  <si>
    <t>GFT do not have all private owner details and holdings are sold at times.  Need for owners to support removal of regen.  Funding requirement for some work.</t>
  </si>
  <si>
    <t>Bladnoch</t>
  </si>
  <si>
    <t>FD05</t>
  </si>
  <si>
    <t>MA0555</t>
  </si>
  <si>
    <t>8db070de-232a-471f-88cd-bd1ab6359eaf</t>
  </si>
  <si>
    <t>Plant riparian native trees</t>
  </si>
  <si>
    <t>The Bladnoch is part of the Marine Directorate Scotland river temperature monitoring network with 20 loggers recording water temperatures every 15 minutes.  These loggers are showing that the Bladnoch is at particular risk of high water temperatures with over 29 degrees recorded at one point in the main river in 2021.  Temperatures recorded already are near the lethal levels for juvenile salmon.  The Bladnoch is at particular risk due to its low gradient / slower flow and dark peaty waters.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  Some riparian hardwood trees have been getting planted by GFT / BDSFB along water courses.</t>
  </si>
  <si>
    <t>To establish &gt;30% native riparian tree cover on key watercourse banks through out catchment</t>
  </si>
  <si>
    <t>To date riparian tree planting has focussed on Grange Burn, Malzie Burn, upper Tarf, Loch Strand Burn and Killeal Burn - these need on-going maintenance, beaten up and tree guards removed once trees are of suffient size (~5 years after planting).  A list of priority waters to plant up needs to be compiled.  Some of these waters will need riparian conifer regen removed or stock proof fencing erected before hard woods planted.  Adequate tree protection and on-going maintenance will be required.  Aim to plant 1,000 - 3,000 riparian trees annually.</t>
  </si>
  <si>
    <t>https://www.gov.scot/publications/scotland-river-temperature-monitoring-network-srtmn/</t>
  </si>
  <si>
    <t>On-going surveys required to check on health of planted trees and undertake maintenance as required (including cutting conifer regen).</t>
  </si>
  <si>
    <t>FLS will usually provide trees for planting on their holdings.    Possible concerns planting trees in open areas by bird interests.  GFT have secured funding for 3 years already and have applied for further funds.</t>
  </si>
  <si>
    <t>MA0556</t>
  </si>
  <si>
    <t>c3dd464d-587c-4b50-b763-867300197bbe</t>
  </si>
  <si>
    <t>Peatland restoration on upper Bladnoch</t>
  </si>
  <si>
    <t>Peatlands within the upper Bladnoch catchment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 to allow salmon to spawn naturally.  Restored peatlands also help to improve water flows during dry periods.  Tannylaggie Peatland has been shown by GFT as being the main source of acidification in the upper Bladnoch - peatland restoration started here in 2023 and is important it continues across this catchment area of the Dargoal Burn.  It is important that the Tannylaggie Peatland Restoration work is properly monitored to show the benefits from this work.</t>
  </si>
  <si>
    <t>To get forestry interests to undertake forestry to bog peatland restoration over +100ha/annually</t>
  </si>
  <si>
    <t>The role of the GFT/BDSFB is too work with FLS to prioritise peatland restoration at Tannylaggie.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Ensure Tannylaggie Peatland Restoration is well monitored.</t>
  </si>
  <si>
    <t>https://www.nathonjones.com/files/2020%20GFT%E2%80%99s%20annual%20water%20quality%20monitoring%20report%20on%20behalf%20of%20Peatland%20Action%20JR.pdf</t>
  </si>
  <si>
    <t>Once areas have been prioritised then further peat depth surveys may need undertaken.</t>
  </si>
  <si>
    <t>BDSFB, FLS, NatureScot</t>
  </si>
  <si>
    <t>Tannylaggie needs to be prioritised for restoration  over the next few years.  There are concerns regarding securing contractors, access and conifer regen on the site. Actual cost of peatland restoration to be secured by landowner.</t>
  </si>
  <si>
    <t>MA0557</t>
  </si>
  <si>
    <t>92b34f2c-4495-437e-af61-5b4a4f733c01</t>
  </si>
  <si>
    <t>Peatland restoration on the upper Water of Tarf</t>
  </si>
  <si>
    <t>Peatlands within this catchment have been heavily drained in the past for both conifer afforestation and sheep grazing.  Drainage for forestry is particularly intense.  Watercourses draining these degraded deep peats have poor water quality, particularly suffering from acidification.  Forest to bog peatland restoration is required at key deep peat areas to improve water quality to acceptable levels.  Restored peatlands also help to improve water flows during dry periods. Peatland restoration on open hill would also be beneficial.</t>
  </si>
  <si>
    <t>To get stakeholders to undertake peatland restoration over +50ha/annually</t>
  </si>
  <si>
    <t>The role of the GFT/BDSFB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areas identified already by GFT worthy of ivestigation are the afforested Mark of Luce Moss and Moss of the Horse Hill.</t>
  </si>
  <si>
    <t>BDSFB, forestry owners, NatureScot</t>
  </si>
  <si>
    <t>New afforested areas highlighted as suitable for peatland restoration are privately owned so need to find owners and lobby for conversion to peatland restoration.  Actual cost of peatland restoration to be secured by landowner</t>
  </si>
  <si>
    <t>MA0558</t>
  </si>
  <si>
    <t>850d10db-d263-4094-b926-37bd2608977f</t>
  </si>
  <si>
    <t>Control and eradicate key plant INNS</t>
  </si>
  <si>
    <t>The Bladnoch catchment has a few small areas of Japanese knotweed, a site of Himalayan balsam and 3 known populations of Skunk cabbage (Glassoch / Torhouseskie / Torhouse).  These INNS species are a potential concern if they increase in overall area.  These INNS species cause problems through outcompeting and replacing native vegetation and increased erosion risk when the INNS die back in the winter leaving banks unprotected.</t>
  </si>
  <si>
    <t>To stop the spread, control and ultimately eradicate INNS close to water courses</t>
  </si>
  <si>
    <t>The GFT 'Scottish Solway INNS Control and Knowledge Programme' includes controlling Japanese knotweed and Skunk cabbage in the Bladnoch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t>
  </si>
  <si>
    <t>https://gallowayfisheriestrust.org/invasive-non-native-plant-species-control.php</t>
  </si>
  <si>
    <t>Annual surveys are required to quantify levels of INNS each season to update control plan</t>
  </si>
  <si>
    <t>Funding only presently confirmed under April 2024..  Funding will be applied for but not secured.  Costs should fall annually.</t>
  </si>
  <si>
    <t>MA0559</t>
  </si>
  <si>
    <t>a851848d-37f1-4adb-80d3-62af186279cd</t>
  </si>
  <si>
    <t>Ensure suitable amounts of clean loose spawning substrate is available for spawning salmon</t>
  </si>
  <si>
    <t>Some areas of the Bladnoch may not have enough suitable spawning substrates which are loose and not compacted.  Concerns have been raised that past silation from forestry practices have degraded spawning habitats with fine substrates filling in the voids between larger substrates.  There is limited gradient in much of the Bladnoch which reduces the natural cleaning of these gravel areas.</t>
  </si>
  <si>
    <t>Improve areas of degraded spawning substrates</t>
  </si>
  <si>
    <t>Any areas of poor spawning habitat will be identified through reviewing the electrofishing database for where fry are lacking but water quality is acceptable.  The substrates in these areas will be checked to see if they are in poor condition or are lacking.  Depending on findings then consideration will be made to either clean substrates through raking (with digger or by hand) or whether to add in new substrates</t>
  </si>
  <si>
    <t>A survey is required initially to identify priority river / burns for work.  Then work on one burn annually.</t>
  </si>
  <si>
    <t>BDSFB</t>
  </si>
  <si>
    <t>At present difficult to cost works until sure where work is required</t>
  </si>
  <si>
    <t>MA0560</t>
  </si>
  <si>
    <t>3091f069-e4d5-49d4-8c07-d7efc8f8ccbb</t>
  </si>
  <si>
    <t>Reduce pike predation on juvenile salmon (especially smolts) stocks</t>
  </si>
  <si>
    <t>There is a large pike population across the River Bladnoch catchment.   These pike are major predators of juvenile salmon.  Salmon fry and parr are predated on in runs / riffles all year round especially during low flows by small jack pike (research suggests an optimal prey size is about 30% of a pike body length).  There is a particular concern that high numbers of smolts are being killed during dry prolonged springs.  In the past when more anglers were fishing the river then alot of jack pike would be removed from the sections of the river where pike predations is highest on juvenile salmon.  Research shows that the main impact will be from smaller jack pike with larger pike being in the slower deeper water and feeding on roach / perch and even other pike.  Electrofishing is not permitted to be used for pike culling.</t>
  </si>
  <si>
    <t>Reduce the predation of juvenile salmon by pike</t>
  </si>
  <si>
    <t>The BDSFB believe it is necessary to increase the culling of pike where they are predating on juvenile salmon due to salmon stocks being low.  A particular concern is predation of smolts which can be prolonged during dry springs.  Anglers are being asked to target the catching and culling of pike, especially jack pike.  The 3 months prior to the smolt run are particularly important in the mid and lower river where predation can become very concentrated during low flow smolt runs.</t>
  </si>
  <si>
    <t>GFT have completed diet studies on the Bladnoch pike population and where pike and juvenile salmon are living together then many fry/parr/smolts are being killed especially by jack pike.</t>
  </si>
  <si>
    <t>No further surveys are required</t>
  </si>
  <si>
    <t>all proprietors, local anglers</t>
  </si>
  <si>
    <t>There are no costs involved (apart from inkind from anglers) but anglers need to target key areas for control at key times.  Need enough anglers to make a significant difference.</t>
  </si>
  <si>
    <t>MA0561</t>
  </si>
  <si>
    <t>7f121f87-837a-475c-8cce-bfcf3dbdb089</t>
  </si>
  <si>
    <t>Stop the replanting of conifers on deep peats</t>
  </si>
  <si>
    <t>Extensive draining of deep peats (&gt;50cm deep) to get conditions suitable to grow conifers will severly damage the peatland.  These damaged peatlands are causing acidification of surrounding rivers and burns in many poorly buffered upland areas of Galloway, including the Bladnoch and Tarf.  New forest plantings are not allowed to take place on deep peat due to the recognised environmental harm but the replanting of conifers can and does regularly take place on previously planted deep peats with only limited constraints.  The GFT and Bladnoch DSFB strongly oppose the replanting of conifers on deep peats where we know this planting, draining and ground preparation continues to cau se major water quality impacts (acidification).</t>
  </si>
  <si>
    <t>Stop the replanting of any conifers on deep peats</t>
  </si>
  <si>
    <t>Bladnoch DSFB/GFT to campaign publicly their opposition to replanting conifers on deep peat and why - especially to key government agencies, MSPs, Councillors and forestry sector.</t>
  </si>
  <si>
    <t>Bladnoch DSFB</t>
  </si>
  <si>
    <t>GFT, Crichton Carbon Centre</t>
  </si>
  <si>
    <t>Forestry interests need to agree to stop or legislation change required</t>
  </si>
  <si>
    <t>MA0562</t>
  </si>
  <si>
    <t>3ea2f7e1-3d43-4e99-9840-47ee0f9f19f6</t>
  </si>
  <si>
    <t>Monitor health of fish stocks across the catchment</t>
  </si>
  <si>
    <t>Fish stocks (salmon) are struggling in the upper river catchment due mostly to acidification but typically are healthier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t>
  </si>
  <si>
    <t>Suitable electrofishing programme runs annually with a clear purpose</t>
  </si>
  <si>
    <t>Undertake annual programme of electrofishing surveys (including NEPS).  Timed and quantative electrofishing surveys are appropriate.  When opportunities arise monitor wider fish health such as disease testing or adult sampling.</t>
  </si>
  <si>
    <t>Supported by BDSFB annual donation to GFT</t>
  </si>
  <si>
    <t>MA0563</t>
  </si>
  <si>
    <t>29dd10ac-6661-44d9-a5e0-d93e773ca3ce</t>
  </si>
  <si>
    <t>Monitor water quality (acidification) in the upper river</t>
  </si>
  <si>
    <t>The upper Bladnoch and Tarf are recognised as suffering from acidification from a combination of acid rain, poorly buffered underlying geology, damaged peatlands and extensive Sitka spruce afforestation.  Various works have been undertaken over the years to improve the situation - many are on-going - including forestry restructuring, removal of conifer regen, etc.  Studies are sugggesting that some limited pH improvement and fish stocks recovery has occurred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t>
  </si>
  <si>
    <t>Complete a co-ordinated pH (and other parameters) monitoring programme over the Galloway river headwaters including the Bladnoch</t>
  </si>
  <si>
    <t>Undertake a programme of water quality monitoring in the winter/spring with particular focus on pH levels.  Sampling by both spot sampling and sondes.  Write up results for public sharing.   This would be part of a rolling programme across the Galloway rivers including the Bladnoch.  Ensure that any peatland restoration work taking place is adequately monitored to show water quality benefits.</t>
  </si>
  <si>
    <t>https://www.nathonjones.com/files/2018%20BLADNOCH%20LIMING%20FEASIBILITY%20STUDY%20REPORT.pdf</t>
  </si>
  <si>
    <t>Bladnoch DSFB, NatureScot, SEPA</t>
  </si>
  <si>
    <t>Funding presently provided by Peatland Action - will it continue?</t>
  </si>
  <si>
    <t>MA0564</t>
  </si>
  <si>
    <t>bff1d796-3722-47c0-a2d2-1f69db168ff0</t>
  </si>
  <si>
    <t>Improve commercial forest design across the catchment</t>
  </si>
  <si>
    <t>The forestry in the upper river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t>
  </si>
  <si>
    <t>Water temperature, instream and riparian habitat, water quality</t>
  </si>
  <si>
    <t>To comment on any relevant FLS Forest Plans as they come up for review and private forest plans if relevant and available</t>
  </si>
  <si>
    <t>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t>
  </si>
  <si>
    <t>https://casebook.forestry.scot/w/webpage/prhome</t>
  </si>
  <si>
    <t>MA0565</t>
  </si>
  <si>
    <t>efb0d348-c43c-4b30-81aa-359d35587f86</t>
  </si>
  <si>
    <t>Understand bird predation pressures within river</t>
  </si>
  <si>
    <t>With salmonid stocks low there is a concern that predation could be reducing the number of smolts leaving the river.  Piscivorous birds (heron, goosanders, mergansers and cormorants) are predators which could potentially be managed if they were shown to be having a significant impact.</t>
  </si>
  <si>
    <t>Assess populatuion size and impact from 4 fish predator birds (heron, merganser, goosander &amp; cormorant)</t>
  </si>
  <si>
    <t>Suitable surveys are required to assess the number and species of birds present within the river system at key times of years.  Knowing the numbers of birds will allow an assessment to be made regarding the scale of any impact.</t>
  </si>
  <si>
    <t>Bird counts required.</t>
  </si>
  <si>
    <t>BDSFB members able to provide time for surveys</t>
  </si>
  <si>
    <t>MA0566</t>
  </si>
  <si>
    <t>95b5e15f-9774-483b-8e86-e79401fbb6fe</t>
  </si>
  <si>
    <t>Understanding why marine return rates are presently so poor</t>
  </si>
  <si>
    <t>Scientific studies show that the overall return rates for salmon smolts going to sea is now very low.  As the survival of salmon in the marine environment is low then less adult fish are returning to rivers.  It has been suggested that possibly return rates are only a tenth of that recorded a few decades ago.  Many possible causes are suggested including by-catch from mackeral fisheries, increased predation, lack of food, pollution, aquaculture and netting.  For the long term recovery of salmon stocks it is essential to understand the cause(s) of present poor marine survival rates.  This will require large scale research programmes led by suitable organisations.</t>
  </si>
  <si>
    <t>Understanding properly the poor marine survival rates</t>
  </si>
  <si>
    <t>Not a local management strategy</t>
  </si>
  <si>
    <t>https://marine.gov.scot/sma/assessment/salmon-and-sea-trout</t>
  </si>
  <si>
    <t>Unknown</t>
  </si>
  <si>
    <t>All relevent NGOs &amp; GOs</t>
  </si>
  <si>
    <t>Not local management action</t>
  </si>
  <si>
    <t>MA0567</t>
  </si>
  <si>
    <t>2f79123d-b159-401d-8e98-3366757231ee</t>
  </si>
  <si>
    <t>Stocking salmon to improve areas recovering from acidification</t>
  </si>
  <si>
    <t>There are various pro's and con's associated with salmon hatchery programmes.  A targetted stocking programme following best practice with clear objectives can be a useful fishery management tool.  Acidification causes recruitment failure as salmon eggs are unable to hatch successfully and older fish struggle to survive in the elevated levels of toxic labile Aluminium which occurs in low pH conditions.  As pH levels recover then stocking can help to bring back salmon to areas they were lost from.</t>
  </si>
  <si>
    <t>Get wild salmon to areas of the upper river where water quality has improved</t>
  </si>
  <si>
    <t>Run a stocking programme following best practice.  Brood stock to be collected from same catchment as where to be stocked.  Eggs to be reared in Bladnoch hatchery until they can be stocked back to the river at an early lifestage.  This early life stage stocking minimises negative hatchery impacts and allows natural selection. Marine Scotland license conditions limits the number of broodstock to be collected and the need to show they are 'surplus' spawning fish (not possible for the upper Bladnoch).  The hatchery can only run in years when sufficient numbers of spawners are present.  Broodstock collected by angling and electrofishing.  Stocking areas are identified by electrofishing to show there is a lack of wild fish. At present the upper Tarf provides conditions suitable for stocking.</t>
  </si>
  <si>
    <t>The BDSFB does have a stocking policy</t>
  </si>
  <si>
    <t>On going electrofishing surveys required to monitor stocked fish and check for wild salmon spawning.</t>
  </si>
  <si>
    <t>GFT, anglers</t>
  </si>
  <si>
    <t>A Marine Directorate brood stock license needs to be applied for annually which limits where and how many brood stock can  be collected based on rod catches for that season.</t>
  </si>
  <si>
    <t>MA0568</t>
  </si>
  <si>
    <t>1b6751c2-d116-43b0-9e70-15ef18685f00</t>
  </si>
  <si>
    <t>Returning un-named Tarf tributary back to its original bed, near Barnighlea</t>
  </si>
  <si>
    <t>This tributary of the Tarf was modified in the past, presumably when the surrounding catchment was planted up with conifers, when a new short channel was dug directly into the Tarf drying out the lower 700m of the burn.  Returning the burn to its old channel would reinstate 700m of good spawning and juvenile habitat.</t>
  </si>
  <si>
    <t>increase the length of the burn by 700m</t>
  </si>
  <si>
    <t>Continue discussions with landowner's agent.  Undertake surveys with geomorphologist to understand cost and how practical to restore burn.  Source funding to undertake work if feasible.</t>
  </si>
  <si>
    <t>Feasibility study required from geomorphologist</t>
  </si>
  <si>
    <t>BDSFB, NatureScot, SEPA</t>
  </si>
  <si>
    <t>Land owner permission required / need to secure funding</t>
  </si>
  <si>
    <t>MA0569</t>
  </si>
  <si>
    <t>c59e937e-b457-4304-98dd-5978a590c023</t>
  </si>
  <si>
    <t>Ensuring water abstractions are not harmful to salmon populations</t>
  </si>
  <si>
    <t>There are two main water abstractions in the lower river which could both inpact on adult salmon migrating up the river and smolts migrating downstream.  Bladnoch Distillery abstracts water from the Bladnoch via a lade / weir upstream of the tide.  Further upstream, Torhouse Trout Farm abstracts water via a lade located at the top of a set of bed rock falls.  Both businesses have screening to stop smolts entering their abstraction points.</t>
  </si>
  <si>
    <t>No significant impact on salmon population from the 2 abstractions</t>
  </si>
  <si>
    <t>Continue to work with both organisations to ensure smolts are protected and that there is sufficient water flow in the river for upstream migration of adult salmon</t>
  </si>
  <si>
    <t>visual checks required at key times of year</t>
  </si>
  <si>
    <t>MA0570</t>
  </si>
  <si>
    <t>7336ffc3-e14c-4905-9731-bb4a8e52885d</t>
  </si>
  <si>
    <t>Increasing summer low water flows</t>
  </si>
  <si>
    <t>There is increasing concerns that the Bladnoch is experiencing extremely low water flows during dry periods.  Concerns that the large areas afforested with conifers are reducing water flows through transpiration.  BDSFB would like to be able to supplement river flows by releasing water from surrounding stillwaters but know this would not be allowed at present.</t>
  </si>
  <si>
    <t>Increase low flows in the river</t>
  </si>
  <si>
    <t>Not permissible local management action</t>
  </si>
  <si>
    <t>MA0571</t>
  </si>
  <si>
    <t>6df78e2f-a85b-4428-a1c5-cb5ee2751f3a</t>
  </si>
  <si>
    <t>Improve habitats at Killadam Burn by returning flow to the main channel</t>
  </si>
  <si>
    <t>The lower Killadam Burn is used by salmon for spawning and by juveniles.  Erosion damage to the banks now mean a lot of the water flow is lost and there is no defined channel in the lower burn making it difficult for spawning fish to ascend.</t>
  </si>
  <si>
    <t>Improve the Killadam Burn for salmon spawning</t>
  </si>
  <si>
    <t>Fix large logs / place boulders into place to fill where banking has eroded away.  Back fill as necessary with rock and soil.  Banking has badly breached at 3 locations.</t>
  </si>
  <si>
    <t>It is detailed in the Bladnoch Salmon Priority Burn Survey 2021</t>
  </si>
  <si>
    <t>A Method Statement for work needs to be written</t>
  </si>
  <si>
    <t>SEPA, NatureScot, BDSFB</t>
  </si>
  <si>
    <t>Will be funded by GFT</t>
  </si>
  <si>
    <t>MA0572</t>
  </si>
  <si>
    <t>cae009ac-a3b4-47e9-830d-c90c62f797a2</t>
  </si>
  <si>
    <t>Know exact number of salmon entering the river</t>
  </si>
  <si>
    <t>Marine Directorate previously visited the lower river as part of their considerations for a network of new fish counters across Scotland.</t>
  </si>
  <si>
    <t>Site an effective fish counter on the lower river</t>
  </si>
  <si>
    <t>BDSFB to lobby Marine Directorate to chose the lower Bladnoch as a fish counter location if there is funding for new counters.</t>
  </si>
  <si>
    <t>GFT, Marine Directorate</t>
  </si>
  <si>
    <t xml:space="preserve">We do not know state of play regarding this work stream? Funding is only secured to cover DSFB time to apply pressure for Bladnoch to be considered if new fish counters are to be built. </t>
  </si>
  <si>
    <t>MA0573</t>
  </si>
  <si>
    <t>fadaf9bd-bd39-4c08-b1de-8b8490e20d91</t>
  </si>
  <si>
    <t>Minimise potential threats from renewable energy projects</t>
  </si>
  <si>
    <t>In recent years a number of windfarms have been constructed in the upper catchment of the Bladnoch and Tarf catchment including Glenchamber, Kilgallioch,  Artfield Fell and Airies Wind Farms.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t>
  </si>
  <si>
    <t>Ensure fish, water quality and habitats protected during construction works</t>
  </si>
  <si>
    <t>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t>
  </si>
  <si>
    <t>https://www.gov.scot/publications/monitoring-watercourses-in-relation-to-onshore-wind-farm-developments-generic-monitoring-programme/</t>
  </si>
  <si>
    <t>Covered by BDSFB annual donation to GFT</t>
  </si>
  <si>
    <t>MA0574</t>
  </si>
  <si>
    <t>6e249a8e-42a1-4f7a-95b1-990c21b86f8d</t>
  </si>
  <si>
    <t>Addition of limestone gravel to address acidification in the upper Bladnoch</t>
  </si>
  <si>
    <t>Liming is a well recognised technique to raise water pH levels.  It does not address the causes of acidification but can help to buy time until other works are undertaken with a longer term vision.  Liming is expensive and is only suitable in certain situations.  GFT have trialled a number of liming techniques and the addition of limestone gravel to spawning beds appears to have the most potential for use on the upper Bladnoch.</t>
  </si>
  <si>
    <t>Create 2 suitable areas for salmon to spawn in incorporating limestone gravel</t>
  </si>
  <si>
    <t>A feasibility study will be completed by GFT initially to understand how well limestone gravel could be retained and mixed into spawning beds and also to consider the issue of access to the river to add gravel.  If feasibility study identifies a suitable location(s) then limestone will be added.  Outline costs are for actual addition of limestone (estimate)</t>
  </si>
  <si>
    <t>GFT will complete a feasibility study before doing any actual practical works.</t>
  </si>
  <si>
    <t>FLS/SEPA/NatureScot have previously stated their concerns regarding liming.  Funding will need to be secured for actual practical works.  Maybe problems regarding access to river to add limestone due to surrounding terrain and FLS concerns.</t>
  </si>
  <si>
    <t>MA0575</t>
  </si>
  <si>
    <t>733e2eeb-8095-444c-a245-36457cd5453d</t>
  </si>
  <si>
    <t>Addition of scallop shells to address acidification in the upper Bladnoch and Tarf Water</t>
  </si>
  <si>
    <t>There is potential that waste scallop shells could be used to raise water pH levels.  This is not a well recognised technique but does have enormous potential as a cost effective measure to help buy time until other works are undertaken with a longer term vision.  GFT is planning to undertake a range of trials using scallop shells from 2024.</t>
  </si>
  <si>
    <t>Trial use of scallop shells to improve water quality at up to 4 sites.</t>
  </si>
  <si>
    <t xml:space="preserve">A number of trials are planned to be undertaken in 2024 to investigate how waste scallop shells could be used to improve water quality in acidified areas of the upper catchment.  The trials will use both full and crushed shells.    </t>
  </si>
  <si>
    <t>GFT will undertake trials which will be heavily monitored.</t>
  </si>
  <si>
    <t>Trials still being designed and locations identified.  May need approved by SEPA / NatureScot.  Funding will need to be secured.</t>
  </si>
  <si>
    <t>MA1173</t>
  </si>
  <si>
    <t>22706157-bce2-4f05-8fbc-969f41dc0c0a</t>
  </si>
  <si>
    <t>On the upper river within the commercial plantations there is a significant issue with naturally seeded conifers along the banks of watercourses.  This seems to be particularly bad on the poor soils of the upper catchment.  These trees are often growing more densly than planted planations.  These conifers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In the upper river conifer regen is a concern along the Big Water of Fleet, Little Water of Fleet, Cleugh of Eglon*, Craiglowrie Burn*, Benmeal Burn*, Carrouch Burn and Lagg Burn (* shows burns which GFT cleared with contractors in 2021 under a NRF grant).  Most of the clearance work has been completed by GFT and FLS (who own all of the land and also have a budget for clearance work).  These riparian areas need regular monitoring and should be cleared on a rolling programme.</t>
  </si>
  <si>
    <t>To manage conifer regen alongside all water courses</t>
  </si>
  <si>
    <t>On going surveys are required to map locations and densities of conifer regen around the key water courses of the upper Fleet catchment including the Big Water of Fleet and Little Water of Fleet.  These surveys can be undertaken on foot or using drones.  FLS own these areas so their staff, and GFT staff, will be completing the surveys.  GFT/FDSFB consider these riparian areas need to be surveyed at least every 5 years.  Conifer regen is controlled by cutting the tree below its lowest branch.  Small trees can be dealt with using hand tools but larger trees require chainsaw operators.  Where conifer regen is found to be excessive then it will be controlled by FLS contractors and/or GFT staff (assisted by volunteers where appropriate).</t>
  </si>
  <si>
    <t>GFT/FLS</t>
  </si>
  <si>
    <t>Fleet DSFB, Gatehouse of Fleet Volunteer Group</t>
  </si>
  <si>
    <t>FLS or GFT required to continue surveys and control.  Funding requirement.</t>
  </si>
  <si>
    <t>Fleet (Kircudbright)</t>
  </si>
  <si>
    <t>FD19</t>
  </si>
  <si>
    <t>MA0541</t>
  </si>
  <si>
    <t>4d865cda-25d7-44df-8810-9f1957929da0</t>
  </si>
  <si>
    <t>Although much of the lower and mid catchment benefits from good levels of native riparian woodland this is not the case for the upper river.  In the upper catchment it is either open moorland (Cairnsmore of Fleet Nature Reserve) or FLS owned conifer plantation - there are few riparian native hardwoods at these locations.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  Some riparian hardwood trees have been getting planted by both GFT and FLS along water courses within the conifer plantations.  To date GFT tree planting has focussed on the Little Water of Fleet, Benmeal Burn and Cleugh of Eglon.</t>
  </si>
  <si>
    <t>To establish &gt;30% native riparian tree cover on river banks through out catchment</t>
  </si>
  <si>
    <t>To date tree planting has focussed on the Little Water of Fleet, Benmeal Burn and Cleugh of Eglon - these need on-going maintenance, beaten up and tree guards removed once trees are of suffient size (~5 years after planting).  Planting should be prioritised for the Big Water of Fleet, Cardoon Burn, Mid Burn, Burnfoot Burn, Lagg Burn, Craiglowrie Burn and Carrouch Burn - especially on the south bank.  This is within both the nature reserve and FLS holdings.  Adequate tree protection and on-going maintenance will be required.  Aim to plant up to 500 trees annually.</t>
  </si>
  <si>
    <t>Data was included in the GFT Salmon Priority Water Surveys in 2021</t>
  </si>
  <si>
    <t>On-going surveys required to check on health of planted trees and undertake maintenance as required.</t>
  </si>
  <si>
    <t>FLS will usually provide trees for planting on their holdings.  Need funding for trees/suitable protection when planting on the Reserve.  Possible concerns planting trees in open areas by bird interests.</t>
  </si>
  <si>
    <t>MA0542</t>
  </si>
  <si>
    <t>49143c5f-4c62-4453-b64a-9394aebbe343</t>
  </si>
  <si>
    <t>Peatland restoration on Little Water of Fleet</t>
  </si>
  <si>
    <t>Peatlands within this catchment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t>
  </si>
  <si>
    <t>To get FLS to undertake forestry to bog peatland restoration over +100ha</t>
  </si>
  <si>
    <t>The role of the GFT/FDSFB will be to collect suitable data to allow the prioritising of areas where peatland restoration would improve water quality.  Using this information, encourage FLS to include peatland restoration in the relevant forestry plans and to undertake peatland restoration.</t>
  </si>
  <si>
    <t>https://www.nathonjones.com/files/GFT%20%20PA%20Fleet%20Catchment%20Water%20Quality%20Monitoring%20Report%202021%20%202022.pdf</t>
  </si>
  <si>
    <t>FDSFB</t>
  </si>
  <si>
    <t>GFT can undertake the review but would need funding if further peat depth surveys required. FLS / NatureScot need to agree to undertake the follow up peatland restortion which they may not do.</t>
  </si>
  <si>
    <t>MA0543</t>
  </si>
  <si>
    <t>2a121f0b-d185-4524-b3a1-bf04f0c2f2c4</t>
  </si>
  <si>
    <t>Peatland restoration on upper Big Water of Fleet</t>
  </si>
  <si>
    <t>To get FLS/NatureScot to undertake forestry to bog peatland restoration over +100ha</t>
  </si>
  <si>
    <t>MA0544</t>
  </si>
  <si>
    <t>9c8e2e8b-295d-43bd-a1ca-0d834ee63543</t>
  </si>
  <si>
    <t>Control and if possible eradicate key INNS</t>
  </si>
  <si>
    <t>The lower / mid Water of Fleet has extensive areas of riparian Japanese knotweed and an extensive area of Skunk Cabbage is located at Anwoth and by Laurieston Road at Gatehouse of Fleet.  Both of these INNS species are a concern as they are increasing in overall area.  These INNS species cause problems through outcompeting and replacing native vegetation and increased erosion risk when the INNS die back in the winter leaving banks unprotected.  Small areas of Himalayan balsam are also reported at times.  Canadian Pondweed has been reported in the river and will need to be monitored to see if it becoems established.  Mink are also present on the Fleet.</t>
  </si>
  <si>
    <t>To stop the spread, control and ultimately eradicate 2 key plant INNS over 6Km of the river</t>
  </si>
  <si>
    <t>The GFT 'Scottish Solway INNS Control and Knowledge Programme' includes controlling Japanese knotweed on the main River Fleet and Skunk cabbage at 2 locations in the Fleet catchment.  A project officer provides assistance to develop and deliver coordinated and effective INNS control programmes.  The project officer will assist in the initial control and creating a management plan for the Fleet which stake holders, such as landowners and volunteers, will take ownership of to keep Japanese knotweed and Skunk cabbage under control in the longer term.  Control of the INNS will use Glyphosate solution (Roundup) via spraying or stem injection.  The situation with mink and Canadian pondweed will need assessed and consideration whether to start control programmes.</t>
  </si>
  <si>
    <t>Annual surveys are required to quantify levels of the 2 plant INNS each season to update control plan</t>
  </si>
  <si>
    <t>Landowners, Gatehouse of Fleet volunteer group</t>
  </si>
  <si>
    <t>Funding only presently confirmed for 2023.  Funding will be applied for but not secured.  Costs should fall annually.</t>
  </si>
  <si>
    <t>MA0545</t>
  </si>
  <si>
    <t>d7ed2b39-a6b1-4883-a4d2-b86de8ad0d57</t>
  </si>
  <si>
    <t>Reduce fine silt input to upper river</t>
  </si>
  <si>
    <t>On the Fleet small substrates, particularly sand and small gravel, are present in significant levels within the river channel in the upper and mid river.  These fine substrates are filling in the voids between larger substrates reducing the potential for spawning habitats and invertbrate habitats.  The mobile smaller substrates are also a concern as sediment bars are causing excessive bankside erosion in some places.  The problem originates from erosion of thin soils in the upper river, sometimes associated with forestry practice, road drainage and land slips.  There is a need to focus work on addressing the source of these fines - possible works include stabilising eroding banks, improving track drainage and the use of silt traps.</t>
  </si>
  <si>
    <t>Reduce input of fine substrate through focussed action.  Initial work (as detailed in action) required to identify source and identify required work.</t>
  </si>
  <si>
    <t>There is a need to focus work on addressing the source of these fines - possible works include stabilising eroding banks, improving track drainage and the use of silt traps.</t>
  </si>
  <si>
    <t>A fluvial survey is required to identify source of fines</t>
  </si>
  <si>
    <t>FDSFB,  FLS, landowners</t>
  </si>
  <si>
    <t>No funding</t>
  </si>
  <si>
    <t>MA0546</t>
  </si>
  <si>
    <t>44bb0597-0a88-4a4d-8d47-2c071c1e2116</t>
  </si>
  <si>
    <t>Improve instream habitats</t>
  </si>
  <si>
    <t>Instream habitat quality has a strong bearing on numbers of juvenile salmonids that a water course can support.  In the Fleet instream habitat quality is reasonable in most of the mid / lower catchment.  The main instream habitat component missing from the upper river catchment is woody debris.  Woody debris is an important habitat component of river systems and is required for a river to function naturally.  Woody debris helps to increase the climate change resilience of watercourses.  In 2021 GFT added and fixed woody debris into the Benmeal Burn.  It would be beneficial to expand out this programme into other tributaries of the upper Fleet catchment.</t>
  </si>
  <si>
    <t>Undertake a programme of woody debris addition into burns in the upper catchment</t>
  </si>
  <si>
    <t>Woody debris (logs, branches, etc) will be fixed into place within burns to provide cover for fish and to help waters to function more naturally which creates more diverse habitats.</t>
  </si>
  <si>
    <t>A survey is required initially to identify 3 priority burns for work.  Then work on one burn annually.</t>
  </si>
  <si>
    <t>MA0547</t>
  </si>
  <si>
    <t>e6c965b3-b65c-4288-bbb0-be2fee2500bd</t>
  </si>
  <si>
    <t>Extensive draining of deep peats (&gt;50cm deep) to get conditions suitable to grow conifers will severly damage the peatland.  These damaged peatlands are causing acidification of surrounding rivers and burns in many poorly buffered upland areas of Galloway, including the Water of Fleet.  New forest plantings are not allowed to take place on deep peat due to the recognised environmental harm but the replanting of conifers can and does regularly take place on previously planted deep peats with only limited constraints.  The GFT and Fleet DSFB strongly oppose the replanting of conifers on deep peats where we know this planting, draining and ground preparation continues to cau se major water quality impacts (acidification).</t>
  </si>
  <si>
    <t>FDSFB/GFT to campaign publicly their opposition to replanting conifers on deep peat and why - especially to key government agencies, MSPs, Councillors and forestry sector.</t>
  </si>
  <si>
    <t>Forestry interests need to agree</t>
  </si>
  <si>
    <t>MA0548</t>
  </si>
  <si>
    <t>513eb699-d6f9-4799-9356-676710cc71ff</t>
  </si>
  <si>
    <t>Fish stocks (salmon and sea trout) are struggling in the upper river catchment due mostly to acidification but typically are healthier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t>
  </si>
  <si>
    <t>none</t>
  </si>
  <si>
    <t>MA0549</t>
  </si>
  <si>
    <t>5f66233c-476a-420a-89a4-9326f8962454</t>
  </si>
  <si>
    <t>The upper Fleet is recognised as suffering from acidification from a combination of acid rain, poorly buffered underlying geology, damaged peatlands and extensive Sitka spruce afforestation.  Various works have been undertaken over the years to improve the situation - many are on-going - including forestry restructuring, liming, removal of conifer regen, etc.  Studies are sugggesting that some limited pH improvement and fish stocks recovery has occurred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t>
  </si>
  <si>
    <t>Complete a co-ordinated pH (and other parameters) monitoring programme over the Galloway river headwaters including the Fleet</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</si>
  <si>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Fleet.</t>
  </si>
  <si>
    <t>FDSFB, NatureScot, SEPA</t>
  </si>
  <si>
    <t>MA0550</t>
  </si>
  <si>
    <t>4ab32f49-68ad-45b0-b2b3-f9d631ba543a</t>
  </si>
  <si>
    <t>The forestry in the upper Fleet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t>
  </si>
  <si>
    <t>Covered by FDSFB annual donation to GFT</t>
  </si>
  <si>
    <t>MA0551</t>
  </si>
  <si>
    <t>07a442d0-6094-49aa-ad13-9143036810b9</t>
  </si>
  <si>
    <t>Understand predation pressures within river</t>
  </si>
  <si>
    <t>With salmonid stocks low there is a concern that predation could be reducing the number of smolts leaving the river.  Piscivorous birds (goosanders, mergansers and cormorants) are predators which could potentially be managed if they were shown to be having a significant impact.</t>
  </si>
  <si>
    <t>Assess populatuion size and impact from 3 fish predator birds (merganser, goosander &amp; cormorant)</t>
  </si>
  <si>
    <t>FDSFB members able to provide time for surveys</t>
  </si>
  <si>
    <t>MA0552</t>
  </si>
  <si>
    <t>b05cffe2-2aad-421e-80c2-43acfb6fd691</t>
  </si>
  <si>
    <t>All relevent NGOs &amp; Gos</t>
  </si>
  <si>
    <t>MA0553</t>
  </si>
  <si>
    <t>36ed0b42-4003-4e91-a010-2f7e4a4ff1a8</t>
  </si>
  <si>
    <t>Identify man-made barriers to fish migration</t>
  </si>
  <si>
    <t>Although all larger barriers to fish migration are documented on the Fleet, there is a concern that bridge sills and road culverts may be acting as full or partial barriers to upstream migration of salmonids.  Where these barriers exist, there may be suitable spawning and juvenile habitat which is not being fully utilised.</t>
  </si>
  <si>
    <t>Identify all problematic bridge sills / culverts and detail how to address</t>
  </si>
  <si>
    <t>Undertake a visual check of all locations where roads / tracks cross significant water courses.  Record any fish barriers (including partial barriers) and suggest how to ease fish access over them.</t>
  </si>
  <si>
    <t>Survey required</t>
  </si>
  <si>
    <t>FDSFB, FLS</t>
  </si>
  <si>
    <t>This action will produce a report of barrier concerns but not address them. A programme of works can be planned after.</t>
  </si>
  <si>
    <t>MA0554</t>
  </si>
  <si>
    <t>2978e57e-227f-40ba-9969-57d0f21b50c9</t>
  </si>
  <si>
    <t>On the upper Cross Water of Luce and Pilhatchie Burn river within the commercial plantations there is a concern regarding naturally seeded conifers along the banks of some watercourses.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FLS cleared some conifer regen around the upper Pilhatchie Burn in 2022 after it was highlighted in the Luce Priority Burn Survey 2021 (a GFT initative).</t>
  </si>
  <si>
    <t>On going surveys are required to map locations and densities of conifer regen around the key water courses within commercial plantations.  Often it is the smaller tributaries that are worse affected.  These surveys can be undertaken on foot or using drones.  Forestry ownership is dominated by FLS in the upper river.  GFT/LDSFB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t>
  </si>
  <si>
    <t>Luce DSFB, FLS, private forest interests</t>
  </si>
  <si>
    <t>Need for owners to support removal of regen.  Funding requirement for some work.</t>
  </si>
  <si>
    <t>Luce</t>
  </si>
  <si>
    <t>FD29</t>
  </si>
  <si>
    <t>MA0838</t>
  </si>
  <si>
    <t>4630fdd5-a556-42ba-b6b8-48c3f7fff375</t>
  </si>
  <si>
    <t>It is important to establish an extensive riparian native hardwood woodland, particularly on the south bank, to provide adequate levels of shade to help address predicted increasing water temperatures.  GFT are already recording water temperatures in Galloway which are a concern for salmon populations and modelling suggests things are only going to get worse.  While increasing climate change resilience is the priority pressure to address, this tree planting will also improve habitats, input woody debris and protect banks from erosion.  On the Luce catchment the lower river below New Luce already supports a good riparian woodland but the river upstream is mostly open and thus at risk of becoming too hot.  Decidous trees have been getting planted (&gt;3200 trees) in 2020-2023 by GFT (using NRF funding) in the upper Main Water of Luce, lower Laganabeastie Burn and upper Penwhirn Burn.</t>
  </si>
  <si>
    <t>To date riparian tree planting has focussed on the upper Big Water of Luce, Laganabeastie Burn and upper Penwhirn Burn - these need on-going maintenance, beaten up and tree guards removed once trees are of suffient size (~5 years after planting).  A list of priority waters to plant up needs to be compiled.  Some of these waters may need riparian conifer regen removed or stock proof fencing erected before hard woods planted.  Adequate tree protection and on-going maintenance will be required.  Aim to plant a minimum of 1,000 trees annually (if funding secured)</t>
  </si>
  <si>
    <t>FLS will usually provide trees for planting on their holdings.    Possible concerns planting trees in open areas by bird interests.</t>
  </si>
  <si>
    <t>MA0839</t>
  </si>
  <si>
    <t>22330678-3b6c-4793-8f36-6bdf9ad005f5</t>
  </si>
  <si>
    <t>Peatland restoration on upper Main Water of Luce</t>
  </si>
  <si>
    <t>Peatlands within the upper Main Water of Luce catchment have been heavily drained in the past for sheep grazing.  Watercourses draining degraded deep peats have poorer water quality, and can suffer from acidification.  Smaller areas of peatland is afforested here - e.g. upper Pilhatchie Burn and upper Penwhirn Burn.  Restored peatlands have many environmental benefits including improving water flows during dry periods.  In 2018 GFT surveyed the headwaters of the Luce catchment for peat. Over 17,000 ha of the Luce catchment is described as peat, with most of the upper catchment comprising of blanket bog. The study detailed exactly where the deeper peats are, how the peats have been drained and where the greatest benefits could be achieved regarding water quality and fisheries improvements. In this study 500 peat depths were collected, a vegetation survey completed and water quality data considered.</t>
  </si>
  <si>
    <t>To get a programme of peatland restoration started.</t>
  </si>
  <si>
    <t>The role of the GFT/Luce DSFB is too work with landowners to encourage peatland restoration.  GFT will also collect suitable data to identify where else peatland restoration would improve water quality.  Using this information encourge peatland restoration at a meaningful scale.  There is huge potential for peatland restoration here.</t>
  </si>
  <si>
    <t>GFT are undertaking water quality research on the upper Luce water quality during 2022/23</t>
  </si>
  <si>
    <t>The area is used predominately for sheep grazing so possible concerns regarding blocking drains.</t>
  </si>
  <si>
    <t>Luce DSFB, land owner, NatureScot</t>
  </si>
  <si>
    <t>Upper Big Water of Luce catchment needs to be prioritised for restoration  over the next few years.  There are concerns regarding securing contractors across D&amp;G Region.  Actual cost of peatland restoration to be secured by landowner.</t>
  </si>
  <si>
    <t>MA0840</t>
  </si>
  <si>
    <t>ea926ba5-6d67-4dfe-a6c7-23679191bbc2</t>
  </si>
  <si>
    <t>Peatland restoration on the upper Cross Water of Luce</t>
  </si>
  <si>
    <t>Peatlands within the upper catchment have been heavily drained in the past for both conifer afforestation and sheep grazing.  Drainage for forestry is particularly intense.  Watercourses draining degraded deep peats have poorer water quality, particularly suffering from acidification.  Acidification is a problem in the upper Cross Water of Luce.  Forest to bog peatland restoration would be beneficial at key deep peat areas to improve water quality.  Restored peatlands will help to improve water flows during dry periods. Peatland restoration on open hill would also be beneficial but the main focus would be towards the afforested headwaters.</t>
  </si>
  <si>
    <t>The role of the GFT/Luce DSFB is too work with landowners to encourage peatland restoration.  GFT will also collect suitable data to identify where else peatland restoration would improve water quality.  Using this information encourge peatland restoration here.</t>
  </si>
  <si>
    <t>Further examination is required regarding exactly where peatland is present within the conifer forest</t>
  </si>
  <si>
    <t>Luce DSFB, forestry owners</t>
  </si>
  <si>
    <t>Upper Cross Water of Luce catchment needs to be prioritised for restoration over the next few years.  Landowners will need to agree to undertake restoration work.  There are concerns regarding securing contractors across D&amp;G Region.  Actual cost of peatland restoration would need to be secured by FLS/landowners.</t>
  </si>
  <si>
    <t>MA0841</t>
  </si>
  <si>
    <t>ffabaa4f-a9f0-4973-911f-fab195e4afcd</t>
  </si>
  <si>
    <t>The lower Luce catchment has riparian Japanese knotweed in clumps over a length of 7km.  The lower river catchment also has numerous Himalayan balsam along water courses, hedges and road side verges.  These INNS species cause problems through outcompeting and replacing native vegetation and increased erosion risk when the INNS die back in the winter leaving banks bare and unprotected.</t>
  </si>
  <si>
    <t>To stop the spread, control and if possible eradicate Japanese knotweed close to water courses</t>
  </si>
  <si>
    <t>The GFT 'Scottish Solway INNS Control and Knowledge Programme' includes controlling Japanese knotweed in the Luce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started in 2022 with control commensing in 2023.</t>
  </si>
  <si>
    <t>Luce DSFB, landowners</t>
  </si>
  <si>
    <t>Funding only presently confirmed for 2023.  Funding will be applied for but not secured.  Costs will fall annually.</t>
  </si>
  <si>
    <t>MA0842</t>
  </si>
  <si>
    <t>21434668-4f56-4cdd-8121-1027980c07c7</t>
  </si>
  <si>
    <t>Reduce the amount of gravel movement occurring in the lower Luce</t>
  </si>
  <si>
    <t>Some years large amounts of gravel are moving during flood events in the mid / lower Luce which is infilling some pools and creating banks of mobile gravel.</t>
  </si>
  <si>
    <t>Identify the source of the gravel and consider how to stabilise it</t>
  </si>
  <si>
    <t>Initially GFT will undertake a survey to identify where the source of the mobile gravels is from.  There may be multiple sources.  Drones, visual surveys and satellite imagery will be used.  Once the source(s) are identified then possible solutions will be outlined.  The costs provided is for the initial study.</t>
  </si>
  <si>
    <t>A survey will be undeetaken to identify source(s) of mobile gravels.</t>
  </si>
  <si>
    <t>Luce DSFB</t>
  </si>
  <si>
    <t>This is just the initial survey costs and not to address the gravel input.  Outlined cost covers one year of survey.</t>
  </si>
  <si>
    <t>MA0843</t>
  </si>
  <si>
    <t>01cf65bd-e1b0-4090-9c4f-bd3547f0e4d6</t>
  </si>
  <si>
    <t>Extensive draining of deep peats (&gt;50cm deep) to get conditions suitable to grow conifers will severly damage the peatland.  These damaged peatlands can cause acidification of surrounding rivers and burns in many poorly buffered upland areas of Galloway, including the upper Cross Water of Luce and Pilhatchie Burn.  New forest plantings are not allowed to take place on deep peat due to the recognised environmental harm but the replanting of conifers can and does regularly take place on previously planted deep peats with only limited constraints.  The GFT and Luce DSFB strongly oppose the replanting of conifers on deep peats where we know this planting, draining and ground preparation continues to cause major water quality impacts (acidification).</t>
  </si>
  <si>
    <t>GFT (with support from the Luce DSFB) to campaign publicly their opposition to replanting conifers on deep peat and why - especially to key government agencies, MSPs, Councillors and forestry sector.</t>
  </si>
  <si>
    <t>Luce DSFB, Crichton Carbon Centre</t>
  </si>
  <si>
    <t>MA0844</t>
  </si>
  <si>
    <t>ba361c03-a781-470c-be08-85c5b611dcea</t>
  </si>
  <si>
    <t>Fish stocks (salmon) are low in the upper river catchment due mostly to acidification but typically are healthy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Luce DSFB to manage the fish population effectively.</t>
  </si>
  <si>
    <t>Covered by Luce DSFB annual donation to GFT</t>
  </si>
  <si>
    <t>MA0845</t>
  </si>
  <si>
    <t>034e56a1-fd7d-4df2-acbc-81771cf03519</t>
  </si>
  <si>
    <t>The Cross Water of Luce (CWL) / Pilhatchie Burn, and to a lesser extent the Main Water of Luce, are recognised as suffering from acidification from a combination of acid rain, poorly buffered underlying geology, damaged peatlands and on the CWL/Pilhatchie Burn extensive Sitka spruce afforestation.  Various works are improving the water quality including forestry restructuring, removal of conifer regen, etc.  GFT data shows significant recovery of juvenile salmon has occurred in the CWL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t>
  </si>
  <si>
    <t>Complete a co-ordinated pH (and other parameters) monitoring programme over the Galloway river headwaters including the Luce</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</si>
  <si>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Luce.  The Luce has data being collected in the winter 2022 / spring 2023.</t>
  </si>
  <si>
    <t>Report will be available in the spring 2023</t>
  </si>
  <si>
    <t>Luce DSFB, NatureScot, SEPA</t>
  </si>
  <si>
    <t>MA0846</t>
  </si>
  <si>
    <t>d46d7cbd-ee46-45df-854f-d4331b20d084</t>
  </si>
  <si>
    <t>Commercial forestry in the upper Cross Water of Luce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t>
  </si>
  <si>
    <t>MA0847</t>
  </si>
  <si>
    <t>a42580ba-2da0-4e66-91b7-2e5845b3a56e</t>
  </si>
  <si>
    <t>Assess populatuion size and impact from 3 fish predator birds (heron, merganser, goosander &amp; cormorant)</t>
  </si>
  <si>
    <t>LDSFB members able to provide time for surveys</t>
  </si>
  <si>
    <t>MA0848</t>
  </si>
  <si>
    <t>a5013b10-dd58-493a-886f-4f466eb866d4</t>
  </si>
  <si>
    <t>MA0849</t>
  </si>
  <si>
    <t>5baa8f6f-b575-4e75-a8a9-7f3358cd2ed2</t>
  </si>
  <si>
    <t>Address lack of spawning substrate in lower Penwhirn Burn.</t>
  </si>
  <si>
    <t>There is 1,000 m of the Penwhirn Burn between the Main Water of Luce up to Penwhirn Dam.  This dam is used to by Scottish Water to create a drinking water reservoir.  This dam has no fish pass.  The dam is also stopping the downstream movement of substrates and the lower burn is now starved of spawning substrates for salmon.</t>
  </si>
  <si>
    <t>Create suitable spawning beds for salmon</t>
  </si>
  <si>
    <t>To get the necessary permissions for the work there will be a 2 stage process.  Stage 1 (costs for this are included) is to scope out the work, investigate the feasibility and cost to add gravels to the burn and create gravel traps.  Stage 1 will involve GFT, landowners, Wild Trout Trust and Scottish Water. Stage 2 will be the actual restoration work.  Costs included cover both stage 1 and an estimation of stage 2.</t>
  </si>
  <si>
    <t>Feasibility study required</t>
  </si>
  <si>
    <t>Luce DSFB, Scottish Water, SEPA</t>
  </si>
  <si>
    <t>MA0850</t>
  </si>
  <si>
    <t>d6ee55ec-1d08-4cf0-9ee2-67229fbbbd22</t>
  </si>
  <si>
    <t>Remeander section of the upper Main Water of Luce near Laganabeastie</t>
  </si>
  <si>
    <t>GFT have identified a river length of approximately 600m of the upper Main Water of Luce where historically the river has been straightened and drained through peatland.  This has resulted in a loss of good juvenile salmon habitat, no meanders and on-going erosion of a steep bank of peatland which will be degrading water quality.  It is proposed to restore the river back to its original bed which will have numerous environmental benefits.</t>
  </si>
  <si>
    <t>Return Luce to its natural channel</t>
  </si>
  <si>
    <t>To get the necessary permissions for the work there will be a 2 stage process.  Stage 1 (costs for this are included) is to scope out the work, investigate the feasibility and cost to return the river to its natural course.  Stage 1 will involve GFT, Crichton Carbon Centre and a contractor.  Stage 2 will be the actual restoration work and cannot be costed out at this point.</t>
  </si>
  <si>
    <t>Various surveys required by GFT, contractor, CCC</t>
  </si>
  <si>
    <t>SEPA, Luce DSFB, Lagafater Estate</t>
  </si>
  <si>
    <t>Costings detailed are for feasibility study which is going to be submitted for Development Funding in 2023.  Will only progress with funding.</t>
  </si>
  <si>
    <t>MA0851</t>
  </si>
  <si>
    <t>fa9dd230-8d33-44fb-9169-5b3ddac90425</t>
  </si>
  <si>
    <t>Luce DSFB / GFT to lobby Marine Scotland to chose the lower Luce as a fish counter location if there is funding for new counters.</t>
  </si>
  <si>
    <t>We do not know state of play regarding this work stream?</t>
  </si>
  <si>
    <t>MA0852</t>
  </si>
  <si>
    <t>db2bebd6-6182-4148-bb7c-4a2cd52b9c90</t>
  </si>
  <si>
    <t>In recent years a number of windfarms have been constructed in the Luce catchment including Glenchamber, Kilgallioch, Garvilland and Arecleoch Wind Farms.  A number of other wind farm developments are consented and construction has just started including Stranoch and Chirmorie.  Windfarms, especially during their construction phase, can impact on salmon through fish kills, damaging habitats and loss of food resource.  Silt pollution is a common and worrying problem.</t>
  </si>
  <si>
    <t>MA0853</t>
  </si>
  <si>
    <t>b5f9e1f7-2794-4a5d-b6bd-aae3270c70da</t>
  </si>
  <si>
    <t>On the upper Urr catchment (Urr just downstream of Loch Urr, Fell Burn, Dam Burn, Craigenputtock Burn, Monybuie Burn) within the commercial plantations there is a concern regarding naturally seeded conifers along the banks of watercourses.  Riparian conifer regen will outcompete and replace native plant species.  Also the excessive levels of shade produced all year round can reduce primary production in the watercourse and cause bank erosion due to the loss of protective vegetation layers.</t>
  </si>
  <si>
    <t>On going surveys are required to map locations and densities of conifer regen around the key water courses within commercial plantations.  Often it is the smaller tributaries that are worse affected.  These surveys can be undertaken on foot or using drones.  Forestry ownership is all private in the upper river.  GFT/ Urr 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t>
  </si>
  <si>
    <t>Data was included in the GFT Salmon Priority Water Surveys in 2021.</t>
  </si>
  <si>
    <t>Urr DSFB, private forest interests</t>
  </si>
  <si>
    <t>Urr</t>
  </si>
  <si>
    <t>FD41</t>
  </si>
  <si>
    <t>MA1095</t>
  </si>
  <si>
    <t>b43fd430-f15a-4058-a72e-738c15d36194</t>
  </si>
  <si>
    <t>GFT have identified the upper Urr catchment presently as lacking in native riparian woodland resulting in it being considered susceptible to climate change driven increases in water temperature.  It is important to establish an extensive riparian native hardwood woodland, particularly on the south bank, to provide adequate levels of shade to help address predicted increasing water temperatures.  GFT are already recording water temperatures in Galloway which are a concern for salmon populations and modelling suggests things are only going to get worse.  While increasing climate change resilience is the priority pressure to address, this tree planting will also improve habitats, input woody debris and protect banks from erosion.  On the Urr catchment the lower river already supports a good network of riparian woodland although many tributaries are more open.</t>
  </si>
  <si>
    <t>Riparian tree planting over the next few years will focuss on the upper Urr catchment upstream of Corsock (with a particular focus on the Urr, Fell Burn, Dam Burn, Craigenputtock Burn, Monybuie Burn) - planted trees will need on-going maintenance, beaten up and tree guards removed once trees are of suffient size (~5 years after planting).  Some of these waters may need riparian conifer regen removed or stock proof fencing erected before hard woods planted.  Adequate tree protection and on-going maintenance will be required.  Aim to plant a minimum of 2,000 trees annually (if funding secured).  The Upper Urr Environmental Trust (UUET) is keen to work with GFT on these projects.  GFT have secured windfarm money to support tree planting in the Upper Urr.</t>
  </si>
  <si>
    <t>Urr DSFB, UUET, private forest interests</t>
  </si>
  <si>
    <t>Grant funding has been secured for next 3 years.    Possible concerns planting trees in open areas by bird interests.</t>
  </si>
  <si>
    <t>MA1096</t>
  </si>
  <si>
    <t>4f45a9f3-29bd-4fb1-8fac-202f7dc48d2e</t>
  </si>
  <si>
    <t>Peatland restoration on the upper Urr catchment</t>
  </si>
  <si>
    <t>Peatlands within the upper Urr catchment have been drained in the past for sheep grazing.  Watercourses draining degraded deep peats have poorer water quality, and can suffer from acidification in poorly buffered areas.  Some areas of peatland is afforested here.  Restored peatlands have many environmental benefits including improving water flows during dry periods.  Just downstream of Loch Urr there is class 1 soil (deep peat).</t>
  </si>
  <si>
    <t>The role of the GFT/Urr DSFB is too work with landowners to encourage peatland restoration.  GFT will also collect suitable data to identify where else peatland restoration would improve water quality.  Using this information encourge peatland restoration at a meaningful scale.  There is potential for peatland restoration here.</t>
  </si>
  <si>
    <t>Urr DSFB, land owners, NatureScot</t>
  </si>
  <si>
    <t>There are concerns regarding securing contractors across D&amp;G Region.  Actual cost of peatland restoration to be secured by landowner.</t>
  </si>
  <si>
    <t>MA1097</t>
  </si>
  <si>
    <t>07548707-1b60-4d16-875c-c42741b6dad7</t>
  </si>
  <si>
    <t>The lower Urr catchment has riparian Giant hogweed over a length of 10km on both banks.  Japanese knotweed is more extensive across the mid / lower Urr but in lower densities.  Historical control has been undertaken by GFT with some volunteer help but a lack of funding meant that the   These INNS species cause problems through outcompeting and replacing native vegetation and increased erosion risk when the INNS die back in the winter leaving banks bare and unprotected.</t>
  </si>
  <si>
    <t>To stop the spread, control and if possible eradicate Giant hogweed and Japanese knotweed close to water courses</t>
  </si>
  <si>
    <t>The GFT 'Scottish Solway INNS Control and Knowledge Programme' includes controlling Giant hogweed and Japanese knotweed in the Urr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and INNS control started in 2022 and will continue in 2023.</t>
  </si>
  <si>
    <t>Urr DSFB, angling clubs, landowners</t>
  </si>
  <si>
    <t>MA1098</t>
  </si>
  <si>
    <t>8367b9d8-58b2-42e4-8cd6-09a49111664f</t>
  </si>
  <si>
    <t>Reduce the amount of gravel movement occurring in the lower River Urr</t>
  </si>
  <si>
    <t>Large amounts of gravel have been reported moving in the lower river during flood event  which is infilling some pools and creating banks of mobile gravel.  Highly mobile gravels can be a concern for salmon redds and also support reduced invertebrate populations. Advice was provided previously from the River Restoration Centre but it was not conclusive.  Associated bank erosion in the lower river has been raised by landowners which will be contributing to the gravel addition.</t>
  </si>
  <si>
    <t>There is a need to identify where the source of the mobile gravels.  It is expected to be bank erosion which may not still be actice.  There may be multiple sources.  Drones, visual surveys and satellite imagery will be used.  Once the source(s) are identified then possible solutions will be outlined.  The costs provided is for the initial study.</t>
  </si>
  <si>
    <t>MA1099</t>
  </si>
  <si>
    <t>b4cdfdd0-696e-4170-bbff-dc245105cd63</t>
  </si>
  <si>
    <t>Extensive draining of deep peats (&gt;50cm deep) to get conditions suitable to grow conifers will severly damage the peatland.  These damaged peatlands can cause water quality concerns in surrounding rivers and burns in many poorly buffered areas.  New forest plantings are not allowed to take place on deep peat due to the recognised environmental harm but the replanting of conifers can and does regularly take place on previously planted deep peats with only limited constraints.  The GFT and Urr DSFB strongly oppose the replanting of conifers on deep peats.</t>
  </si>
  <si>
    <t>GFT (with support from the Urr DSFB) to campaign publicly their opposition to replanting conifers on deep peat and why - especially to key government agencies, MSPs, Councillors and forestry sector.</t>
  </si>
  <si>
    <t>Urr DSFB, Crichton Carbon Centre</t>
  </si>
  <si>
    <t>MA1100</t>
  </si>
  <si>
    <t>5da2acfc-8e95-495c-8806-d9b759103e06</t>
  </si>
  <si>
    <t>Juvenile fish stocks (salmon) typically are healthy in the main river but are lower in some tributaries where water quality / habitat may be poorer.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Urr DSFB to manage the fish population effectively.</t>
  </si>
  <si>
    <t>Urr DSFB</t>
  </si>
  <si>
    <t>Covered by Urr DSFB annual donation to GFT</t>
  </si>
  <si>
    <t>MA1101</t>
  </si>
  <si>
    <t>2da9dc84-84cf-458e-8d37-541484d37192</t>
  </si>
  <si>
    <t>Commercial forestry in the upper Urr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t>
  </si>
  <si>
    <t>Urr DSFB, UUET</t>
  </si>
  <si>
    <t>MA1102</t>
  </si>
  <si>
    <t>32411156-164d-4de9-966c-aa68f838e1e8</t>
  </si>
  <si>
    <t>MA1103</t>
  </si>
  <si>
    <t>2cb84131-b83d-46d0-83aa-99c15d4b416c</t>
  </si>
  <si>
    <t>In recent years a number of windfarms have been or are planned to be constructed in the Urr catchment.  Windfarms, especially during their construction phase, can impact on salmon through fish kills, damaging habitats and loss of food resource.  Silt pollution is a common and worrying problem.</t>
  </si>
  <si>
    <t>MA1104</t>
  </si>
  <si>
    <t>6790a03e-0aaa-43ab-8c3c-18c175ba6907</t>
  </si>
  <si>
    <t>Improve fish access at bridge over Fell Burn</t>
  </si>
  <si>
    <t>Large raised culvert present which is difficult for fish to access over.  This is under the public road at Fell Bridge</t>
  </si>
  <si>
    <t>Allow access for spawning fish past problem bridge</t>
  </si>
  <si>
    <t>GFT will look to design and cost works to allow fish access past culvert.  Once cost is identified then funding will be sought to complete works</t>
  </si>
  <si>
    <t>some baseline data needs collected.</t>
  </si>
  <si>
    <t>DGC</t>
  </si>
  <si>
    <t>Covered by Urr DSFB annual donation to GFT. Cost only covers development phase.</t>
  </si>
  <si>
    <t>MA1105</t>
  </si>
  <si>
    <t>0bb6254a-c430-45f9-b9ca-d77294695455</t>
  </si>
  <si>
    <t>Improve fish access at bridge over Dam Burn</t>
  </si>
  <si>
    <t>Raised bridge silt present which is difficult for fish to access over.  This is under the public road at Dam Bridge.</t>
  </si>
  <si>
    <t>MA1106</t>
  </si>
  <si>
    <t>b706a1d8-73ed-4ed4-b26a-be3e078e45f1</t>
  </si>
  <si>
    <t>Improve instream habitats where burns have been dredged / straightened</t>
  </si>
  <si>
    <t>Some tributaries have been dredged and straightened in the past for forestry or agricultural improvements.  These degraded habitat support few fish.  These habitats should be improved through remeandering or the addition of woody debris / boulders to diversify flows, provide cover and encourage natural river processes.</t>
  </si>
  <si>
    <t>improve instream habitat in dredged watercourses</t>
  </si>
  <si>
    <t>GFT will look to design and cost works to improve instream habitat on Monybuie Burn initially - other areas will be addressed in future years.  Practical works to be completed.  Cost may be eligible for GFT funding already secured.</t>
  </si>
  <si>
    <t>Cost of practical work is estimated.</t>
  </si>
  <si>
    <t>MA1107</t>
  </si>
  <si>
    <t>3a5d4a1d-7a01-4d9c-8a5b-1d592e7afdd0</t>
  </si>
  <si>
    <t>Aquaculture - marine production - Upper Loch Linnhe</t>
  </si>
  <si>
    <t>Fish aquaculture sites producing farmed Atlantic salmon are located in upper Loch Linnhe and Loch Leven. There are concerns associated with potential impacts between fish aquaculture and interactions with wild fish populations, including, farm escapes, genetics and disease.</t>
  </si>
  <si>
    <t>Monitor local wild salmonid populations in coastal habitats to investigate potential impacts associated with fish aquaculture interactions</t>
  </si>
  <si>
    <t>Lochaber Fisheries Trust</t>
  </si>
  <si>
    <t>Lochaber</t>
  </si>
  <si>
    <t>FD27</t>
  </si>
  <si>
    <t>MA0486</t>
  </si>
  <si>
    <t>118f3614-9557-4c3c-bf22-656f34977460</t>
  </si>
  <si>
    <t>Aquaculture - marine production - Loch Sunart</t>
  </si>
  <si>
    <t>Fish aquaculture sites producing farmed Atlantic salmon are located in Loch Sunart. There are concerns associated with potential impacts between fish aquaculture and interactions with wild fish populations, including, farm escapes, genetics and disease.</t>
  </si>
  <si>
    <t>MA0487</t>
  </si>
  <si>
    <t>0b5e07c0-7bb6-4407-be72-12c4aa53b8d6</t>
  </si>
  <si>
    <t>Aquaculture - marine production - Loch Nevis</t>
  </si>
  <si>
    <t>Fish aquaculture sites producing farmed Atlantic salmon are located in Loch Nevis. There are concerns associated with potential impacts between fish aquaculture and interactions with wild fish populations, including, farm escapes, genetics and disease.</t>
  </si>
  <si>
    <t>MA0488</t>
  </si>
  <si>
    <t>cadbce41-c384-49f5-b017-2cb1d418d07d</t>
  </si>
  <si>
    <t>Aquaculture - smolt marine migration</t>
  </si>
  <si>
    <t>There is potential for impacts on salmon smolt marine migration associated with fish aquaculture operations around the Sound of Mull. The ongoing Atlantic Salmon Trust's West Coast Tracking Project is providing information and improving understanding of salmon smolt migration routes in this area.</t>
  </si>
  <si>
    <t>Continue supporting AST's West Coast Tracking Project and other future initiatives</t>
  </si>
  <si>
    <t>Atlantic Salmon Trust</t>
  </si>
  <si>
    <t>MA0489</t>
  </si>
  <si>
    <t>3ebb56af-3cd5-466e-b98d-8fc818ceb1db</t>
  </si>
  <si>
    <t>Aquaculture - freshwater production - Loch Shiel</t>
  </si>
  <si>
    <t>Fish aquaculture sites producing farmed Atlantic salmon are located in upper Loch Shiel. There are concerns associated with potential impacts between fish aquaculture and interactions with wild fish populations, including, farm escapes, genetics and disease.</t>
  </si>
  <si>
    <t>Monitor local wild salmonid populations in freshwater habitats to investigate potential impacts associated with fish aquaculture interactions</t>
  </si>
  <si>
    <t>MA0490</t>
  </si>
  <si>
    <t>c01e7e0b-df10-4a82-8f6d-dc9aeec84c44</t>
  </si>
  <si>
    <t>Aquaculture - freshwater production - Loch Lochy</t>
  </si>
  <si>
    <t>Fish aquaculture sites producing farmed Atlantic salmon are located in upper Loch Lochy. There are concerns associated with potential impacts between fish aquaculture and interactions with wild fish populations, including, farm escapes, genetics and disease.</t>
  </si>
  <si>
    <t>MA0491</t>
  </si>
  <si>
    <t>f421bc53-cfdf-4cce-b566-6cd083fb234e</t>
  </si>
  <si>
    <t>Aquaculture - freshwater production - Loch Arkaig</t>
  </si>
  <si>
    <t>Fish aquaculture sites producing farmed Atlantic salmon are located in upper Loch Arkaig. There are concerns associated with potential impacts between fish aquaculture and interactions with wild fish populations, including, farm escapes, genetics and disease.</t>
  </si>
  <si>
    <t>MA0492</t>
  </si>
  <si>
    <t>3f58dccf-372c-438e-a4e3-e5aee926a9b1</t>
  </si>
  <si>
    <t>Barriers to migration - Mucomir</t>
  </si>
  <si>
    <t>Artificial barriers can limit or prevent migration of salmonids and eels, potentially affecting upstream migration and downstream escapement. Barriers can also impact potamodromous migration. Multiple barriers within a catchment may have a cumulative impact. Mucomir hydro-electric scheme has resulted in a large barrier in the River Lochy catchment. A fish pass has been installed as part of the scheme. Monitoring the fish counter will help understand the effectiveness of the pass and estimate numbers of fish migrating into the upper Lochy catchment.</t>
  </si>
  <si>
    <t>Monitor numbers and frequency of fish using the fish pass to assess efficiency of the pass.</t>
  </si>
  <si>
    <t>Historic fish counter data</t>
  </si>
  <si>
    <t>Asset owner, Lochaber District Salmon Fishery Board</t>
  </si>
  <si>
    <t>MA0493</t>
  </si>
  <si>
    <t>63570f2f-ffb6-48c0-b8da-e706ed699daf</t>
  </si>
  <si>
    <t>Barriers to migration - River Arkaig</t>
  </si>
  <si>
    <t>Artificial barriers can limit or prevent migration of salmonids and eels, potentially affecting upstream migration and downstream escapement. Barriers can also impact potamodromous migration. Multiple barriers within a catchment may have a cumulative impact. The River Arkaig hydro-electric scheme has resulted in a large barrier in the River Arkaig, in the upper Lochy catchment. A fish pass has been installed as part of the scheme. Monitoring the fish counter will help understand the effectiveness of the pass and estimate numbers of migratory and resident fish migrating through and within the upper Lochy catchment.</t>
  </si>
  <si>
    <t>MA0494</t>
  </si>
  <si>
    <t>b8ea6bd9-60b3-4017-85a2-3ca0747d69a7</t>
  </si>
  <si>
    <t>Barriers to migration - Meoble, River Morar</t>
  </si>
  <si>
    <t>Artificial barriers can limit or prevent migration of salmonids and eels, potentially affecting upstream migration and downstream escapement. Barriers can also impact potamodromous migration. The hydro-electric scheme at Meoble, on the River Morar, has a fish pass installed. Monitoring the fish counter will help understand the effectiveness of the pass and estimate numbers of migratory and resident fish migrating through and within the river.</t>
  </si>
  <si>
    <t>Asset owner, Morar District Salmon Fishery sub-Board, Lochaber District Salmon Fishery Board</t>
  </si>
  <si>
    <t>MA0495</t>
  </si>
  <si>
    <t>2a5b56ae-ee68-4e8d-94ea-613071174751</t>
  </si>
  <si>
    <t>Small-scale hydro-power schemes</t>
  </si>
  <si>
    <t>Small-scale hdro-power schemes can create artificial barriers in watercourses, potentially reducing or preventing fish migration. These schemes are often located on small, upland watercourses not frequented by large salmonid species. However, eels and potamodromous species may be affected, EG resident brown trout and brook lamprey populations. Multiple small barriers within a single watercourse may have a cumulative impact.</t>
  </si>
  <si>
    <t>Work with developers and/or landowners to assess potential impacts of propsed new schemes and provide appropriate avoidance and/or mitigation advice and measures where necessary.</t>
  </si>
  <si>
    <t>Any previous fish population and/or habitat surveys undertaken on affected watercourses.</t>
  </si>
  <si>
    <t>Land owner, developer, assest owner</t>
  </si>
  <si>
    <t>Existing schemes may be challenging to remedy retrospectively, particularly large-scale installations.</t>
  </si>
  <si>
    <t>MA0496</t>
  </si>
  <si>
    <t>ef3af6f0-e7b6-4441-8e76-39f363b20138</t>
  </si>
  <si>
    <t>Water level management</t>
  </si>
  <si>
    <t>Water levels in Loch Lochy regularly fluctuate as a result of hydro-electric power generation. Frequently changing, inconsistent water levels impact on the loch margin habitats and associated species. Fluctuating levels can also affect water levels of inflowing and outflowing watercourses, potentially impacting associated habitats and species within the wider catchment.</t>
  </si>
  <si>
    <t>Work with asset owner to assess potential impacts of hydro-power scheme and identify remedial actions and/or appropriate mitigation.</t>
  </si>
  <si>
    <t>Records of water level data</t>
  </si>
  <si>
    <t>Asset owner, Developer, Lochaber District Salmon Fishery Board</t>
  </si>
  <si>
    <t>MA0497</t>
  </si>
  <si>
    <t>a93f7c61-fb5f-4528-a2c5-3548aacf166c</t>
  </si>
  <si>
    <t>Water levels in Loch Morar regularly fluctuate as a result of hydro-electric power generation. Frequently changing, inconsistent water levels impact on the loch margin habitats and associated species. Fluctuating levels can also affect water levels of inflowing and outflowing watercourses, potentially impacting associated habitats and species within the wider catchment.</t>
  </si>
  <si>
    <t>MA0498</t>
  </si>
  <si>
    <t>a78fc9a2-2014-462c-84ca-3dbf703de26f</t>
  </si>
  <si>
    <t>Managing local fish populations</t>
  </si>
  <si>
    <t>Identify any rivers facing critically low spawning stocks through electro fishing and genetic screening (to approximate number of spawners contributing to sample). Respond if necessary with hatchery interventions of captive broodstock rearing and time-limited and kickstart eyed ova planting</t>
  </si>
  <si>
    <t>Identify any rivers facing critically low spawning stocks and respond if necessary.</t>
  </si>
  <si>
    <t>Funding and resources</t>
  </si>
  <si>
    <t>Historic fish survey data</t>
  </si>
  <si>
    <t>Lochaber Fisheries Trust, Lochaber District Salmon Fishery Board</t>
  </si>
  <si>
    <t>MA0499</t>
  </si>
  <si>
    <t>577a5ef7-6160-49f2-b5ce-9b2247ad227c</t>
  </si>
  <si>
    <t>Respond to the threat of mass farmed escapes or disease outbreak throughout the region by starting a live salmon gene bank of all major Lochaber rivers, the progeny of which could be used if a mass genetic pollution were to take place (starting this year at Drimsallie Hatchery)</t>
  </si>
  <si>
    <t>Aquaculture, disease</t>
  </si>
  <si>
    <t>Collect and store salmon genetic samples from all major Lochaber rivers.</t>
  </si>
  <si>
    <t>Lochaber Fisheries Trust, Lochaber District Salmon Fishery Board, University of Highlands and Islands</t>
  </si>
  <si>
    <t>MA0500</t>
  </si>
  <si>
    <t>4f1450b4-5c96-4658-b882-18bb604587c4</t>
  </si>
  <si>
    <t>Habitat management - riparian tree planting</t>
  </si>
  <si>
    <t>Riparian trees and vegetation provide benefits to the aquatic environment, including, shading, nutrients and food sources. Identify areas of upper catchments throughout the region that might benefit from replanting with riparian native broadleaves to mitigate against future predictions of climate change and rising water temperatures.</t>
  </si>
  <si>
    <t>Identify areas of upper catchments throughout the region that might benefit from replanting with riparian native broadleaves.</t>
  </si>
  <si>
    <t>Identify areas of upper catchments throughout the region that might benefit from replanting with riparian native broadleaves</t>
  </si>
  <si>
    <t>Historic habitat surveys, aerial images</t>
  </si>
  <si>
    <t>Land owners/managers, Lochaber District Salmon Fishery Board, NatureScot, conservation NGOs, Forestry and Land Scotland</t>
  </si>
  <si>
    <t>MA0501</t>
  </si>
  <si>
    <t>055e69d8-88f8-4ea4-9fed-1b7ef943bec3</t>
  </si>
  <si>
    <t>Angling - catch and release</t>
  </si>
  <si>
    <t>Anglers fishing in Lochaber adhere to District Salmon Fishery Board's voluntary 100% catch and release on all salmon and sea trout in the region, irrespective of river grading. Voluntary ban on worming as a fishing method.</t>
  </si>
  <si>
    <t>Engage with anglers and raise awareness of catch and release requirements.</t>
  </si>
  <si>
    <t>Lochaber District Salmon Fishery Board</t>
  </si>
  <si>
    <t>MA0502</t>
  </si>
  <si>
    <t>b546f473-99de-4d80-b5f0-cafd18fcf489</t>
  </si>
  <si>
    <t>Poaching prevention and illegal exploitation</t>
  </si>
  <si>
    <t>Prevention of fish poaching and illegal exploitation throughout the Lochaber coastline and all rivers, is mainly undertaken by the 17 paid and voluntary District Salmon Fishery Board water bailiffs.</t>
  </si>
  <si>
    <t>Continue to undertaking enforcement activity across Lochaber region.</t>
  </si>
  <si>
    <t>MA0503</t>
  </si>
  <si>
    <t>b03c6c7c-dce6-4381-9057-565b6e52935f</t>
  </si>
  <si>
    <t>Predation management</t>
  </si>
  <si>
    <t>Predation monitoring and control under licence - particularly fish eating birds (goosanders and cormorants on all rivers) and seals (particularly at the lower reaches of Lochy, Shiel and Aline catchments).</t>
  </si>
  <si>
    <t>Manage predation pressures on salmon and sea trout populations across Lochaber region.</t>
  </si>
  <si>
    <t>Riparain owners, river managers</t>
  </si>
  <si>
    <t>MA0504</t>
  </si>
  <si>
    <t>1adeed2d-0184-48a9-8fe2-1fe640aef0e7</t>
  </si>
  <si>
    <t>American mink control</t>
  </si>
  <si>
    <t>Invasive non-native American mink are present throughout the Lochaber district. American mink predate on a wide range of native wildlife, including, birds, fish and water voles. Identifying locations of American mink is required to implement management and control, reducing numbers of mink locally and supporting wider mink control initiatives.</t>
  </si>
  <si>
    <t>Re-establish mink control project in Lochaber, raising public awareness and encouraging reporting of mink sightings.</t>
  </si>
  <si>
    <t>Mink Control Project | Scottish Invasive Species Initiative</t>
  </si>
  <si>
    <t>Scottish Invasive Species Initiative (SISI), NatureScot, Lochaber District Salmon Fishery Board</t>
  </si>
  <si>
    <t>MA0505</t>
  </si>
  <si>
    <t>070dd846-6bd8-4670-8575-7ca4476fd75a</t>
  </si>
  <si>
    <t>Managing invasive non-native plants</t>
  </si>
  <si>
    <t>Invasive non-native plants are present across the Lochaber region, including in riparian habitats. These include Japanese knotweed and American skunk cabbage. Action is needed to better understand the distribution and extent of invasive non-native plants within Lochaber.</t>
  </si>
  <si>
    <t>Map local river corridors and record locations of invasive non-native plants. Raise public awareness and encourage reporting on invasive species.</t>
  </si>
  <si>
    <t>Invasive Plant Project | Scottish Invasive Species Initiative</t>
  </si>
  <si>
    <t>Scottish Invasive Species Initiative (SISI), NatureScot, Lochaber District Salmon Fishery Board, Highland Council</t>
  </si>
  <si>
    <t>MA0506</t>
  </si>
  <si>
    <t>d9939f58-3235-4a99-92e7-b96ada66bda2</t>
  </si>
  <si>
    <t>Commercial forestry</t>
  </si>
  <si>
    <t>Commercial forestry plantations are present in river catchments across Lochaber. Activities associated with commercial forestry can impact on freshwater habitats through factors, including, changing land use, soil erosion, loss of riparian habitats and changes in water quality.</t>
  </si>
  <si>
    <t>Working with local land owners and businesses to limit and mitigate potential impacts associated on freshwater habitats from commercial forestry activities.</t>
  </si>
  <si>
    <t>Commercial forestry operators, local land owners, conservation charities, Lochaber District Salmon Fishery Board</t>
  </si>
  <si>
    <t>MA0507</t>
  </si>
  <si>
    <t>329afdf7-280c-4ce0-b550-9f3c3dd5d10f</t>
  </si>
  <si>
    <t>Encourage more people to participate in the sport of angling.</t>
  </si>
  <si>
    <t>The number of anglers has declined in recent years in line with the decline in the number of salmon and sea trout adults returning to the river.  It is vital that new anglers are encouraged to fish the river to prevent the collapse of fishing beats.</t>
  </si>
  <si>
    <t>To encourage more people to take up the sport of angling.</t>
  </si>
  <si>
    <t xml:space="preserve">Continue to run and improve the Fishing for the Future programme to get young people into fishing and aquatic conservation. Run Nith Young Anglers Club to support and develop skills of Young Anglers. Provide angling experiences on the River Nith to introduce anglers to different parts of the river. Host the Opening Ceremony at the commencement of the salmon fishing season. </t>
  </si>
  <si>
    <t>Nith Catchment Fishery Trust/Nith District Salmon Fishery Board</t>
  </si>
  <si>
    <t>Angling associations and beats, FishPal, Fisheries Management Scotland.</t>
  </si>
  <si>
    <t>Funding is secured on an annual basis making it difficult to forward plan with the programme and restricting its full potential. i.e. long-term staff recruitment is difficult.</t>
  </si>
  <si>
    <t>https://drive.google.com/file/d/1_B-CQvrChgKfIdsjDjrkh3klzBB9szdA/view?usp=share_link</t>
  </si>
  <si>
    <t>Nith</t>
  </si>
  <si>
    <t>FD32</t>
  </si>
  <si>
    <t>MA0508</t>
  </si>
  <si>
    <t>e691d760-2bd7-4832-8776-22938b0e02c9</t>
  </si>
  <si>
    <t>Remove redundant weir on Laggan Burn</t>
  </si>
  <si>
    <t>A historic weir is located at the bottom end of the Laggan Burn and has been proven to prevent the upstream migration of salmon and sea trout through the Laggan Burn.  There is currently 9km of potential habitat that cannot be utilised by salmon, sea trout and lamprey.  It is not known if eels can migrate past this barrier. Removal of this weir has been discussed with SEPA for nearly 20 years.  NDSFB and NCFT are working in partnership to remove this weir.</t>
  </si>
  <si>
    <t>To enable salmon, sea trout and lamprey to access 9km of the Laggan Burn.</t>
  </si>
  <si>
    <t xml:space="preserve">Engage with landowner and agree barrier removal. Have plans drawn up for its removal. Apply for CAR licence to remove barrier and conduct any required surveys associated with its removal. Apply for funding and engage contractors to remove weir. Assess success of barrier removal through electrofishing surveys. </t>
  </si>
  <si>
    <t>FMS, SEPA, D&amp;G Council and Landowners</t>
  </si>
  <si>
    <t xml:space="preserve">Failure to obtain licence from SEPA. </t>
  </si>
  <si>
    <t>https://drive.google.com/file/d/1M5zlCvSw-fRyRZ2QjNygJVVQN-JSH71Q/view?usp=share_link</t>
  </si>
  <si>
    <t>MA0509</t>
  </si>
  <si>
    <t>2dfda532-5ddb-4938-a66f-ce85c73dd8be</t>
  </si>
  <si>
    <t>Remove redundant weir on Pennyland Burn</t>
  </si>
  <si>
    <t>A historic weir is located on the Pennyland Burn.  The weir was built on solid bedrock in a gorge in order to abstract water to power a mill.  Electrofishing has proven that it poses a barrier to upstream migration of salmon and a partial obstruction for sea trout.  It is not known if eels can migrate past this barrier. Removal of this weir has been discussed with the landowner and NDSFB and NCFT are working in partnership to remove this weir.</t>
  </si>
  <si>
    <t>To provide upstream access to salmon and sea trout in the Pennyland Burn.</t>
  </si>
  <si>
    <t xml:space="preserve">Engage with landowner and agree barrier removal. Draw up plans up for its removal. Apply for CAR licence to remove barrier and conduct any required surveys associated with its removal. Apply for funding and engage contractors to remove barrier. </t>
  </si>
  <si>
    <t xml:space="preserve">The location of the weir will make access very difficult and the only way to get a digger in is through the neighbour’s garden. It is likely that removal of the weir will have to be by handheld power tools.  Removal of the waste will also pose a challenge. </t>
  </si>
  <si>
    <t>https://drive.google.com/file/d/1BksJnamD5t8Fg4WgwgdaPvnDsJrCMQqO/view?usp=share_link</t>
  </si>
  <si>
    <t>MA0510</t>
  </si>
  <si>
    <t>c894cbee-6a31-4fb6-8cfe-faf2e66a795f</t>
  </si>
  <si>
    <t>Identify and assess man-made barriers within the catchment.</t>
  </si>
  <si>
    <t xml:space="preserve">Whilst the main known barriers to fish migration in the Nith catchment have been mapped, from time to time, staff do come across small man-made barriers such as forestry and road culverts that pose barriers to fish movement.  It is important that these un-mapped man-made barriers are identified and mapped so that any opportunity to remove or improve those barriers is taken. </t>
  </si>
  <si>
    <t>To identify obstructions to fish migration.</t>
  </si>
  <si>
    <t>During course of daily work, note any man-made barriers and culverts. Log on GIS. Assess the barrier for passability and make landowner or asset owner aware of the barrier.</t>
  </si>
  <si>
    <t>SNIFFER Barrier Assessment Manual - Fisheries Management Scotland (fms.scot)</t>
  </si>
  <si>
    <t>Nith District Salmon Fishery Board/Nith Catchment Fishery Trust</t>
  </si>
  <si>
    <t xml:space="preserve">FMS, SEPA, D&amp;G Council, Forest &amp; Land Scotland, Landowners, Asset owners, East Ayrshire Council, Renewable industry, Transport Scotland, Network Rail. </t>
  </si>
  <si>
    <t>The time to identify, assess and log these barriers are paid for through staff time by Nith Board and Trust</t>
  </si>
  <si>
    <t>https://drive.google.com/file/d/17ps2g29EmzVETKMMS8uVT4wXy546QExr/view?usp=share_link</t>
  </si>
  <si>
    <t>MA0511</t>
  </si>
  <si>
    <t>dd834f80-1591-43b1-ab66-4a43779926b1</t>
  </si>
  <si>
    <t>Maintain a trained Water Bailiff team to conduct enforcement within the catchment.</t>
  </si>
  <si>
    <t>The illegal exploitation of stocks of salmonid fish is an ongoing pressure throughout Scotland and maintaining a qualified team of water bailiffs that can respond to incidents is an important part of fisheries management.</t>
  </si>
  <si>
    <t>To reduce the illegal exploitation of salmon and sea trout within the Nith catchment.</t>
  </si>
  <si>
    <t xml:space="preserve">All permanent staff to be qualified to IFM Water Bailiff standard and conduct regular patrols and respond to call outs. </t>
  </si>
  <si>
    <t>Enforcement Training - Fisheries Management Scotland (fms.scot), in-house training</t>
  </si>
  <si>
    <t xml:space="preserve">Police Scotland, D&amp;G Rural Crime Partnership, Fisheries Management Scotland, Marine Directorate of Scottish Government. </t>
  </si>
  <si>
    <t>This work is partially funded by the Nith District Salmon Fishery Board through funds generated by the rates payable by the salmon fishing proprietors and is augmented by consultancy income. Generating the funding to cover this cost through rate generated income is becoming more challenging due to the low number of salmon returning and declining numbers of anglers.</t>
  </si>
  <si>
    <t>https://drive.google.com/file/d/1quiHLjcScarltR9Y9K84CV9zgwM44uZc/view?usp=share_link</t>
  </si>
  <si>
    <t>MA0513</t>
  </si>
  <si>
    <t>20616085-76d0-44c3-9683-049b91a14fac</t>
  </si>
  <si>
    <t>Encourage sustainable fishing throughout the catchment.</t>
  </si>
  <si>
    <t>Encourage sustainable fishing throughout the Nith catchment by promoting catch and release of salmon and sea trout.  All mandatory and voluntary regulations on the river will be promoted using the Nith Conservation Code. This will be made available on the River Nith website.</t>
  </si>
  <si>
    <t>Exploitation</t>
  </si>
  <si>
    <t>To promote sustainable fishing.</t>
  </si>
  <si>
    <t>Publish an annual Nith Conservation Plan and make available on the River Nith website. Raise awareness of catch and release techniques with anglers.</t>
  </si>
  <si>
    <t>Salmon fishing proprietors, angling clubs</t>
  </si>
  <si>
    <t>This work is funded by the Nith District Salmon Fishery Board.</t>
  </si>
  <si>
    <t>https://drive.google.com/file/d/1hoeEgmD0SDpD1EW6b9qJB2RFYHvShxDL/view?usp=share_link</t>
  </si>
  <si>
    <t>MA0514</t>
  </si>
  <si>
    <t>b5210d22-fc52-422c-acc2-0ddc44384b9f</t>
  </si>
  <si>
    <t>Restore the Pennyland Burn</t>
  </si>
  <si>
    <t>Restoration of natural flow regimes within the Pennyland Burn to improve salmonid habitats and general biodiversity, including riparian woodland creation and natural flood management.</t>
  </si>
  <si>
    <t>Water quality, water quantity, water temperature</t>
  </si>
  <si>
    <t xml:space="preserve">To improve fish habitat and increase biodiversity through the restoration of the Pennyland Burn.  Improve flow regimes through Natural Flood Management (NFM). </t>
  </si>
  <si>
    <t>Conduct option appraisal to identify areas for restoration. Design restoration in conjunction with landowners, local stakeholders and local authority.  Apply for appropriate licences and funding to conduct planned works.  Conduct works and carry out monitoring programme to assess the success of the works.</t>
  </si>
  <si>
    <t>Nith Catchment Fishery Trust/ Nith District Salmon Fishery Board</t>
  </si>
  <si>
    <t>Landowners, Farmers, NatureScot, Scottish Environment Protection Agency, D&amp;G Council, Community groups.</t>
  </si>
  <si>
    <t>An initial feasibility study was conducted in 2022/23 and was funded by NatureScot. An option appraisal of the watercourse was produced.  Further landowner agreements, project designs and licence need to be obtained. Funding will have to be acquired to conduct any proposed works.</t>
  </si>
  <si>
    <t>https://drive.google.com/file/d/122lpxf_vEcNlX2IN2LWhWdwG9IP0ZJA1/view?usp=share_link</t>
  </si>
  <si>
    <t>MA0515</t>
  </si>
  <si>
    <t>98c79a1b-cef1-4696-93c7-dd6c6c046a19</t>
  </si>
  <si>
    <t>Restore the Laggan Burn</t>
  </si>
  <si>
    <t xml:space="preserve">Restoration of natural flow regimes within the Laggan Burn to improve salmonid habitats and general biodiversity, including riparian woodland creation and natural flood management.  This action would be completed in conjunction with the removal of the barrier in the Laggan Burn. </t>
  </si>
  <si>
    <t xml:space="preserve">To improve fish habitat through the restoration of the Laggan Burn.  Improve flow regimes through Natural Flood Management (NFM). </t>
  </si>
  <si>
    <t>Following a feasibility study and option appraisal, a plan was produced with land owner agreement obtained.  Licence to conduct the work need to be granted and funding identified to conduct planned works. Once funding is in place, the works would be conducted in a phased approach and a monitoring programme would be put in place to assess the success of the works.</t>
  </si>
  <si>
    <t>Landowners, Farmers, Scottish Power Energy Networks,  NatureScot, Scottish Environment Protection Agency, D&amp;G Council, Community groups, Ellisland Trust.</t>
  </si>
  <si>
    <t>An initial feasibility study was conducted in 2022/23 and was funded by NatureScot. Further detailed consultation with landowners to agree final project designs and licences need to be obtained. Funding will have to be acquired to conduct all of the proposed works.</t>
  </si>
  <si>
    <t>https://drive.google.com/file/d/1S5kXm1UcUnV346fSpJqNUNvJANJIWqc5/view?usp=share_link</t>
  </si>
  <si>
    <t>MA0516</t>
  </si>
  <si>
    <t>79b125a2-5bc3-405f-a126-f3572b7df1d2</t>
  </si>
  <si>
    <t>Restore the Crawick Water</t>
  </si>
  <si>
    <t>Restoration of natural flow regimes within the Crawick Water to improve salmonid habitats and general biodiversity, including riparian woodland creation and natural flood management.</t>
  </si>
  <si>
    <t xml:space="preserve">To improve fish habitat through the restoration of the watercourse. Improve flow regimes through Natural Flood Management (NFM). </t>
  </si>
  <si>
    <t>Following a feasibility study and option appraisal, a plan was produced with land owner agreement obtained.  Some riparian habitat work has already been conducted on the Crawick Water and further areas of riparian habitat enhancement have been identified. Licences to conduct bank repair work needs to be gained and funding identified to conduct planned works. Once funding is in place, the works would be conducted in a phased approach and a monitoring programme would be put in place to assess the success of the works.</t>
  </si>
  <si>
    <t>https://drive.google.com/file/d/1Pu1IXvkzYH5FEnv-i7pMAhhFBB0vVP7N/view?usp=share_link</t>
  </si>
  <si>
    <t>MA0517</t>
  </si>
  <si>
    <t>bf9119aa-8343-4fa5-8055-cedd96985c47</t>
  </si>
  <si>
    <t>River Nith audit</t>
  </si>
  <si>
    <t>Conduct audit on the entire Nith catchment to assess the status of the mainstem and tributaries and conduct high level options appraisal to inform future restoration work.</t>
  </si>
  <si>
    <t>INNS, Obstacles to fish passage, Water quality, water quantity, water temperature</t>
  </si>
  <si>
    <t>To improve fish habitat through the restoration of the watercourses within the Nith catchment.</t>
  </si>
  <si>
    <t>Conduct option appraisal to identify areas for restoration. Produce a portfolio of restoration projects that can be delivered as and when funds become available.</t>
  </si>
  <si>
    <t>Landowners, Farmers, NatureScot, Scottish Environment Protection Agency, Forest and Land Scotland, D&amp;G Council, East Ayrshire council, Community groups, renewable energy companies</t>
  </si>
  <si>
    <t>Funding is required to be able to employ members of staff to conduct the options appraisal and to have specialist surveys conducted where required.</t>
  </si>
  <si>
    <t>https://drive.google.com/file/d/1jrCXIdm3eq-mLJlcX_lUiIqOVFTHLljs/view?usp=sharing</t>
  </si>
  <si>
    <t>MA0518</t>
  </si>
  <si>
    <t>039e5638-6846-4a65-948b-7a83dca49b9d</t>
  </si>
  <si>
    <t>Improve riparian habitat within the Nith catchment.</t>
  </si>
  <si>
    <t>Identify areas of the River Nith that would benefit from riparian fencing/planting to protect the watercourse and reduce diffuse pollution.</t>
  </si>
  <si>
    <t>To improve riparian habitat on watercourses within the Nith catchment.</t>
  </si>
  <si>
    <t>Conduct an audit of the catchment to identify areas that would benefit from riparian habitat.  Liaise with landowners and farmers to gain agreement. Liaise with Scottish Forestry to agree plans to gain funding. Input to all forest management plans throughout the catchment to ensure suitable riparian habitat is included in those plans. Deliver planned habitat schemes.</t>
  </si>
  <si>
    <t>Landowners, Farmers, NatureScot, Scottish Environment Protection Agency, Forest and Land Scotland, D&amp;G Council, East Ayrshire Council, Community groups.</t>
  </si>
  <si>
    <t>A large proportion of time is spent liaising with landowners and farmers to gain permission to action any identified works. This must be taken into account when applying for funding.</t>
  </si>
  <si>
    <t>https://drive.google.com/file/d/1JydWgV-qpfTAkd9cqUgb9fCFFzhV8kuE/view?usp=share_link</t>
  </si>
  <si>
    <t>MA0519</t>
  </si>
  <si>
    <t>20bf44ae-d145-49eb-a9d4-a9762d40ecee</t>
  </si>
  <si>
    <t>Advise on developments in proximity to watercourses and promote environmentally friendly methods of construction to protect the aquatic environment.</t>
  </si>
  <si>
    <t xml:space="preserve">Development such as road, rail, public utilities, forestry, local authority projects, renewable energy projects and their associated infrastructure has the potential to impact negatively on the aquatic environment and the species that reside within. In addition, in our experience, there is the potential to inadvertently spread non-native invasive species. Early engagement at the planning stage can result in fisheries considerations being integrated into plans. </t>
  </si>
  <si>
    <t>Water quality, Obstacles to fish passage, Invasive non-native species, instream and riparian habitat.</t>
  </si>
  <si>
    <t>To prevent the degradation of the aquatic environment.</t>
  </si>
  <si>
    <t xml:space="preserve">Responding to planning applications and SEPA licence notifications.  Consulting with construction industry and inputting to construction method statements.  Conducting monitoring of fish and aquatic invertebrate pre and post construction and incorporating fish rescue strategies to protect species of fish known to exist. </t>
  </si>
  <si>
    <t>Baseline environmental information to enable comparison with future data.</t>
  </si>
  <si>
    <t>Construction industry, Landowners, Farmers, NatureScot, Scottish Environment Protection Agency, Forest and Land Scotland, D&amp;G Council, East Ayrshire Council, Community groups.</t>
  </si>
  <si>
    <t xml:space="preserve">This work is conducted by the Nith District Salmon Fishery Board.  However, management actions are conducted on a full cost recovery basis.  Funds generated from this service assist in funding both the fishery board and fishery trust. </t>
  </si>
  <si>
    <t>https://drive.google.com/file/d/1BE2cx9d_gndFg6g2zVBGtxTXcfvGpLT0/view?usp=share_link</t>
  </si>
  <si>
    <t>MA0520</t>
  </si>
  <si>
    <t>7eb92246-e8c1-461d-ba7d-72eb92c129f4</t>
  </si>
  <si>
    <t>Managing piscivorous avian predation</t>
  </si>
  <si>
    <t>Manage piscivorous avian predation on salmonid stocks using bi-annual bird counts and apply for appropriate licence.</t>
  </si>
  <si>
    <t>To ensure that the avian predator populations do not adversely impact stocks of salmonid fish.</t>
  </si>
  <si>
    <t>Conduct bi-annual piscivorous bird counts to establish populations. Apply for a licence and conduct a shoot to scare policy alongside other non-lethal scaring techniques.  Continue to implement and refine non-lethal scaring techniques to protect stocks of fish. Non-lethal methods of scaring piscivorous birds include bird scaring projectiles, catapults and green lasers.</t>
  </si>
  <si>
    <t>Marine Directorate of Scottish Government, Fishery Management Scotland</t>
  </si>
  <si>
    <t>Many of these birds are located within an urban area where scaring and the use of guns is not possible (middle of Dumfries).</t>
  </si>
  <si>
    <t>https://drive.google.com/file/d/1IeN_9YPVgYPQwVGc2IWEhDS-5DE89VyZ/view?usp=share_link</t>
  </si>
  <si>
    <t>MA0521</t>
  </si>
  <si>
    <t>30716ebb-a229-4731-a514-f15cd66a8c84</t>
  </si>
  <si>
    <t>To monitor the impact of seal predation on returning adult salmonids and other species of fish.</t>
  </si>
  <si>
    <t>Seal predation within the River Nith is not a frequent occurrence. However, when low water events coincide with the return of adult salmon and sea trout, seals can been seen predating of salmon in the estuary.  Anglers report in these sightings which assists to gain an understanding of predation levels.</t>
  </si>
  <si>
    <t xml:space="preserve">To gain an understanding of seal predation on salmonid fish with the Nith estuary. </t>
  </si>
  <si>
    <t>To gain data from anglers regarding seal sighting using the FMS web app and other methods of reporting. Monitor any fish carcases reported for seal damage. Monitor predation levels in the lower river. Implement non-lethal scare tactics on any seals identified as rogues. Apply for a licence to enable direct action to be taken as a last resort.</t>
  </si>
  <si>
    <t>Nith District Salmon Fishery Board</t>
  </si>
  <si>
    <t xml:space="preserve">Fisheries Management Scotland, Sea Mammal Research Unit. </t>
  </si>
  <si>
    <t>Any management would have to be approached in a very sensitive management and would only apply as a last resort when all other methods had failed.</t>
  </si>
  <si>
    <t>MA0522</t>
  </si>
  <si>
    <t>2fa7013a-73ed-40f8-97b2-5e3c38b759d9</t>
  </si>
  <si>
    <t>Install fish counters within the River Nith to accurately monitor the number of salmon and sea trout entering the river.</t>
  </si>
  <si>
    <t>Currently accurate data on the number of returning adult salmon and sea trout to the Nith is not available.  Catch data is notoriously unreliable and does not provide a clear picture of populations as catch effort is not recorded.</t>
  </si>
  <si>
    <t>To gain accurate information on salmon stocks in that order that management initiatives can be more effective.</t>
  </si>
  <si>
    <t xml:space="preserve">Once suitable technology becomes available for accurately counting fish on river such as the Nith, plans will be developed to install counters throughout the catchment. </t>
  </si>
  <si>
    <t>Industry sponsorship</t>
  </si>
  <si>
    <t>Current technology is not suitable for accurate counting of salmonids in a river such as the Nith which has no structure to guide fish through a conduit.  Such a structure would need to be built into large weir.  The costs of building such a structure are prohibitive and may impact on the free passage of fish within the river.</t>
  </si>
  <si>
    <t>https://drive.google.com/file/d/1QsFU7oJwGi6shVZVWSFCBdEhuLGlFGqn/view?usp=share_link</t>
  </si>
  <si>
    <t>MA0523</t>
  </si>
  <si>
    <t>4140a63c-e51d-45bb-9fc6-d83c1e59fb30</t>
  </si>
  <si>
    <t>To conduct surveying to monitor the aquatic environment within the Nith catchment.</t>
  </si>
  <si>
    <t>In order to gain knowledge and thus advise management, NDSFB/NCFT conduct aquatic monitoring throughout the entire catchment.  This includes juvenile salmonids and other species of fish, aquatic invertebrates, non-native species, habitat, otters and freshwater pearl mussel.</t>
  </si>
  <si>
    <t>To gain knowledge/information on the health of the river and the species within.</t>
  </si>
  <si>
    <t xml:space="preserve">To continue to conduct aquatic monitoring with a trained team of staff on an annual basis, analysing the data in accordance with latest scientific methodology and best practice. </t>
  </si>
  <si>
    <t>Nith District Salmon Fishery Board/ Nith Catchment Fishery Trust</t>
  </si>
  <si>
    <t>Scottish Fisheries Coordination Centre, Fisheries Management Scotland, Marine Directorate, NatureScot</t>
  </si>
  <si>
    <t>Electrofishing is a licensable activity and require skilled personnel and specialised equipment.</t>
  </si>
  <si>
    <t>https://drive.google.com/file/d/15Qlbqc2amGdbvaleJhzimnQW2-QrpaNP/view?usp=share_link</t>
  </si>
  <si>
    <t>MA0524</t>
  </si>
  <si>
    <t>15fc45d5-bf24-4ff9-bf71-79da55710ee5</t>
  </si>
  <si>
    <t>Smolt monitoring to establish escapement of smolts within the catchment.</t>
  </si>
  <si>
    <t>The number of smolts leaving the system are a measure of the population of migratory salmonids.  Gaining accurate data on the number of smolts leaving a tributary can assist with management action on that tributary.</t>
  </si>
  <si>
    <t>Instream and riparian habitat, invasive non-native species, obstacles to fish passage, predation, water quality and water quantity.</t>
  </si>
  <si>
    <t>To ensure that the river is performing to its optimum and producing the maximum amount of smolts that it is capable of doing.</t>
  </si>
  <si>
    <t>Placement of smolts traps within the catchment to monitor escapement of smolts. Resulting data to be used to assess salmonid populations. Mark recapture studies to estimate total population. If possible, tagging of smolts to monitor their in-river migration.</t>
  </si>
  <si>
    <t>Fisheries Management Scotland, Atlantic Salmon Trust,  Marine Directorate, University of Glasgow, other international partners.</t>
  </si>
  <si>
    <t xml:space="preserve">This is a licensable activity and requires any trap to be checked 7 days a week for the entire smolt run.  This is very labour intensive. This project is currently funded by AST and private funds but once that funding comes to an end in 2023, the Nith DSFB/Trust will have to bear the costs.  Floods can prevent the safe operation/ deployment of smolts traps and interrupt data. </t>
  </si>
  <si>
    <t>https://drive.google.com/file/d/1sf0WHmlV-feKek2pS9TSleUSbGZcrUIr/view?usp=share_link</t>
  </si>
  <si>
    <t>MA0525</t>
  </si>
  <si>
    <t>0544db24-57bb-443a-9f92-4eb93736a847</t>
  </si>
  <si>
    <t>Establish PIT tagging programme within the Nith catchment.</t>
  </si>
  <si>
    <t>PIT tagging is a technique which could be employed to assist in measuring both the escapement of smolts and returning adults.  Receivers need to be set up in-river to detect fish passage.  This can provide data on sea survival rates.</t>
  </si>
  <si>
    <t>To monitor salmon populations within the Nith catchment.</t>
  </si>
  <si>
    <t>Conduct a feasibility study to establish the viability of running a PIT tag operation on the Nith. This operation would take place in conjunction with smolt trapping and electrofishing to provide more concise information. Receivers must be placed in suitable sections of the river and require ongoing maintenance.</t>
  </si>
  <si>
    <t>FMS, AST, Marine Scotland, University of Glasgow.</t>
  </si>
  <si>
    <t>The placement of receiver can be the constraining element of running a PIT tag operation.  The maintenance of the receivers must be a consideration as to gain maximum information, the receivers should be in river on a permanent basis for a minimum of five years (one generation).</t>
  </si>
  <si>
    <t>https://drive.google.com/file/d/1NHdD9NaUOuq2gMzX6YXiDBN8Aq8oiMCF/view?usp=share_link</t>
  </si>
  <si>
    <t>MA0526</t>
  </si>
  <si>
    <t>b541b15f-fc64-4ab1-8c03-b20e09684358</t>
  </si>
  <si>
    <t>To work with landowners to identify and advise on the restoration of areas of peatland to improve water flow regimes and water quality.</t>
  </si>
  <si>
    <t>Peatland restoration is important to sustain upland watercourses utilised by salmonids as spawning/nursery habitats.  With climate change, many of these areas suffer from excessive temperatures during the summer and low flow episodes. Restoring peatland can ensure that water is stored within the catchment which leaches out throughout the year, maintaining more natural water regimes.</t>
  </si>
  <si>
    <t>Instream and riparian habitat, water quality and water quantity.</t>
  </si>
  <si>
    <t>To restore natural flow regimes.</t>
  </si>
  <si>
    <t>Train members of staff in Peatland restoration techniques. Advise landowners on peatland restoration option and funding opportunities.</t>
  </si>
  <si>
    <t>Landowners, Crichton Carbon Centre, FMS, AST</t>
  </si>
  <si>
    <t xml:space="preserve">Landowner engagement is crucial to ensure the success of this initiative.  Funding is available through Peatland Action but there are currently complexities matching it with Peatland Code (carbon credits). Landowners would be pointed in the direction of the Crichton Carbon centre who have Peatland Action officers available to assist with any restoration plans. </t>
  </si>
  <si>
    <t>https://drive.google.com/file/d/12lgxFC-UJehDmv9wh1s6IqguJ-F-_Akc/view?usp=share_link</t>
  </si>
  <si>
    <t>MA0527</t>
  </si>
  <si>
    <t>2eba2d8c-603e-4160-a7f2-9b4af66141c1</t>
  </si>
  <si>
    <t>Raising awareness of aquatic conservation and restoration.</t>
  </si>
  <si>
    <t>Raising awareness of environmental issues surrounding aquatic environments and techniques used to restore watercourses to a more natural, sustainable state, is an important aspect of the work of the Board and the Trust.  Developing sessions and events that will impart this knowledge to the general public alongside our current education programme.</t>
  </si>
  <si>
    <t>To raise awareness of aquatic conservation and restoration.</t>
  </si>
  <si>
    <t>Organise and operate a school’s programme from Primary to University students. Attend public events. Run volunteer days and community engagement days. Take on Interns. Industry awareness events.</t>
  </si>
  <si>
    <t xml:space="preserve">D&amp;G Council, Buccleuch Estate, Blackwood Estate, river proprietors, education authority, Holywood Trust, Misses Robinson Charitable Trust, SPEN. </t>
  </si>
  <si>
    <t>https://drive.google.com/file/d/1AfM8M4m7ol-qaX4AzJitCzj89J6x7BSI/view?usp=share_link</t>
  </si>
  <si>
    <t>MA0528</t>
  </si>
  <si>
    <t>b09e0024-6c6e-4854-818b-2600cfc6aef4</t>
  </si>
  <si>
    <t>Control of invasive non-native species of riparian plants within the Nith catchment</t>
  </si>
  <si>
    <t>The presence of invasive non-native species of riparian plant can have a detrimental impact on riparian habitat and native biodiversity of other flora and fauna.  The identification and systematic control of non-native species of riparian plants will assist in preventing the degradation of the aquatic environment in the Nith catchment.  Known species of riparian INNS present in the Nith catchment include Japanese knotweed, Giant hogweed, Himalayan balsam and Skunk cabbage.</t>
  </si>
  <si>
    <t>To control invasive non-native species of riparian plans within the Nith catchment.</t>
  </si>
  <si>
    <t>Record current distribution of riparian INNS within the catchment. Train staff and volunteers to control INNS effectively and safely.  Target the control of INNS according to the correct time of year when treatment is most effective. Engage and train volunteers and landowners to continue control.</t>
  </si>
  <si>
    <t>Landowners, Volunteers</t>
  </si>
  <si>
    <t>The catchment wide nature of the invasive issue means that a co-ordinated approach must be undertaken in order to have any impact on the presence of invasive non-native species.  This needs to be a co-ordinated, long-term project to be effective and an efficient use of any funds.</t>
  </si>
  <si>
    <t>https://drive.google.com/file/d/182eUIso9ua9izpowYa9obRN2Dayzn8n7/view?usp=share_link</t>
  </si>
  <si>
    <t>MA0529</t>
  </si>
  <si>
    <t>8b825106-48fa-4cc7-b977-506cda788bfa</t>
  </si>
  <si>
    <t>Monitoring of American signal crayfish in the Nith catchment.</t>
  </si>
  <si>
    <t>American signal crayfish are known to be present in two locations within the Nith catchment. Due to the extent of their range and their known locations, it is not possible to eradicate them.  However, it is important that their populations are monitored on a regular basis so that any appropriate mitigation can be undertaken to slow/prevent their spread to sensitive areas of the catchment.</t>
  </si>
  <si>
    <t>To understand and monitor the range of American signal crayfish in the Nith catchment.</t>
  </si>
  <si>
    <t>Monitor watercourses within the Nith catchment through the use of trapping and eDNA to assess the current range of American signal crayfish and to identify any possible new introductions in a timely manner.</t>
  </si>
  <si>
    <t>SEPA, Marine Directorate, NatureScot, Landowners, Anglers, Volunteers</t>
  </si>
  <si>
    <t>Once American signal crayfish enter a watercourse it is impossible to eradicate them unless they are detected very early and, even then the chances of eradicating them is small.  Prevention is better than cure.</t>
  </si>
  <si>
    <t>https://drive.google.com/file/d/1hI7EMGoJOGHEZ7-sXkM35LJgd_k0hcaJ/view?usp=share_link</t>
  </si>
  <si>
    <t>MA0530</t>
  </si>
  <si>
    <t>20aa2370-35f8-4fe1-bdf1-8e463575f891</t>
  </si>
  <si>
    <t>Treatment of Giant hogweed on the Scaur, Cairn and mainstem Nith.</t>
  </si>
  <si>
    <t>Giant hogweed has been treated by the Nith District Salmon Fishery Board and Nith Catchment Fishery Trust since 2010.  It is important that treatment of this species is ongoing due to long dormancy of any seeds produced.  Initial treatment must be for a minimum of 20 years to ensure that the lifecycle of the plant is disrupted.</t>
  </si>
  <si>
    <t>To continue the control populations of Giant hogweed within the Nith catchment and prevent their further spread.</t>
  </si>
  <si>
    <t>Staff must be trained to PA6AW standard. Giant hogweed control is conducted along the riverbanks where Giant hogweed is known to be present. All plants are treated using a combination of stem injection and spraying depending on the location of the plants. The length of river known to be infected with Giant hogweed is re-surveyed two or three times between May and July to ensure that all plants are treated prior to flowering and that no flowering plants are allowed to go to seed.</t>
  </si>
  <si>
    <t>SEPA, NatureScot, Landowners, Anglers, Volunteers</t>
  </si>
  <si>
    <t xml:space="preserve">This action has been funded by the Nith Catchment Fishery Trust and Nith District Salmon Fishery Board since 2014 to maintain the work previously funded by SEPA WEF Fund. </t>
  </si>
  <si>
    <t>https://drive.google.com/file/d/1zjTo7zfYEhHgXh_CJOHIkLXbqW21Lj7F/view?usp=share_link</t>
  </si>
  <si>
    <t>MA0531</t>
  </si>
  <si>
    <t>a1be3e37-203c-410a-9c3a-d2cea83b25e6</t>
  </si>
  <si>
    <t>Control of American mink</t>
  </si>
  <si>
    <t>Mink have been controlled throughout the River Nith catchment for decades.  The management of this species is conducted by Nith DSFB to ensure that mink do not predate heavily on fish stocks.</t>
  </si>
  <si>
    <t>To continue to control populations of Mink within the catchment.</t>
  </si>
  <si>
    <t>Staff must be trained to trap and humanely dispatch any captured mink in accordance with the law and best practice.</t>
  </si>
  <si>
    <t>This action is currently funded by the Nith District Salmon Fishery Board.</t>
  </si>
  <si>
    <t>https://drive.google.com/file/d/1OeGthI-32XN5K5bDehsifbGasv1j-vkr/view?usp=share_link</t>
  </si>
  <si>
    <t>MA0532</t>
  </si>
  <si>
    <t>5421214d-fc3a-49f0-8a41-dbeb5a4ff170</t>
  </si>
  <si>
    <t>Expand control of American mink</t>
  </si>
  <si>
    <t>Mink have been controlled throughout the River Nith catchment for decades.  The management of this species is conducted by Nith DSFB to ensure that mink do not predate heavily on fish stocks. However, the scale of this management intervention is limited and if additional funding was available, the control programme could be expanded to have a bigger impact on a wider area.</t>
  </si>
  <si>
    <t>To control populations of Mink within the catchment.</t>
  </si>
  <si>
    <t>Staff must be trained to trap and humanely dispatch any captured mink in accordance with the law and best practice.  Engage volunteer input to project. Dedicated project INNS staff.</t>
  </si>
  <si>
    <t>NatureScot, Landowners, Volunteers, Gamekeepers</t>
  </si>
  <si>
    <t xml:space="preserve">Staff are required to conduct the trapping. Traps need to be checked daily when in operation. Funding stream would have to be for a minimum of 5 years to impact significantly on the population. </t>
  </si>
  <si>
    <t>MA0533</t>
  </si>
  <si>
    <t>bba061d3-0270-460d-8fc4-52ab8a50d968</t>
  </si>
  <si>
    <t>Development of INNS application to capture data from staff, volunteers and the general public.</t>
  </si>
  <si>
    <t>To maintain accurate information regarding the distribution of invasive non-native species within the Nith catchment, a GIS application is to be created to capture data from staff, volunteers and the general public to support the control of INNS within the Nith catchment.</t>
  </si>
  <si>
    <t>To better understand the distribution and treatment of INNS within the Nith catchment.</t>
  </si>
  <si>
    <t>To develop an GIS app specific to the Nith catchment to allow information to be entered into the Trust/Board GIS database on the location and treatment of INNS within the catchment.  This will be done in conjunction with SFCC.</t>
  </si>
  <si>
    <t>Scottish Fisheries Co-ordination Centre, local wildlife and nature groups.</t>
  </si>
  <si>
    <t>MA0534</t>
  </si>
  <si>
    <t>c76f9bb5-c52b-42e1-a5e2-29465d3612c8</t>
  </si>
  <si>
    <t>Improve knowledge of fish stocks by participating in national and international research projects.</t>
  </si>
  <si>
    <t>To improve our knowledge of fish stocks in general and more locally in the Nith catchment by participating in international and national research projects.  This could involve already established project such as the National Electrofishing Programme Scotland or new projects.</t>
  </si>
  <si>
    <t>To improve knowledge of fish stocks</t>
  </si>
  <si>
    <t>Liaise with local, national and international organisations regarding research projects.</t>
  </si>
  <si>
    <t xml:space="preserve">District Salmon fishery Boards, Fisheries and Rivers Trusts, NatureScot, Universities, FMS, Marine Directorate, International organisations. </t>
  </si>
  <si>
    <t xml:space="preserve">We don’t have the resources to take on research on this scale but we have assisted and participated in international research currently and historically. Cost are dependent on the specific project type and scale. </t>
  </si>
  <si>
    <t>https://drive.google.com/file/d/1koeJnLxvHvKmOOzYG29XxjFmawnprMon/view?usp=share_link</t>
  </si>
  <si>
    <t>MA0535</t>
  </si>
  <si>
    <t>f585b89b-9d7e-46ab-b9ae-1a046111c354</t>
  </si>
  <si>
    <t>Stocking of salmonid fry of Nith origin</t>
  </si>
  <si>
    <t xml:space="preserve">Nith DSFB owns and operates hatcheries within the catchment.  The use of this management initiative is now used to address the requirement to reintroduce native strains of salmonids to watercourses within the Nith catchment were restorative stocking is considered necessary. </t>
  </si>
  <si>
    <t>To restore viable self-sustaining stocks of migratory salmonids into areas of the catchment.</t>
  </si>
  <si>
    <t>To capture limited numbers of adult broodstock from areas of the catchment where they are plentiful, take ova and incubate in the Board’s hatcheries. The resulting fry are planted into designated areas of the catchment at appropriate stages of development.  This operation is licenced by the Marine Directorate.</t>
  </si>
  <si>
    <t>Marine Directorate</t>
  </si>
  <si>
    <t xml:space="preserve">It is a licensable activity to capture the broodstock and to plant eggs into the watercourses. This licence is very restrictive. Managing angler expectations of the use of a hatchery as a management tool is important. </t>
  </si>
  <si>
    <t>https://drive.google.com/file/d/172Ql4rHzQEdXpBkTfLFiJqVhEgA5Wg6Y/view?usp=share_link</t>
  </si>
  <si>
    <t>MA0537</t>
  </si>
  <si>
    <t>8acfb6b7-c039-468a-a9c3-080124071e35</t>
  </si>
  <si>
    <t>Placement of water quality/temperature monitors throughout the river to identify areas of degraded water quality.</t>
  </si>
  <si>
    <t xml:space="preserve">Water quality in the Nith catchment is under pressure from increasing temperatures and from many different sources such as sewage entering the river, nutrients and sediment being washed into the rivers during periods of rain and heavy metals leaching from historic mines. </t>
  </si>
  <si>
    <t xml:space="preserve">To identify areas of the catchment that are experiencing poor water quality and increased water temperatures. </t>
  </si>
  <si>
    <t xml:space="preserve">Place water quality and water temperature probes at specific locations within Nith catchment.  Liaise with Landowners/SEPA regarding any issues detected. </t>
  </si>
  <si>
    <t>Vodaphone Business, Glasgow University, Marine Directorate</t>
  </si>
  <si>
    <t xml:space="preserve">The risk of equipment being lost in the river environment is high and replacement fund must be maintained. Equipment must also be maintained on regular basis to perform correctly. </t>
  </si>
  <si>
    <t>https://drive.google.com/file/d/1iXcLrADq7_P-m8lX07caDL4qr8ZMr_HC/view?usp=share_link</t>
  </si>
  <si>
    <t>MA0538</t>
  </si>
  <si>
    <t>dcd3a386-75d6-4536-b616-bf5250f15a67</t>
  </si>
  <si>
    <t>Improve and maintain high water quality within all watercourses in the Nith catchment.</t>
  </si>
  <si>
    <t>Salmonids require high water quality to be able to thrive in the freshwater environment.  Point source and diffuse can reduce water quality within a watercourse to a level that makes it unsustainable for fish.</t>
  </si>
  <si>
    <t>To improve and maintain high water quality in all watercourses.</t>
  </si>
  <si>
    <t>Identify and record any sources of pollution. Report to SEPA’s Pollution hotline.</t>
  </si>
  <si>
    <t>https://drive.google.com/file/d/1qhaGByaz2uM5MfuUbdaqmCMIPNDMZmZN/view?usp=share_link</t>
  </si>
  <si>
    <t>MA0539</t>
  </si>
  <si>
    <t>a6bcb53d-c704-4222-baa1-bce93250601e</t>
  </si>
  <si>
    <t>Monitor and promote the threats posed by pathogens and disease to fish stocks.</t>
  </si>
  <si>
    <t>Disease can have a severe impact on fish stocks if undiscovered/diagnosed.  Nith Catchment Fishery Trust and Board react to any reported incidents of unexplained fish deaths, often reported by anglers.  Promotion and use of the reporting apps developed by Fisheries Management Scotland assists in gaining a national awareness of any potential outbreaks.</t>
  </si>
  <si>
    <t>To raise awareness disease and the potential to inadvertently spread it.</t>
  </si>
  <si>
    <t>Raise awareness amongst local anglers and groups. Promote the use of FMS disease apps to report disease. Advise owners on safe management of their fishings. Liaise with Fish Health Inspectorate regarding any outbreaks. Work with universities to collect samples for research.</t>
  </si>
  <si>
    <t>Fish health and disease - Fisheries Management Scotland (fms.scot)</t>
  </si>
  <si>
    <t>FMS, Marine Directorate, NatureScot, owners of fishing, anglers, Universities.</t>
  </si>
  <si>
    <t>To accurately identify disease and diagnose, the fish has to be at an appropriate stage to enable this i.e. moribund. If a disease outbreak is detected, costs to manage the outbreak would increase.</t>
  </si>
  <si>
    <t>https://drive.google.com/file/d/10x_cEnPvSMwdWPfqu-ZlfjpejWUBil_E/view?usp=share_link</t>
  </si>
  <si>
    <t>MA0540</t>
  </si>
  <si>
    <t>56ffdf1e-ed71-4b80-95e4-662a7be5cede</t>
  </si>
  <si>
    <t>Mink management programme</t>
  </si>
  <si>
    <t>Sightings of American mink across the SLRT district have increased significantly in recent years. A limited mink management programme has been delivered in the Lochalsh area in previous years through the NatureScot SISI project, but SLRT will develop an wider ranging programme to include Skye in order to address the increasing presence of this invasive species.</t>
  </si>
  <si>
    <t>Invasive Non-native Species; Predation</t>
  </si>
  <si>
    <t>Develop a network of volunteers to coordinate the trapping and dispatching of American mink across Skye and Lochalsh</t>
  </si>
  <si>
    <t>Apply for funding to cover project manager salary and purchase of mink traps and associated costs. Develop network of volunteers to deploy and check traps, as well identify local dispatchers across the area. The programme will run annually for the foreseeable future.</t>
  </si>
  <si>
    <t>https://www.invasivespecies.scot/mink-control-project</t>
  </si>
  <si>
    <t>Reporting and volunteer network</t>
  </si>
  <si>
    <t>SLRT</t>
  </si>
  <si>
    <t>Based on experience with the SISI project, a current constraint with mink management on the mainland is finding local dispatchers.</t>
  </si>
  <si>
    <t>https://drive.google.com/file/d/1erzRVEuJMl7xf7kXG6cOBjsYEPZCTXTT/view?usp=sharing</t>
  </si>
  <si>
    <t>Skye</t>
  </si>
  <si>
    <t>FD34</t>
  </si>
  <si>
    <t>MA0149</t>
  </si>
  <si>
    <t>3f568de5-84ce-45fd-97c3-e1d61edda453</t>
  </si>
  <si>
    <t>Invasive plant management programme</t>
  </si>
  <si>
    <t>An increased number of reports have been received regarding the presence of Japanese knotweed, Himalayan balsam and rhododendron along river banks in the SLRT area. Limited plant management has occurred in Skye and Lochalsh but SLRT will increase plant treatment programmes where invasive plant colonisation is evident.</t>
  </si>
  <si>
    <t>Invasive Non-native Species; Instream and Riparian Habitat</t>
  </si>
  <si>
    <t>Develop a network of trained volunteers to safely chemically treat or manually remove invasive plant species along riparian areas. Planting of native species to follow in treated areas to stabilise banks and prevent future invasive regeneration.</t>
  </si>
  <si>
    <t>Apply for funding to cover project manager salary, chemical training and equipment purchases for volunteers, and the purchase and implementation of further native vegetation planting schemes. The programme will run annually for the foreseeable future.</t>
  </si>
  <si>
    <t>https://www.invasivespecies.scot/invasive-plant-project</t>
  </si>
  <si>
    <t>Funding is expected to be a challenge for this action since the chemical training and treatments will be expensive.</t>
  </si>
  <si>
    <t>MA0150</t>
  </si>
  <si>
    <t>b64b45f3-1027-4b38-ac23-4638148d11a3</t>
  </si>
  <si>
    <t>Tree planting and bank stabilisation on the upper catchment of the Kilmartin River</t>
  </si>
  <si>
    <t>The Kilmartin River previously supported large populations of both salmon and sea trout but recent fishing records and juvenile surveys have demonstrated a large decline in both adult and young fish life stages in the river. The river has little riparian vegetation and suffers from unstable banks and erosion as well as reduced nutrient input. The development of riparian buffer zones in several areas along the upper stretches of the catchment could introduce multiple benefits to the system including bank stabilisation, water temperature and flow management, improve in-stream habitat and increase food resources for local fish populations.</t>
  </si>
  <si>
    <t>Water Quality, Water Quantity, Water Temperature; Instream and Riparian Habitat</t>
  </si>
  <si>
    <t>Identify areas along the catchment (likely in the upper sections of the catchment and spawning/juvenile habitats) that would benefit from tree planting and bank stabilisation. Local organisations (i.e. the Staffin Community trust and local Grazing Committee) would be included in the decisions and provide local knowledge. Tree planting could be undertaken in stages over several years if minimal funding is found.</t>
  </si>
  <si>
    <t>Apply for funding to cover project manager salary, tree saplings and fencing materials as well as expenses for any staff required to provide “on the ground” support. Recruit local assistance to help transport equipment and trees to sites that are not near a road. Host open days for local schools and adults to plant trees and participate in electrofishing surveys to see local fish populations. Annual maintenance of the planted areas would be split between project partners.</t>
  </si>
  <si>
    <t>Identify places that would benefit most from riparian restoration</t>
  </si>
  <si>
    <t>Local Community Trust, local government</t>
  </si>
  <si>
    <t>Funding; staff availability/shortage</t>
  </si>
  <si>
    <t>https://drive.google.com/file/d/1SwhADIb-faWMi9MUi1l3KPBHGVUTo8Aw/view?usp=sharing</t>
  </si>
  <si>
    <t>MA0151</t>
  </si>
  <si>
    <t>62d3a43e-88c9-4f98-9f69-ee52c3cca1f5</t>
  </si>
  <si>
    <t>Tree planting and bank stabilisation on the upper catchment of the Snizort river</t>
  </si>
  <si>
    <t>The River Snizort supports the largest remaining native salmon population on the Isle of Skye, but numbers of returning adult salmon have declined over recent decades. Electrofishing surveys have identified important juvenile habitats within the catchment but it is suspected that the densities fall below the carrying capacity of the river. There are large stretches of river bank that have limited riparian growth or fall within conifer tree plantations, and these areas could benefit from native regeneration to improve both bankside and in-stream habitat. These benefits include bank stabilisation, water temperature and flow management, and increased habitat food availability for local fish populations.</t>
  </si>
  <si>
    <t>Identify areas along the catchment (likely in the upper sections of the catchment and spawning/juvenile habitats) that would benefit from tree planting and bank stabilisation. Local organisations (i.e. the local proprietor, crofters and fishing syndicate) would be included in the decisions and provide local knowledge. Tree planting could be undertaken in stages over several years if minimal funding is found.</t>
  </si>
  <si>
    <t>Local proprietor, fishing syndicate</t>
  </si>
  <si>
    <t>MA0152</t>
  </si>
  <si>
    <t>f1585258-7bec-40d8-b1d5-beee13c8bdc4</t>
  </si>
  <si>
    <t>Tree planting on the upper catchment of the River Shiel</t>
  </si>
  <si>
    <t>The River Shiel has been identified by Affric Highlands as a catchment that would benefit from tree planting in the upper catchment. SLRT and the Shiel proprietor are working with Affric Highlands to identify funding and areas within the catchment where planting efforts will be focused.</t>
  </si>
  <si>
    <t>Identify areas along the catchment (likely in the upper sections of the catchment and spawning/juvenile habitats) that would benefit from tree planting and bank stabilisation. Local organisations (i.e. the local proprietor and SLRT) would be included in the decisions and provide local knowledge.</t>
  </si>
  <si>
    <t>Apply for funding to cover project manager salary, tree saplings and fencing materials as well as expenses for any staff required to provide “on the ground” support. Recruit local assistance to help transport equipment and trees to sites that are not near a road. Annual maintenance of the planted areas would be split between project partners.</t>
  </si>
  <si>
    <t>Affric Highlands</t>
  </si>
  <si>
    <t>SLRT, Shiel estate</t>
  </si>
  <si>
    <t>MA0153</t>
  </si>
  <si>
    <t>da7a0f53-7db7-47b2-9513-3243d7b5e1bd</t>
  </si>
  <si>
    <t>Sea lice monitoring</t>
  </si>
  <si>
    <t>A large body of scientific research has demonstrated that the presence of open-net pen salmon aquaculture can lead to increased burdens of parasitic sea lice on wild salmonid populations for up to 30 km around the active salmon farm site. The salmon aquaculture industry is rapidly expanding on the West Coast of Scotland, and has been recognised as a threat to local salmon and sea trout populations. SLRT has conducted sea lice monitoring on local sea trout populations over the last 10 years as part of various scientific research projects and aquaculture Environmental Management Plans, and will continue to do so in the future. This data feeds into larger national datasets and peer reviewed scientific articles that inform policy makers and the  industry about ongoing impacts on wild fish stemming from the presence of aquaculture.</t>
  </si>
  <si>
    <t>Continue the monitoring of parasitic sea lice burdens wild salmonid populations in coastal areas and estuaries where open-net pen salmon aquaculture is both present and absent to investigate impacts of the industry on wild fish. Engage with government, industry and other relevant stakeholders to share data, guide active management decisions on local farms, and inform policy regarding the regulation of aquaculture.</t>
  </si>
  <si>
    <t>Conduct sea lice monitoring in multiple areas around the SLRT area and provide data to relevant stakeholders to inform policy and guide active management decisions on local farms.</t>
  </si>
  <si>
    <t>Government regulators, local aquaculture industry</t>
  </si>
  <si>
    <t>Staff availablity/shortages</t>
  </si>
  <si>
    <t>https://drive.google.com/file/d/14gAK7XAK9TAn6RSYFuw6T1BLIQNTj_jL/view?usp=sharing</t>
  </si>
  <si>
    <t>MA0154</t>
  </si>
  <si>
    <t>1e9723e7-9b18-4518-b997-1ec1ef602298</t>
  </si>
  <si>
    <t>Gill health</t>
  </si>
  <si>
    <t>In recent years, that has been increasing concern about the transfer of gill disease between farmed salmon populations and wild salmonid populations occupying the same areas. The inspection of the gills of each wild fish caught in the marine environment has not been included in previous monitoring work conducted by SLRT, however, it will be included in future work.</t>
  </si>
  <si>
    <t>SLRT will begin monitoring gill health of wild salmonids during sea lice monitoring surveys. The data will be shared with relevant stakeholders.</t>
  </si>
  <si>
    <t>SLRT will work with other Fisheries Trusts and local aquaculture operators to familiarise themselves with the common markers of gill disease. The data will be shared with relevant stakeholders.</t>
  </si>
  <si>
    <t>Staff training is needed to identify common markers of gill disease</t>
  </si>
  <si>
    <t>Government regulators, local aquaculture industry, this would link into sea lice monitoring</t>
  </si>
  <si>
    <t>MA0155</t>
  </si>
  <si>
    <t>8a204a43-7894-484b-8b5c-242959965391</t>
  </si>
  <si>
    <t>Smolt run monitoring</t>
  </si>
  <si>
    <t>Understanding the number of wild salmon and sea trout smolts leaving local rivers each year can provide important information about juvenile survival in the freshwater environment, as well as the marine survival rates of adult fish that return to their natal river to spawn. This window in the life cycle of salmonids is crucial to identifying bottlenecks that could be occurring in both freshwater and marine environments. There has been very little smolt run monitoring conducted in Skye and Lochalsh rivers but it is hoped that by prioritising efforts to monitor the spring run of salmonids in a small number of rivers that support higher densities of salmon and sea trout, further information can be gathered to understand the challenges facing local populations at different life stages.</t>
  </si>
  <si>
    <t>SLRT will annually monitor the spring smolt run in a small number of key river systems in order to build a long term dataset that can provide further information regarding changes in salmonid population structures over time and identify possible bottlenecks impact wild fish stocks.</t>
  </si>
  <si>
    <t>SLRT will identify key river system to monitor smolt movement and numbers. Apply for funding to cover staff time and equipment costs, some of which should come from local proprietors. Each river will be monitored annually and the data will feed into a long term dataset.</t>
  </si>
  <si>
    <t>Identify key catchments to monitor</t>
  </si>
  <si>
    <t>river proprietors and local relevant aquaculture industry</t>
  </si>
  <si>
    <t>Funding; staff availablity/shortages</t>
  </si>
  <si>
    <t>https://drive.google.com/file/d/1roI-yxHaz13qcVBN87ENG8hJSQROpI3X/view?usp=sharing</t>
  </si>
  <si>
    <t>MA0156</t>
  </si>
  <si>
    <t>10eadf64-9168-4727-822f-0d08301d5013</t>
  </si>
  <si>
    <t>Salmon smolt migration movements</t>
  </si>
  <si>
    <t>The movements of salmon at sea are still largely unknown, making it difficult to understand the extent of negative impacts stemming from various environmental and anthropogenic pressures. As part of the research of the Missing Salmon Alliance, acoustic telemetry is being used across Scotland to answer multiple questions about the marine habitat use and migration pathways of salmon smolts to better understand the threats facing these fish when they enter the ocean. SLRT participated in the 2023 Atlantic Salmon Trust salmon smolt study, tagging smolts from the River Snizort and tracking their movements through Loch Snizort before they entered the Minch.</t>
  </si>
  <si>
    <t>Aquaculture; Predation; Survival</t>
  </si>
  <si>
    <t>SLRT tagged 100 salmon smolts on the River Snizort during the 2023 spring smolt run</t>
  </si>
  <si>
    <t>Trained SLRT staff tagged 100 salmon smolts in the spring of 2023, after which the fish were released and their movements in Loch Snizort tracked through an array of receivers. The data will feed into a larger West Coast project being delivered by AST.</t>
  </si>
  <si>
    <t>https://missingsalmonalliance.org/west-coast-tracking-project</t>
  </si>
  <si>
    <t>AST</t>
  </si>
  <si>
    <t>SLRT, local ghillie</t>
  </si>
  <si>
    <t>https://drive.google.com/file/d/1sX7yWBLb49fALpWfZxri5G6F62omsXJJ/view?usp=sharing</t>
  </si>
  <si>
    <t>MA0157</t>
  </si>
  <si>
    <t>ca767fc3-15a9-4e07-b600-4f5e1eb3d8ec</t>
  </si>
  <si>
    <t>Sea trout migration movements</t>
  </si>
  <si>
    <t>As part of a collaboration between the Zoological Society of London, Skye and Lochalsh Rivers Trust and Glasgow University, an acoustic telemetry tracking study of sea trout (Salmo trutta) was conducted from 2021-2023 on the Isle of Skye, focusing on Loch Snizort, Loch Greshornish and associated rivers. By combining fish tracking with physiological and genetic analysis techniques, this study provides a better understanding of the key drivers for different patterns of S. trutta behaviour, movement, and survival in both freshwater and marine environments around the Isle of Skye. The data will inform on the population’s likely vulnerability and ability to adapt to environmental change and localised human disturbance such as infrastructure and aquaculture development.</t>
  </si>
  <si>
    <t>ZSL and SLRT tracked the movements of sea trout in Loch Snizort and Loch Greshornish and related rivers over a two year period.</t>
  </si>
  <si>
    <t>SLRT and ZSL tagged sea trout from 2 adjacent sea loch systems in 2021 and 2022 and tracked their movements in both the sea lochs and related rivers until early 2023 or until the tag life expires. The data will be published upon the study’s completion</t>
  </si>
  <si>
    <t>https://slrt.org.uk/juvenile-salmonid-surveys-3/</t>
  </si>
  <si>
    <t>ZSL</t>
  </si>
  <si>
    <t>Funding; staff availablity/shortages; fish availability</t>
  </si>
  <si>
    <t>https://drive.google.com/file/d/1iuocrVS5487bzXe0F2p161hLQbZuaJKA/view?usp=sharing</t>
  </si>
  <si>
    <t>MA0158</t>
  </si>
  <si>
    <t>e361bcf7-f8ac-423c-97e3-e3b4e6b2964b</t>
  </si>
  <si>
    <t>Education programme</t>
  </si>
  <si>
    <t>Educating students about their incredible local aquatic ecosystems is an excellent way to foster an interest in protecting native species and their habitats. SLRT has delivered a small number of education programmes to local primary and secondary schools in recent years, including a Sea Trout in the Classroom programme in 2022, but plans to increase the number of schools where these programmes are being delivered.</t>
  </si>
  <si>
    <t>Lack of knowledge/interest</t>
  </si>
  <si>
    <t>SLRT will develop education programmes that will be developed annually in both primary and secondary schools in the area. These programmes will include variations of “Salmonids in the Classroom”, as well as programmes highlighting the importance of promoting healthy ecosystems, and electrofishing days to provide hands-on experience and engaging content for the students.</t>
  </si>
  <si>
    <t>Develop and fund several programme curriculums that will run annually and provide opportunities for students to learn about their native fish species and their habitats.</t>
  </si>
  <si>
    <t>Local Schools</t>
  </si>
  <si>
    <t>https://drive.google.com/file/d/1-_opSkhfJqprh9S6TbsVia1Sv6fXNJF0/view?usp=sharing</t>
  </si>
  <si>
    <t>MA0159</t>
  </si>
  <si>
    <t>a9b829c6-32e8-43a5-8fac-b2757bfc7d7d</t>
  </si>
  <si>
    <t>Outreach programmes</t>
  </si>
  <si>
    <t>Sharing information about local salmonid populations and the pressures they face with adult community members is equally as important as educating young students. SLRT delivers seminars to interested community groups in the area during the winter to inform the public about their ongoing monitoring and research projects. SLRT plans to increase the frequency of these seminar talks and also to hold annual “Open Days” to provide a hands-on experience of the work being conducted to interested members of the public.</t>
  </si>
  <si>
    <t>SLRT will host annual Open Days and provide seminar talks to interested community groups across their area to increase public awareness and promote the protection of salmon and sea trout.</t>
  </si>
  <si>
    <t>SLRT will identify times during the year when it would be best to host community events and invite local groups through personal contacts and social media.</t>
  </si>
  <si>
    <t>Local community groups</t>
  </si>
  <si>
    <t>MA0160</t>
  </si>
  <si>
    <t>8b329b75-febc-480b-9491-52f125f1730f</t>
  </si>
  <si>
    <t>Adult salmonid mark and recapture study in the River Snizort</t>
  </si>
  <si>
    <t>In order to better understand the number of adult salmon and sea trout returning each year to spawn and to identify recaptures/multiple year spawners, SLRT would develop a mark and recapture method to monitor the individuals caught by anglers or by SLRT staff. This would provide further information about the movements of adult fish over long periods of time and help to identify threats facing the populations.</t>
  </si>
  <si>
    <t>Aquaculture; Predation; Survival; Marine Developments</t>
  </si>
  <si>
    <t>Develop a marking method that would allow salmonid smolts and adults to be permanently marked so that they are easily identifiable when they are captured again. Long term studies would provide further insight into the life cycle of the fish and their migration and spawning survival rates</t>
  </si>
  <si>
    <t>Identify the most effective marking method (VI tags, PIT tags, etc) for this study and apply for funding to purchase equipment. Combine the tagging of fish with ongoing monitoring work, as well as working with local ghillies and recreational fisher-people to access additional adult fish. The data would feed into larger long term datasets to provide information about population changes and identify possible threats in the marine environment.</t>
  </si>
  <si>
    <t>Identifying the best method for mark and recapture studies</t>
  </si>
  <si>
    <t>Local ghillies and fishing syndicates</t>
  </si>
  <si>
    <t>https://drive.google.com/file/d/1Iym-Maeks-tE3ITUYc2s_IB3ZxYL-TeZ/view?usp=sharing</t>
  </si>
  <si>
    <t>MA0161</t>
  </si>
  <si>
    <t>35611f94-0a5d-47ac-aeeb-c5de6fd18816</t>
  </si>
  <si>
    <t>Juvenile salmonid population monitoring</t>
  </si>
  <si>
    <t>Surveying populations of juvenile salmonids in multiple freshwater systems across the Skye and Lochalsh district can provide information about the densities and distribution of salmon and trout in our area. Annual monitoring of historical sites within a catchment can highlight long-term population trends. This monitoring work is particularly important when gauging the success of habitat restoration projects.</t>
  </si>
  <si>
    <t>Juvenile surveys will be conducted annually on as many rivers as possible to create a long term network of salmonid densities in catchments around the SLRT area. The data will feed into national datasets and can be used to determine the health of salmon and trout populations in a river.</t>
  </si>
  <si>
    <t>SLRT will continue to survey salmonid populations in existing electrofishing sites as well as expand into additional rivers where historical data is limited in order.</t>
  </si>
  <si>
    <t>Local proprietors, local relavent aquaculture industry</t>
  </si>
  <si>
    <t>Staff availability/shortage</t>
  </si>
  <si>
    <t>https://drive.google.com/file/d/1X9UPmna096S9y76n3jYg6tbA-i1sSvkr/view?usp=sharing</t>
  </si>
  <si>
    <t>MA0162</t>
  </si>
  <si>
    <t>de317428-cf26-4c39-8fd2-636559928cb1</t>
  </si>
  <si>
    <t>Piscivorous bird surveys on the River Snizort</t>
  </si>
  <si>
    <t>There is limited quantitative data available regarding the number of residential piscivorous birds found along specific river systems in the SLRT area. Research has shown that salmonids are a food source for these birds and therefore high densities of these birds could have a negative impact on fish survival, particularly for smolts in the spring. SLRT aims to conduct an initial piscivorous bird survey along the River Snizort to determine a population estimate with the help of the local fishing syndicate. From this survey and other research that has occurred in Scotland, a better understanding of the impacts this type of predation is having on fish densities can be reached. Future surveys can be conducted on other rivers in the SLRT area.</t>
  </si>
  <si>
    <t>SLRT will mobilise a team of local anglers and ghillies to conduct a piscivorous bird survey on the River Snizort and the data will feed into a fisheries management plan for the river.</t>
  </si>
  <si>
    <t>SLRT staff will be trained in bird survey techniques and then provide training for a team of local anglers and ghillies that are interested in participating in the survey. An initial survey will be conducted on the River Snizort and then further surveys will be conducted on other rivers.</t>
  </si>
  <si>
    <t>Bird survey techniques training for SLRT staff</t>
  </si>
  <si>
    <t>Local fishing syndicate</t>
  </si>
  <si>
    <t>MA0163</t>
  </si>
  <si>
    <t>acc4931c-289a-4548-a4b8-5ffc8048271b</t>
  </si>
  <si>
    <t>Skin disease</t>
  </si>
  <si>
    <t>There have been increased sightings of various skin diseases, such as red vent syndrome and red skin disease, on wild adult salmon in the SLRT area.</t>
  </si>
  <si>
    <t>SLRT will raise awareness with local anglers and fishing syndicates for what signs to look for on any wild fish caught. Anglers will be encouraged to submit sightings on the FMS skin disease mobile app to collect further information about how widespread these diseases are in the SLRT area</t>
  </si>
  <si>
    <t>SLRT provide information and training to local anglers regarding the signs of different skin diseases and how to report them.</t>
  </si>
  <si>
    <t>MA0164</t>
  </si>
  <si>
    <t>ba7f359c-4f57-4da3-a96c-d284055c5593</t>
  </si>
  <si>
    <t>Genetic conservation programme</t>
  </si>
  <si>
    <t>In order to combat declining salmon and sea trout densities, there has been renewed urgency from proprietors and the angling community to introduce small scale genetic conservation programmes in SLRT rivers. These programmes would use small numbers of local salmon and sea trout broodstock to produce offspring which would be released back into their natal river. This activity would occur in concert with catchment-wide habitat restoration works.</t>
  </si>
  <si>
    <t>Water Quality, Water Quantity, Water Temperature; Instream and Riparian Habitat; Aquaculture; Predation; Survival</t>
  </si>
  <si>
    <t>The main objective of this project is to embark on a catchment wide assessment of a river to improve riparian habitat and in-stream conditions to support the increased survival of juvenile salmon and sea trout and ultimately reach a level where the population is able to sustain itself  without human interference. Broodstock eggs would be used in Salmonid in the Classrooms programmes to raise awareness in local schools. Baseline electrofishing data will collected in areas where fry from this programme would be released and continued juvenile surveys would provide further insight into the survival rates of stocked juveniles compared to existing levels of salmonids.</t>
  </si>
  <si>
    <t xml:space="preserve">An initial large-scale assessment of a catchment would be conducted to identify necessary habitat improvement works, collect data on existing juvenile habitats and investigate options for on-site small scale hatchery facilities. Once an appropriate catchment has been identified, a study design will be created to quantify the impacts of this project. Funding will likely need to come from both public and private grants.  </t>
  </si>
  <si>
    <t>Funding; infrastructure; staff availability/shortages</t>
  </si>
  <si>
    <t>https://drive.google.com/file/d/1pbD0IfymVWAXib1pvIMfkWyNiryx-9HH/view?usp=sharing</t>
  </si>
  <si>
    <t>MA0165</t>
  </si>
  <si>
    <t>02cdf3e6-41e6-47bc-9c7c-5fdccc917b97</t>
  </si>
  <si>
    <t>Water temeprature data loggers</t>
  </si>
  <si>
    <t>The water temperature of freshwater systems plays an important role in the survival of salmonids. As result of climate change, increases in water temperatures across Scotland’s river systems have been observed and it is expected that further predicted warming will have severe impacts on wild fish. There are limited long term data available regarding water temperatures across Skye and Lochalsh but a network of temperature data loggers across the SLRT area could provide further information on the temperature changes local rivers are experiencing.</t>
  </si>
  <si>
    <t>The main objective of this project is to develop a network of water temperature data loggers across Skye and Lochalsh rivers to monitor annual changes in temperature and alert the Trust to any concerning increases that could threaten local salmonid populations</t>
  </si>
  <si>
    <t>Identify funding that would allow the purchase of temperature data loggers and the equipment needed to operate and house them safely. SLRT staff would collect any reported data and maintain a long term dataset that could be shared with local stakeholders and government organisations.</t>
  </si>
  <si>
    <t>Identify most suitable catchments to host data loggers</t>
  </si>
  <si>
    <t>MA0166</t>
  </si>
  <si>
    <t>9e7cddd3-f78e-41f8-b5df-0f79afbe1dc1</t>
  </si>
  <si>
    <t>Improving Upstream Fish Passage at Spey Dam</t>
  </si>
  <si>
    <t>Spey Dam was constructed in 1942 in order to provide hydroelectric power to meet the demands of WW2. However, since it’s construction it has caused consistent environmental problems for the Spey and specifically, the population of Atlantic salmon. One of the major issues is that of upstream fish passage. Although a fish pass is present at Spey Dam, it is antiquated and ineffective. This is evident by the juvenile salmonid electrofishing surveys that the board have conducted over the decades as well as a study that estimates that only 29 fish successfully traversed the fish pass in 2015. As a result, it is of utmost importance to increase passability of Spey Dam to spawning salmonids.</t>
  </si>
  <si>
    <t>To increase the density of juvenile salmonids above Spey Dam by increasing upstream passage of spawning adult fish</t>
  </si>
  <si>
    <t>The following steps at Spey Dam are scheduled to improve upstream fish passage. 1) Install a lighting system within the fishpass to match external lighting conditions 2) Conduct a topographic survey of the fishpass to model improvements that can be made to reduce turbulence 3) Physically modify the notches of the fishpass to improve passage 4) Monitor improvements in fish passage through redd counts and electrofishing</t>
  </si>
  <si>
    <t>https://docs.google.com/document/d/1-0Fz98sqe-eEu2sXaf9vYX7-MPRkGpha/edit?usp=share_link&amp;ouid=114143616884149740140&amp;rtpof=true&amp;sd=true</t>
  </si>
  <si>
    <t>Topological survey of the fish pass, modelled best actions to improve passage, juvenile salmonid density upstream of Spey Dam</t>
  </si>
  <si>
    <t>GFG</t>
  </si>
  <si>
    <t>Working with old infrastructure without interferring with the Salmonid life cycle, current fish pass is too steep</t>
  </si>
  <si>
    <t>https://drive.google.com/file/d/1AO_LOCD5r1ck-nTZpX9NamkSvGN2s4tW/view?usp=share_link</t>
  </si>
  <si>
    <t>Spey</t>
  </si>
  <si>
    <t>FD35</t>
  </si>
  <si>
    <t>MA0342</t>
  </si>
  <si>
    <t>dea0a1e7-2b2f-402b-87d7-6689d7f8591e</t>
  </si>
  <si>
    <t>Improving Fish Passage at Mashie Dam</t>
  </si>
  <si>
    <t>In accordance to demands for hydropower, the river Mashie was also dammed during the same period as the construction of Spey Dam. However, unlike Spey Dam, no fish pass is present at the site, preventing migratory fish from travelling upstream. Consequently, dam removal or the construction of a new fish pass would help to re-extend the range of migratory salmonids in the Spey.</t>
  </si>
  <si>
    <t>To judge the viability of dam removal/fish pass construction at the Mashie</t>
  </si>
  <si>
    <t>1) Discuss with GFG about the potential to remove the Mashie Dam 2) Survey the Dam for fishpass construction options 3) Construct fishpass/remove the dam</t>
  </si>
  <si>
    <t>https://drive.google.com/file/d/1gN6hmVlsU7e3Tq-k7b21jZeFGtjUDGkg/view?usp=share_link</t>
  </si>
  <si>
    <t>Cost Benefit analysis of removing the dam or installing a fish pass</t>
  </si>
  <si>
    <t>Unwillingness to reduce abstraction, costs of fish pass construction or dam removal</t>
  </si>
  <si>
    <t>https://drive.google.com/file/d/1fTRXMrDusLkjPQhXU_vQybpzrsLJnD4r/view?usp=share_link</t>
  </si>
  <si>
    <t>MA0343</t>
  </si>
  <si>
    <t>aee9918f-6f24-4ef3-ba5e-cf8657bf5364</t>
  </si>
  <si>
    <t>Return Salmon to the Markie</t>
  </si>
  <si>
    <t>Located upstream of Spey dam, a salmon heck was installed in the river Markie by SEPA due to concerns that the substrate was too volatile for spawning salmon. This may not have been the case however and removal of the heck would re-extend the range of migratory salmonids in the Spey. However, restoring the salmon population on the Markie is dependant on improving upstream passage at Spey Dam.</t>
  </si>
  <si>
    <t>To remove the Salmon Heck on the Markie and allow historic Salmon spawning to resume</t>
  </si>
  <si>
    <t>1) Consult with SEPA on the viability of the Markie to support juvenile salmonids 2) Remove the Salmon heck on the Markie</t>
  </si>
  <si>
    <t>Reliant on improving passage at Spey dam</t>
  </si>
  <si>
    <t>https://drive.google.com/file/d/18uXP-oAa1dNDPD_bU6NJQ03zyUZAoAjG/view?usp=share_link</t>
  </si>
  <si>
    <t>MA0344</t>
  </si>
  <si>
    <t>92173096-6e8c-492c-8644-aa647e4e6cbd</t>
  </si>
  <si>
    <t>Returning Fish Passage to the Cuaich</t>
  </si>
  <si>
    <t>The river Cuaich and its associated tributaries were dammed in the 1940’s. However, unlike other dams in the catchment, no compensation flow was established. Consequently, the Allt Cuaich is little more than a dry riverbed in normal conditions, bereft of a stable migratory salmonid population. Rewatering the Cuaich is a top priority to the Spey Board but it is not the only required action. Re-profiling of the Cuaich will be required to turn a compensation flow into suitable salmonid habitat in addition to the removal of the salmon heck at the base of the Cuaich to permit passage.</t>
  </si>
  <si>
    <t>To re-water the cuaich and increase the range of Salmon in the Spey</t>
  </si>
  <si>
    <t>1) Discuss the potential of a compensation flow at Loch Cuaich with SSE 2) Re-profile the remmaints of the Cuiach to support juvenile salmonids with a potential compensation flow 3) Establish a compensation flow at the Cuaich 4) Remove the salmon heck at the base of the Cuaich</t>
  </si>
  <si>
    <t>https://www.speyfisheryboard.com/allt-cuaich-trickle-resistant-salmon/</t>
  </si>
  <si>
    <t>Hydrological survey of the cuaich, Cost Benefit analysis of starting a compensation flow at Loch Cuaich</t>
  </si>
  <si>
    <t>Unwillingness to reduce abstraction</t>
  </si>
  <si>
    <t>https://drive.google.com/file/d/1Q367S7Jd6j2aqUgE4y5KlcSGSVXQcfta/view?usp=share_link</t>
  </si>
  <si>
    <t>MA0345</t>
  </si>
  <si>
    <t>4d2de73a-651b-44ec-8469-eb3ca18a8812</t>
  </si>
  <si>
    <t>Monitoring Fish Passage at the Truim Hydropower Intake</t>
  </si>
  <si>
    <t>The River Truim is abstracted for the Tummel hydropower scheme. However, unlike other large barriers in the system, the Truim intake provides efficient passage both upstream and downstream. The Spey Board has been contracted to monitor juvenile salmonid densities upstream and downstream of the intake in order to assess if current passage levels are sufficient.</t>
  </si>
  <si>
    <t>To conduct a 5 year study into the juvenile salmonid density above the Truim Hydropower Intake</t>
  </si>
  <si>
    <t>1) Conduct a 5 year electrofishing survey that covers sites both above and below the Truim hydropower intake 2) Produce a report of the results for SSE</t>
  </si>
  <si>
    <t>https://drive.google.com/file/d/15mtW7hLWsmAiVv2n1jxww01ziFJ16GpI/view?usp=share_link</t>
  </si>
  <si>
    <t>MA0346</t>
  </si>
  <si>
    <t>0312e60d-075f-4c7e-90fb-73f82969f2e2</t>
  </si>
  <si>
    <t>Monitoring effects of recent fish pass construction</t>
  </si>
  <si>
    <t>Numerous low-head barriers (&lt; 10 m) impact and fragment the Spey. Many of these barriers are weirs constructed by distilleries in order to abstract water for cooling. Some of these weirs have fish passes installed to allow upstream and downstream passage. As a result, the board monitors upstream of recent fish pass construction in order to document and report the effects of passage improvement.</t>
  </si>
  <si>
    <t>To monitor the impacts of fish pass construction on juvenile salmonid density across numerous weirs on the Spey</t>
  </si>
  <si>
    <t>1) Locate all areas of recent fishpass construction on the Spey 2) Conduct annual quantitative electrofishing surveys upstream of new fishpasses 3) Compare with historical electrofishing records</t>
  </si>
  <si>
    <t>SFB</t>
  </si>
  <si>
    <t>https://drive.google.com/file/d/1zuVSP1OczbORdLq1T28g2WSSREQR8m4D/view?usp=share_link</t>
  </si>
  <si>
    <t>MA0347</t>
  </si>
  <si>
    <t>cda539e3-120f-4ea1-a482-ab8052263d7e</t>
  </si>
  <si>
    <t>Understanding the impacts of Beaver Introduction</t>
  </si>
  <si>
    <t>Beavers are currently set to be introduced to the Cairngorm national park by 2025. Although these mammals could benefit the Spey through regulating flooding and creating suitable habitat, there is a concern that they may impact the upstream and downstream passage of salmonids. Modelling the likelihood of beaver dam construction and comparing with juvenile salmonid density is likely to reveal hotspots of potential conflict and provide a head start in implementing mitigation strategies.</t>
  </si>
  <si>
    <t>To investigate and predict key areas of potential conflict between salmonids and Beavers</t>
  </si>
  <si>
    <t>1) Discuss with CNPA to determine most likely area of Dam construction across the catchment 2) Map out juvenile salmonid densities in areas of high dam likelyhood 3) Develop potential mitigation strategies based around the most high risk of conflict areas</t>
  </si>
  <si>
    <t>https://cairngorms.co.uk/caring-future/cairngorms-nature/priority-species/eurasian-beaver/</t>
  </si>
  <si>
    <t>Probability map of beaver dam location, predicted beaver movements post-release, juvenile salmonid density and redd count density</t>
  </si>
  <si>
    <t>CNPA</t>
  </si>
  <si>
    <t>Modelling and predictions will not map exactly onto the real life implications</t>
  </si>
  <si>
    <t>https://drive.google.com/file/d/1MaGCW5-Pix_YIwGCJ2QbtGJHV3Oel62O/view?usp=share_link</t>
  </si>
  <si>
    <t>MA0348</t>
  </si>
  <si>
    <t>d11eb08b-bdd3-49a2-80f8-29dc04c7563a</t>
  </si>
  <si>
    <t>Investigating the impact of Loch Insh on the Smolt run</t>
  </si>
  <si>
    <t>Loch Insh is a natural widening of the Spey rather than a true Loch. However, in 2022 an acoustic telemetry study conducted by the AST revealed that Loch Insh may be a pinch point of smolt mortality during migration. The board aims to repeat the acoustic study in subsequent years to investigate if Loch Insh is truly a pinch point, the reasons for high mortality and potential remedies.</t>
  </si>
  <si>
    <t>To continue the study into the passability of Loch Insh for smolts and the significant affecting factors</t>
  </si>
  <si>
    <t>1) Conduct a study into the movement of acoustically tagged smolts through Loch insh in 2023 and 2024 2) Retrieve the data and compare with the AST's results for Loch Insh in 2022 3) Determine if a trap and transport operation is required at Loch Insh</t>
  </si>
  <si>
    <t>https://www.sciencedirect.com/science/article/abs/pii/S092585742100015X</t>
  </si>
  <si>
    <t>Flow and depth survey of Loch Insh</t>
  </si>
  <si>
    <t>Difficult to find suitable smolt capture location, expense of acoustic tags</t>
  </si>
  <si>
    <t>https://drive.google.com/file/d/1tA5kbO3a8cB8Gwjxp1KCqauv_Rb8RtZD/view?usp=share_link</t>
  </si>
  <si>
    <t>MA0349</t>
  </si>
  <si>
    <t>07961b88-b62d-4acb-ae3a-526ac4026333</t>
  </si>
  <si>
    <t>Investigating the impact of Spey Dam on the Smolt run</t>
  </si>
  <si>
    <t>Although smolts are known to successfully traverse Spey Dam, the survival percentage of smolts that attempt to pass the reservoir upstream is unknown. It is possible that some smolts are disorientated by flow patterns within the reservoir and travel down the abstraction cut towards Loch Laggan. Consequently, a multi-stage smolt tracking project above Spey Dam has been initiated to shed some light on this situation.</t>
  </si>
  <si>
    <t>To investigate the passability of Spey reservoir for smolts and the significant affecting factors</t>
  </si>
  <si>
    <t>1) Conduct a capture-mark-recapture study of smolts above Spey dam to estimate survival percentage 2) Conduct a acoustic tracking study of smolts above spey dam to track passage paths 3) Conduct habitat modifications to improve smolt survival</t>
  </si>
  <si>
    <t>Flow and depth survey of Spey reservoir</t>
  </si>
  <si>
    <t>Environmental conditions have potential to damage smolt trap</t>
  </si>
  <si>
    <t>https://drive.google.com/file/d/17aUwD7Fp-yV5pH-w-8_ofL7jLPInkY-U/view?usp=share_link</t>
  </si>
  <si>
    <t>MA0350</t>
  </si>
  <si>
    <t>af02f8c9-83dc-4a2f-9865-3676c7e2f607</t>
  </si>
  <si>
    <t>Stocking Eyed Ova and Unfed Fry above Anthropogenic Barriers</t>
  </si>
  <si>
    <t>Unfortunately, no passage solution exists above numerous known anthropogenic barriers to fish passage in the Spey. In these cases, the Board can stock eyed ova or unfed fry (sourced from broodstock captured from the Spey) above said barriers in order to mitigate for the lack of access.</t>
  </si>
  <si>
    <t>To mitigate for the impacts of anthropogenic barriers by producing smolts as a result of stocking</t>
  </si>
  <si>
    <t>1) Capture broodstock from appropriate locations on the spey 2) Collect eggs and raise to eyed ova in the hatchery 3) Plant out ova above anthropogenic barriers</t>
  </si>
  <si>
    <t>https://academic.oup.com/icesjms/article/78/10/3479/6425092?login=false</t>
  </si>
  <si>
    <t>Map of all impassable anthropogenic barriers in the catchment</t>
  </si>
  <si>
    <t>High staff cost, have to be able to capture suitable broodstock to provide Ova</t>
  </si>
  <si>
    <t>https://drive.google.com/file/d/1tpYfp7KKjjRUpfZti3aaBiibtELVAVYU/view?usp=share_link</t>
  </si>
  <si>
    <t>MA0351</t>
  </si>
  <si>
    <t>6364cb26-635b-4d27-b920-4e51cf5274c0</t>
  </si>
  <si>
    <t>Mitigating the lack of passage at Spey Dam via Smolt to Adult Supplementation</t>
  </si>
  <si>
    <t>Given SEPA’s classification of Spey Dam as a barrier to fish passage in 2016, it is possible to stock above Spey Dam. However, sourcing genetically appropriate broodstock that far up the catchment is problematic. Therefore, it may be more effective to raise smolts from above the dam to maturity before using them as broodstock to stock above the dam.</t>
  </si>
  <si>
    <t>To increase the density of juvenile salmon above Spey Dam through Smolt to Adult Supplementation in addition to habitat improvement</t>
  </si>
  <si>
    <t>1) Identify suitable location for S.A.S. 2) Capture smolts from above Spey dam and send to location 3) Raise smolts to adults 4) Release adult fish above Spey Dam</t>
  </si>
  <si>
    <t>Methodology for the rearing of wild smolts in captivity</t>
  </si>
  <si>
    <t>Technical requirements of rearing smolts are intensive, transport of fish over long distances can be risky</t>
  </si>
  <si>
    <t>https://drive.google.com/file/d/1CojfZAuzBQp89LxuXV0CVc5zkJiU7Vhd/view?usp=share_link</t>
  </si>
  <si>
    <t>MA0352</t>
  </si>
  <si>
    <t>7186420e-568e-469e-85e8-67eed517b691</t>
  </si>
  <si>
    <t>Monitoring the occurrence of RSD in the Spey</t>
  </si>
  <si>
    <t>Red Skin Disease (RSD) is an emerging threat facing Atlantic salmon. It is also one of the least understood. There may be an association with assumed secondary pathogens such as Saprolegia or a link with Red Mark Disease found in rainbow trout. Regardless, monitoring this emergent threat is of utmost importance.</t>
  </si>
  <si>
    <t>To track frequency and severity of RSD within the Spey</t>
  </si>
  <si>
    <t>1) Raise public awareness of RSD 2) Establish a pipeline to allow members of the public to inform the board of RSD 3) Investigate if other salmonids aside from Atlantic salmon can contract RSD 4) Pass on information of RSD events to marine scotland</t>
  </si>
  <si>
    <t>https://missingsalmonalliance.org/news/red-skin-disease-in-wild-atlantic-salmon-a-severity-field-guide</t>
  </si>
  <si>
    <t>EA's field guide to the severity of RSD</t>
  </si>
  <si>
    <t>Reliant on voluntary action so potentially ineffective</t>
  </si>
  <si>
    <t>https://drive.google.com/file/d/1MfliywNrIEKjJEowqgFFOrD-zB8d4mj6/view?usp=share_link</t>
  </si>
  <si>
    <t>MA0353</t>
  </si>
  <si>
    <t>202726bd-3118-423a-ad59-c4655f3c6b1a</t>
  </si>
  <si>
    <t>Maintaining Biosecurity Protocols in the Spey</t>
  </si>
  <si>
    <t>The spread of pathogens and invasive species is one of the major threats to biodiversity globally. Scottish rivers have faced many threats from the spread of non-native species such as signal crayfish. Proper biosecurity is important to prevent and contain these threats.</t>
  </si>
  <si>
    <t>To increase frequency of disinfecting angling equipment and survey equipment prior to use in the Spey</t>
  </si>
  <si>
    <t>C</t>
  </si>
  <si>
    <t>1) Improve and maintain SFB's biosecurity protocols surrounding equipment 2) Try to raise public engagement with proper biosecurity</t>
  </si>
  <si>
    <t>https://www.invasivespecies.scot/river-biosecurity-plans</t>
  </si>
  <si>
    <t>Partly reliant on voluntary action and so potentially ineffective</t>
  </si>
  <si>
    <t>https://drive.google.com/file/d/1kyovOI_6B5J13QmUnjPjSGjSvJi3gZ-n/view?usp=share_link</t>
  </si>
  <si>
    <t>MA0354</t>
  </si>
  <si>
    <t>f1e8736a-08ef-425f-85fe-0df054e6bae7</t>
  </si>
  <si>
    <t>Combatting Illegal Netting around the Spey</t>
  </si>
  <si>
    <t>Although legal netting for Atlantic salmon has long since ceased on the Spey, illegal gill-netting still persists. This poses a threat not only to salmonids, but all fish that inhabit the coastal zone. As a result, our  regular coastal patrols monitor the Spey for illegal netting and suspicious fishing boats.</t>
  </si>
  <si>
    <t>To reduce and suppress the amount of illegal netting that occurs within the coastal region of the Spey</t>
  </si>
  <si>
    <t>1) Work with Marine Scotland to conduct regular gillnetting searches in the coastal zone 2) Investigate reports of suspicious boats and forward details onto marine scotland</t>
  </si>
  <si>
    <t>Bailiff team is small and so cannot cover the entire coast frequently</t>
  </si>
  <si>
    <t>https://drive.google.com/file/d/1WpHVFUgngQHCQZm1b6rlzZ0riURdo0mJ/view?usp=share_link</t>
  </si>
  <si>
    <t>MA0355</t>
  </si>
  <si>
    <t>6c01fd2d-befc-466a-8afc-d189eb846ad6</t>
  </si>
  <si>
    <t>Combatting Illegal Angling in the Spey</t>
  </si>
  <si>
    <t>Poaching is a serious issue facing Scottish salmon conservation. Its effects are not restricted to ecological, poaching also inflicts significant economic damage to the local area. Moreover, since the lockdown, poaching incidents have seen a sharp increase on the Spey. As a result, our bailiff team is an invaluable asset to conservation of salmonids on the Spey.</t>
  </si>
  <si>
    <t>To intercept and arrest poachers and deter future poaching efforts</t>
  </si>
  <si>
    <t>1) To conduct regular surveys of the Spey to check anglers have an appropriate permit 2) Investigate reports of poaching made by members of the public 3) To refine the standards of water bailiff training on the Spey to match the needs of the modern day</t>
  </si>
  <si>
    <t>Bailiff team is small and so cannot cover the entire catchment</t>
  </si>
  <si>
    <t>https://drive.google.com/file/d/1soii8dF4d5DNCTO7OZDUj3n30dWsiOv-/view?usp=share_link</t>
  </si>
  <si>
    <t>MA0356</t>
  </si>
  <si>
    <t>02fbb3c4-3635-4d97-bc37-fec8d5513d99</t>
  </si>
  <si>
    <t>Investigating the bycatch of the commercial squid fishery within the Spey</t>
  </si>
  <si>
    <t>The Moray Firth is home to an extensive fishing fleet. The most valuable catch is that of the nearshore squid trawling fishery. This fleet operates around the mouth of the Spey throughout summer using otter trawls attached to pelagic set, 40 mm mesh monofilament nets. The timing of the fleet coincides with the marine stage of smolt migration, potentially resulting in bycatch mortality. Moreover, to date the squid trawling fleet has never been subject to a bycatch survey.</t>
  </si>
  <si>
    <t>To investigate the impact of commercial squid fishing in Spey bay on post-smolt sea trout and salmon as well as prey fish</t>
  </si>
  <si>
    <t>1) Investigate the amount of by-catch produced by the commercial squid fishery in the Moray Firth 2) Determine if legislative or campaiging action is required to mitigate the impacts of the bycatch</t>
  </si>
  <si>
    <t>Bycatch quantity and species of the commercial squid fishing fleet around Spey Bay</t>
  </si>
  <si>
    <t>Reliant on the complicance of commercial fishing vessels</t>
  </si>
  <si>
    <t>https://drive.google.com/file/d/1_oBbj583JATsR2cywt6wV4gEDvYYbwxi/view?usp=share_link</t>
  </si>
  <si>
    <t>MA0357</t>
  </si>
  <si>
    <t>1ea380d4-793a-4c11-8c3e-8e3ba9292613</t>
  </si>
  <si>
    <t>Controlling Himalayan Balsam on the Fiddich</t>
  </si>
  <si>
    <t>Himalayan Balsam is a prolific invasive plant throughout the UK. Thanks to its immense growth rate and seed production, it rapidly outcompetes native bankside plants. In winter the Balsam dies away, leaving the river bank exposed and highly vulnerable to erosion. Control of Himalayan Balsam is therefore important to control bankside erosion, biodiversity and sedimentation of the Spey.</t>
  </si>
  <si>
    <t>To eliminate Himalyan Balasam as a seed source on the River Fiddich</t>
  </si>
  <si>
    <t>1) Map the current extent of Himalayan Balsam in the Fiddich 2) Manually remove Himalayan Balsam from the Fiddich 3) Conduct walkover surveys in subsequent years to judge the amount of control required</t>
  </si>
  <si>
    <t>https://www.invasivespecies.scot/index.php/himalayan-balsam</t>
  </si>
  <si>
    <t>SISI</t>
  </si>
  <si>
    <t>https://drive.google.com/file/d/1PixZ_-R6H9MBNDd51KBgqxcPq3DxUgEN/view?usp=share_link</t>
  </si>
  <si>
    <t>MA0358</t>
  </si>
  <si>
    <t>210c58b9-ccff-4575-aca3-d8ccccf0a2be</t>
  </si>
  <si>
    <t>Controlling White Butterburr on the Fiddich</t>
  </si>
  <si>
    <t>White Butterburr is another invasive plant that can be found in the Spey. Due to the rapid growth and large leaf size, it outshades native riverbank and surrounding vegetation. This may lead to reduced riparian invertebrate diversity and biomass, affecting the growth of juvenile trout and salmon. Thankfully, the large leaves of White Butterburr enables efficient control through spraying.</t>
  </si>
  <si>
    <t>To eliminate White Butterburr on the River Fiddich</t>
  </si>
  <si>
    <t>1) Map the current extent of White Butterburr in the Fiddich 2) Control White Butterburr through spraying 3) Conduct walkover surveys in subsequent years to judge the amount of control required</t>
  </si>
  <si>
    <t>https://www.invasivespecies.scot/index.php/white-butterbur</t>
  </si>
  <si>
    <t>https://drive.google.com/file/d/13-SiQbAr0QsgPHR95pXYsvxZleklhxRF/view?usp=share_link</t>
  </si>
  <si>
    <t>MA0359</t>
  </si>
  <si>
    <t>eb34147a-15d6-418c-9644-7735abcafbdb</t>
  </si>
  <si>
    <t>Controlling Giant Hogweed on the Lower Spey</t>
  </si>
  <si>
    <t>Giant Hogweed is a notorious invasive species. Introduced to the UK around 1820, it has since proliferated across the countryside. A large and fast-growing plant, it can rapidly out-compete native plant species and reduce biodiversity. Furthermore, the sap of Giant Hogweed is phototoxic, triggering serious skin burns in sunlight. As this plant poses a public health hazard, its control is of utmost importance.</t>
  </si>
  <si>
    <t>To control Giant Hogweed populations throughout the Spey</t>
  </si>
  <si>
    <t>1) Map the current extent of Giant Hogweed 2) Control Giant Hogweed through spraying 3) Conduct walkover surveys in subsequent years to judge the amount of control required</t>
  </si>
  <si>
    <t>https://www.invasivespecies.scot/giant-hogweed</t>
  </si>
  <si>
    <t>https://drive.google.com/file/d/1v478E1iMsYThd8440dxxsiZaBcOHSNq0/view?usp=share_link</t>
  </si>
  <si>
    <t>MA0360</t>
  </si>
  <si>
    <t>83bda704-d87d-450b-8a79-a7616a8ce43e</t>
  </si>
  <si>
    <t>Controlling Japanese Knotweed on the Lower Spey</t>
  </si>
  <si>
    <t>Japanese Knotweed was brought to the UK in the 1800’s. Since then, it has rapidly proliferated, outcompeting native vegetation through forming dense stands and damaging infrastructure with its extensive root network. Due to its impressive ability to regenerate from tiny fragments, chemical spraying and injection are the only viable control methods.</t>
  </si>
  <si>
    <t>To control Japanese Knotweed populations throughout the Spey</t>
  </si>
  <si>
    <t>1) Map the current extent of Japanese Knotweed 2) Control Japanese Knotweed through spraying 3) Conduct walkover surveys in subsequent years to judge the amount of control required</t>
  </si>
  <si>
    <t>https://www.invasivespecies.scot/index.php/japanese-knotweed</t>
  </si>
  <si>
    <t>https://drive.google.com/file/d/1x-iuWc0pOgtNwDgx2mew9E1SIHvNeI1H/view?usp=sharing</t>
  </si>
  <si>
    <t>MA0361</t>
  </si>
  <si>
    <t>b285aeb4-c767-4e08-9948-c7f544fd822b</t>
  </si>
  <si>
    <t>Controlling Mink Populations on the Spey</t>
  </si>
  <si>
    <t>American Mink escaped from fur farms in the 1950s and have spread across the country. They are prolific predators of ground nesting birds, water voles and salmonids. A volunteer network around the spey maintains a mink raft warning system designed to target control efforts.</t>
  </si>
  <si>
    <t>To control mink populations throughout the spey</t>
  </si>
  <si>
    <t>1) Maintain volunteer network of mink rafts 2) Deploy mink traps when required</t>
  </si>
  <si>
    <t>Mink raft monitoring is dependant on volunteer action</t>
  </si>
  <si>
    <t>https://drive.google.com/file/d/16kNIlj_ccjbiBvoGfGIh3fmwdaqgMLAx/view?usp=share_link</t>
  </si>
  <si>
    <t>MA0362</t>
  </si>
  <si>
    <t>024a07f0-1ebe-43f1-8060-c2b417967688</t>
  </si>
  <si>
    <t>Monitoring the population of Pink Salmon in the Spey</t>
  </si>
  <si>
    <t>Pink salmon do not belong to the same genus as the Atlantic salmon, belonging to Oncorhynchus rather than Salmo. Following introductions in Russia, pink salmon has spread throughout Europe, reaching Scotland in large numbers in 2019. However, the potential impacts of pink salmon are still unclear but likely to be a mixed bag. Due to their two-year lifecycle, pink salmon are expected to return to the Spey in 2023 and monitoring of the run size as well as investigating their recruitment capabilities will be useful to salmon rivers throughout the UK.</t>
  </si>
  <si>
    <t>To investigate the size of the 2023 pink salmon run and the impact on the Spey</t>
  </si>
  <si>
    <t>1) Raise public awareness of Pink Salmon 2) Create a communication pipeline to be alerted of pink salmon reports 3) Collect information on the frequency of pink salmon in the spey along with physical samples to send to relevant parties 4) Establish if Pink salmon can successfully recruit in the Spey</t>
  </si>
  <si>
    <t>https://onlinelibrary.wiley.com/doi/full/10.1111/jfb.15304</t>
  </si>
  <si>
    <t>https://drive.google.com/file/d/1RCDDj6lk5EMKlN1i-3eihIAlCqeBbarY/view?usp=share_link</t>
  </si>
  <si>
    <t>MA0363</t>
  </si>
  <si>
    <t>8d6b27ad-8df2-4083-8e9f-a3ca0fd045bb</t>
  </si>
  <si>
    <t>Investigating the presence of Perch in Loch Insh</t>
  </si>
  <si>
    <t>A recent SEPA e-DNA report detected the presence of European perch in Loch Insh. This is alarming as perch is a predatory species that, although native to the UK, is not native to the Spey. Moreover, Loch Insh contains one of the few river spawning populations of Arctic charr, a remnant of the last ice age. Confirming the presence of perch in Loch Insh and the subsequent impact on Arctic charr and other salmonids.</t>
  </si>
  <si>
    <t>To establish if perch have become established in Loch Insh</t>
  </si>
  <si>
    <t>1) Investigate if Perch are present in Loch Insh 2) Determine if a large scale eradication programme is required at Loch Insh 3) Locate any other areas where Perch have become established in the catchment</t>
  </si>
  <si>
    <t>If presence is determined, control of perch difficult to achieve</t>
  </si>
  <si>
    <t>https://drive.google.com/file/d/1yIRNBC2T1IBU0Q9AmxlILMwfrBEHnFYF/view?usp=share_link</t>
  </si>
  <si>
    <t>MA0364</t>
  </si>
  <si>
    <t>93c0fd0b-e946-4874-821c-6995da99e8bf</t>
  </si>
  <si>
    <t>Monitoring the progress of the planned Caledonia Windfarm in the Moray Firth</t>
  </si>
  <si>
    <t>In January 2022, Offshore winds was awarded exclusive rights to build an offshore windfarm in the Moray Firth. Whilst this development towards a UK powered totally by renewable energy is necessary, care must be taken to not adversely impact populations of anadromous salmonids and other wildlife.</t>
  </si>
  <si>
    <t>To anticipate the issues resulting from the planned construction of the Caledonia Offshore Windfarm in the Moray Firth</t>
  </si>
  <si>
    <t>1) Monitor progress announced on the windfarm 2) Investigate the potential impacts on the Spey 3) Enter discussions to enact mitigation actions if required</t>
  </si>
  <si>
    <t>https://www.caledoniaoffshorewind.com/</t>
  </si>
  <si>
    <t>Windfarm construction site is outside of the district but could still affect the Spey</t>
  </si>
  <si>
    <t>https://drive.google.com/file/d/1xJjhwZYGVD9JSP3qvWrHceXHZGIX-DB9/view?usp=share_link</t>
  </si>
  <si>
    <t>MA0365</t>
  </si>
  <si>
    <t>5ca26280-486a-4589-98af-a6a056dfc8dc</t>
  </si>
  <si>
    <t>Introducing Speyside Highschool Students to Angling</t>
  </si>
  <si>
    <t>Fostering an appreciation for angling in the younger generation is crucial to ensure the long-term survival of the sport. As a result, the board collaborates with the River Spey Anglers Association to introduce local students to fly fishing as well as the work the board conducts each year.</t>
  </si>
  <si>
    <t>To foster a passion for angling in the students of Speyside Highschool</t>
  </si>
  <si>
    <t>https://www.riverspey.org/blog/speyside-highschool-pupils-are-hooked-on-angling-and-rural-skills/</t>
  </si>
  <si>
    <t>SAA</t>
  </si>
  <si>
    <t>https://drive.google.com/file/d/1gOvfJGuwxGEeq13wHHchoNE2HGHhbqeF/view?usp=share_link</t>
  </si>
  <si>
    <t>MA0366</t>
  </si>
  <si>
    <t>8faf0fa1-229b-4b16-b4cd-a05c5edb9a86</t>
  </si>
  <si>
    <t>Bringing UCL Students to the Allt Lorgy</t>
  </si>
  <si>
    <t>The Allt Lorgy was subject to habitat restoration in 2012. Following this restoration, the site has seen incredible increases in both juvenile salmon and trout densities. Consequently, the board has agreed to bring UCL students to the Allt Lorgy in order to introduce them to salmonid conservation and monitoring techniques.</t>
  </si>
  <si>
    <t>To educate UCL students on the topic of salmonid conservation</t>
  </si>
  <si>
    <t>UCL</t>
  </si>
  <si>
    <t>https://drive.google.com/file/d/1KACkALF3mc833wmBXFw3UTieXCBmKZ7P/view?usp=share_link</t>
  </si>
  <si>
    <t>MA0367</t>
  </si>
  <si>
    <t>7a96251a-7779-4240-a0bd-fcc0a828c314</t>
  </si>
  <si>
    <t>Assessing the impact of the Allt Lorgy Restoration</t>
  </si>
  <si>
    <t>The Allt Lorgy was subject to habitat restoration in 2012. Following this restoration, the site has seen incredible increases in both juvenile salmon and trout densities. However, a more in-depth examination of the habitat has yet to be completed. The board intends to work with UCL to aid a master’s student in researching the impact of the Allt Lorgy’s restoration</t>
  </si>
  <si>
    <t>To work in collaboration with UCL to study the ecological impacts of the Allt Lorgy restoration oin detail</t>
  </si>
  <si>
    <t>1) Work with UCL to design a research project 2) Conduct research project 3) Review research project to inform future habitat restoration activities</t>
  </si>
  <si>
    <t>https://docs.google.com/document/d/1z1GyPVT5m0xegB6ffcD-GALlIFMmbEi2/edit?usp=share_link&amp;ouid=114143616884149740140&amp;rtpof=true&amp;sd=true</t>
  </si>
  <si>
    <t>https://drive.google.com/file/d/1KC3AzBpRKcBw2ZPhnscTYXp9AZez7Xbt/view?usp=share_link</t>
  </si>
  <si>
    <t>MA0368</t>
  </si>
  <si>
    <t>d20ceb14-7d18-4524-bf66-5abb65260618</t>
  </si>
  <si>
    <t>To hold fundraising auctions for the Spey Board</t>
  </si>
  <si>
    <t>Maintaining and expanding the activities of the board are expensive. As a result, we have recently started an annual auction, dependant on the generous donations from the Scottish community, to help fund the continued operation of the board.</t>
  </si>
  <si>
    <t>To raise fund in order to aid the continued activity of the board</t>
  </si>
  <si>
    <t>1) Canvass for donations for the auction 2) Promote the auction on an annual basis 3) Utilise funds raised to continue conservation activities</t>
  </si>
  <si>
    <t>https://www.riverspey.org/news/the-river-spey-auction-is-now-live/</t>
  </si>
  <si>
    <t>https://drive.google.com/file/d/1O1G8P-g3jhj3Q7XPOWpzfb4S6x6p9sTC/view?usp=share_link</t>
  </si>
  <si>
    <t>MA0369</t>
  </si>
  <si>
    <t>cac2a68f-a5d0-4de9-8e1d-18a42ed86e2a</t>
  </si>
  <si>
    <t>Salmon in the Classroom Project</t>
  </si>
  <si>
    <t>Spreading word of the board’s conservation activities is important in order to foster public support for future action. One way that we achieve this is the Salmon in the Classroom Project whereby salmon eggs from the hatchery are transported to local schools to educate pupils on the importance of wild salmon and natural rivers.</t>
  </si>
  <si>
    <t>To educate local students about the importance of salmonid conservation</t>
  </si>
  <si>
    <t>https://www.speyfisheryboard.com/spey-pupils-catch-salmon/</t>
  </si>
  <si>
    <t>https://drive.google.com/file/d/1YqJZIst5mHmXJUWzK8ERRDLAGboBfal5/view?usp=share_link</t>
  </si>
  <si>
    <t>MA0370</t>
  </si>
  <si>
    <t>0d101428-f878-4bbc-8779-7a6a51f8c59a</t>
  </si>
  <si>
    <t>Spey Scale Project</t>
  </si>
  <si>
    <t>Salmonid scales can be read to determine the age of the fish. This in turn can be used to measure the age demographics of the population and monitor for changes. We aim to ramp up our adult scale sampling program through volunteer engagement in order to better understand the current population of salmon and sea trout in the Spey.</t>
  </si>
  <si>
    <t>To obtain information regarding the age demographics of the current population of Spey Salmon and Seatrout</t>
  </si>
  <si>
    <t>1) Raise public awareness of the importance of scale sampling 2) Collect adult salmon and seatrout scales from anglers 3) Examine scales to determine age demographic of current population 4) Comapre with historical record</t>
  </si>
  <si>
    <t>https://fms.scot/wp-content/uploads/2022/02/Adult_Sampling_SFCC-1.pdf</t>
  </si>
  <si>
    <t>https://drive.google.com/file/d/1amXOkKJwqNoO9G_VoNN9tXiWB47f-8A3/view?usp=share_link</t>
  </si>
  <si>
    <t>MA0371</t>
  </si>
  <si>
    <t>df96ee9c-9918-4496-bebd-b5b1da3e1ed5</t>
  </si>
  <si>
    <t>Juvenile Salmonid Electrofishing Monitoring</t>
  </si>
  <si>
    <t>Electrofishing is a well-established technique to effectively monitor juvenile populations of salmonids. The Spey fishery board conducts extensive electrofishing surveys across the catchment annually to both monitor the current population and quantify the impacts of restoration works.</t>
  </si>
  <si>
    <t>To track changes in the density of juvenile salmonids throughout the district</t>
  </si>
  <si>
    <t>1) Survey the mainstem spey annually 2) Survey tribuatries on a 3 year rotation 3) Survey stocking sites annually 4) Survey restoration sites annually</t>
  </si>
  <si>
    <t>Team cannot cover the entire catchment in one season, mainstem mostly restricted to timed, rather than quantitative, surveys</t>
  </si>
  <si>
    <t>https://drive.google.com/file/d/19AqxTw13jIl6K5S7gq9Sl5SXP2AJ7A4p/view?usp=share_link</t>
  </si>
  <si>
    <t>MA0372</t>
  </si>
  <si>
    <t>e3b491e2-6589-4c9c-b880-54196606ef84</t>
  </si>
  <si>
    <t>Redd count monitoring</t>
  </si>
  <si>
    <t>In addition to electrofishing, redd counting is a useful method to gauge the spawning salmonid population of a river and quantify attempts to improve or create spawning habitat. The board conducts regular redd counts across the catchment and aims to expand these counts to monitor Arctic charr populations in future.</t>
  </si>
  <si>
    <t>To track changes in the density of spawning salmonids throughout the district</t>
  </si>
  <si>
    <t>1) Survey restoration sites annually 2) Survey tribuatries not surveyed by electrofishing that year</t>
  </si>
  <si>
    <t>Redd counts are highly dependent on flow and weather conditions</t>
  </si>
  <si>
    <t>https://drive.google.com/file/d/1czE5k_gFE0PqTZsIG33ql7A5fRnD3gGP/view?usp=share_link</t>
  </si>
  <si>
    <t>MA0373</t>
  </si>
  <si>
    <t>98a78ea2-ed73-4b2b-8d8d-cc702448a11f</t>
  </si>
  <si>
    <t>PIT tag array installation</t>
  </si>
  <si>
    <t>It is clear that the adult return percentages of salmon have decreased throughout Scotland. However, it is still important to monitor this statistic in order to be altered of any change. Constructing a PIT array within the lower Spey will enable the board to measure adult returns for the entire river as well as contrast between tributaries.</t>
  </si>
  <si>
    <t>To reveal parr to smolt survival % and adult return % on the Spey</t>
  </si>
  <si>
    <t>1) Determine suitable location for PIT tag array 2) Organise construction of array 3) Begin a PIT tagging program of parr caught during electrofishing 4) Use smolt and adult return results to determine if certain tribuatries require additional restoration</t>
  </si>
  <si>
    <t>https://digitalcommons.library.umaine.edu/cgi/viewcontent.cgi?article=1103&amp;context=sms_facpub</t>
  </si>
  <si>
    <t>PIT tag array expensive to construct and the Spey is a wide river, suitable and effective sites for construction are limited</t>
  </si>
  <si>
    <t>https://drive.google.com/file/d/1ooy9ZKqJnDo6KMJh1Omz9jZ2ecYAv9pz/view?usp=share_link</t>
  </si>
  <si>
    <t>MA0374</t>
  </si>
  <si>
    <t>4a377ac8-c1a5-4e7a-9da3-d8286075fc73</t>
  </si>
  <si>
    <t>Maintaining and Extending Sawbill duck counts on the Spey</t>
  </si>
  <si>
    <t>Piscivorous birds such as sawbill ducks (namely goosander and merganser) are commonplace on the Spey. It is currently thought that these bird populations could impact the juvenile salmonid populations within the Spey, therefore it is important to monitor sawbill duck populations across the catchment in order to guide management.</t>
  </si>
  <si>
    <t>To expand the scope of Sawbill duck counts on the Spey to cover major tributaries in addition to the mainstem</t>
  </si>
  <si>
    <t>1) Conduct regular sawbill duck counts throughout the mainstem  2) Establish volunteer led sawbill duck counts on tribuatries of the Spey 3) Use count data to obtain a licence to control sawbill ducks on the Spey</t>
  </si>
  <si>
    <t>https://drive.google.com/file/d/1qttRd9KSGZN-iuF1wvKmYsn4K-jPbvcp/view?usp=share_link</t>
  </si>
  <si>
    <t>MA0375</t>
  </si>
  <si>
    <t>790e7298-b2e3-4f65-91df-b884fd6cf806</t>
  </si>
  <si>
    <t>Controlling Populations of Sawbill Ducks on the Spey</t>
  </si>
  <si>
    <t>The spey board is granted a licence to control sawbill duck populations on the Spey annually, dependant on the count data generated by surveys. These control responsibilities are shared between ghillies on the spey and our bailiff team.</t>
  </si>
  <si>
    <t>To control populations of Sawbill ducks in accordance to the licence granted to the Spey</t>
  </si>
  <si>
    <t>1) To obtain licences to control sawbill ducks for multiple individuals throughout the catchment 2) To control Sawbill duck counts within the limit of the licence granted 3) To participate in any piscivourous birds studies when requested</t>
  </si>
  <si>
    <t>Population estimates of Sawbill Ducks on the Spey</t>
  </si>
  <si>
    <t>https://drive.google.com/file/d/1U3_yQwVlsLbLs3pkWtXajqaKMvKA3Vlh/view?usp=share_link</t>
  </si>
  <si>
    <t>MA0376</t>
  </si>
  <si>
    <t>5d2b9fa8-1d4a-4360-b0ae-c9f74e89a664</t>
  </si>
  <si>
    <t>Seal Licence Application Status</t>
  </si>
  <si>
    <t>Licences to manage seals entering the River Spey were formerly issued to prevent damage to fisheries. Following amendments to the Marine (Scotland) Act 2010, a licence may now be issued for the conservation of other wild animals (Atlantic salmon).</t>
  </si>
  <si>
    <t>To successfully obtain a licence to control seals in the Spey</t>
  </si>
  <si>
    <t>Currently facing a disagreement with NatureScot regarding the control of seals in Scotland</t>
  </si>
  <si>
    <t>https://drive.google.com/file/d/1PrIcz7Oi_mhBmfwYMTRGX7GQCA4mSiSx/view?usp=share_link</t>
  </si>
  <si>
    <t>MA0377</t>
  </si>
  <si>
    <t>704d3f17-de00-4496-8f9a-da4b5550ba98</t>
  </si>
  <si>
    <t>Loch Insh Predation Study</t>
  </si>
  <si>
    <t>In addition to non-native perch, Loch Insh is thought to contain a wide array of predatory fish. This may pose a significant pressure on the downstream smolt migration. As a result, quantifying the impact of predators in Loch Insh on the smolt run and determining if mitigation activities are necessary may aid in preserving highland populations of salmonids.</t>
  </si>
  <si>
    <t>To investigate the impact of predatory fish in Loch Insh on the smolt run</t>
  </si>
  <si>
    <t>1) Estimate population and dietary composition of predatory fish in Loch Insh 2) Investigate the environmental conditions of Loch Insh 3)Determine if intervention is required in Loch Insh to protect the smolt run</t>
  </si>
  <si>
    <t>Sampling of predatory fish may create conflict with the angling community</t>
  </si>
  <si>
    <t>https://drive.google.com/file/d/1KjuRQHoopfn3gACtZWp9qJCSQ1xRjEuz/view?usp=share_link</t>
  </si>
  <si>
    <t>MA0378</t>
  </si>
  <si>
    <t>e15c2e40-46c4-4cca-94e7-374a8517ab0c</t>
  </si>
  <si>
    <t>Monitoring the impact of LWS in Glenshiro</t>
  </si>
  <si>
    <t>Large Woody Structures (LWS) are an important tool in salmonid conservation, helping to create new habitat and thermal refugia. The installation of X LWS in the Spey at Glenshiro estate provides an opportunity to study the impacts on juvenile salmonid density, invertebrate populations and temperature regimes.</t>
  </si>
  <si>
    <t>Instream and Riparian Habitat, Temperature</t>
  </si>
  <si>
    <t>Following the installation of LWS in Glenshiro estate, to investigate the impact of LWS on juvenile salmonid density, temperature regime and in-stream habitat</t>
  </si>
  <si>
    <t>1) Record the temperature regime inside and outside of the LWS area 2) Conduct redd counts throughout the LWS area 3) Conduct electrofishing surveys inside and outside of the LWS area 4) Produce a report summarizing the results</t>
  </si>
  <si>
    <t>https://www.riverspey.org/wp-content/uploads/2022/07/Glenshero-LWS-cbec-Report_DRAFT_21.07.22.pdf</t>
  </si>
  <si>
    <t>SCI</t>
  </si>
  <si>
    <t>https://drive.google.com/file/d/1TdDplLDqzZu7LJqOQEDEiNmrvYtcLHQe/view?usp=share_link</t>
  </si>
  <si>
    <t>MA0379</t>
  </si>
  <si>
    <t>a36cc518-6918-4b87-9122-d2174b0ccd6f</t>
  </si>
  <si>
    <t>Monitoring the impact of LWS in the Calder</t>
  </si>
  <si>
    <t>Large Woody Structures (LWS) are an important tool in salmonid conservation, helping to create new habitat and thermal refugia. The installation of X LWS in the Calder provides an opportunity to study the impacts on juvenile salmonid density, invertebrate populations and temperature regimes.</t>
  </si>
  <si>
    <t>Following the installation of LWS in the Calder, to investigate the impact of LWS on juvenile salmonid density, temperature regime and in-stream habitat</t>
  </si>
  <si>
    <t>https://www.speycatchment.org/projects/</t>
  </si>
  <si>
    <t>https://drive.google.com/file/d/1dtvBzYydOG46rX0aQ8DuGJQ_jdvPzvOE/view?usp=share_link</t>
  </si>
  <si>
    <t>MA0380</t>
  </si>
  <si>
    <t>855f5895-46bf-4136-b8e9-eb5d5371cac5</t>
  </si>
  <si>
    <t>Riparian restoration of the Avon</t>
  </si>
  <si>
    <t>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Avon is a tributary of the Spey that has been identified to contain a genetically distinct sub-population of salmon from the rest of the Spey. Although historically famous for its salmon run, the Avon has steeply declined. Part of the reason for this may be a lack of riparian vegetation across the Avon. Consequently, a large-scale riparian restoration program could be crucial in order to ensure the long-term survival of the Avon salmon run.</t>
  </si>
  <si>
    <t>To work with GlenAvon Estate to begin large scale tree planting on the Avon</t>
  </si>
  <si>
    <t>1) secure landowner agreement and source funding 2) Map out suitable restoration areas 3) Begin planting 4) Monitor impacts on local biodiversity and temperature</t>
  </si>
  <si>
    <t>Detailed survey/mapping</t>
  </si>
  <si>
    <t>GlenAvon Estate, SF, FLS, Woodland Trust</t>
  </si>
  <si>
    <t>Reliant on the cooperation of numerous shooting estates, tree planting and deer fencing is conflicting with the designation of some areas of dry heath and wader habitat</t>
  </si>
  <si>
    <t>https://drive.google.com/file/d/1-cpi4w0AZxHtXexPZgCVfQmDIRSDx-OL/view?usp=share_link</t>
  </si>
  <si>
    <t>MA0381</t>
  </si>
  <si>
    <t>b73fddcd-0a0a-44f2-877f-50b42d62e46d</t>
  </si>
  <si>
    <t>Riparian restoration of the Conglass</t>
  </si>
  <si>
    <t>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Conglass is a tributary of the Avon that is considered to be very productive for juvenile salmon. However, the upper reaches of the Conglass have suffered from historic deforestation and so a riparian restoration project may further increase the productivity of the tributary.</t>
  </si>
  <si>
    <t>To work with relevant estates to begin large scale tree planting on the Livet</t>
  </si>
  <si>
    <t>Crown Estate, SF, FLS, Woodland Trust</t>
  </si>
  <si>
    <t>https://drive.google.com/file/d/1zx1jKooDEx7x5NfyIYKpg6t8PcQLQhAw/view?usp=share_link</t>
  </si>
  <si>
    <t>MA0382</t>
  </si>
  <si>
    <t>c2040e08-bd14-4c31-90b9-4c4e86421381</t>
  </si>
  <si>
    <t>Riparian restoration of the Livet</t>
  </si>
  <si>
    <t>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Livet is a tributary of the Avon that is considered to be very productive for juvenile salmon. However, the upper reaches of the Livet have suffered from historic deforestation and so a riparian restoration project may further increase the productivity of the tributary.</t>
  </si>
  <si>
    <t>https://drive.google.com/file/d/1fgmqygsXY4TPaUbUcLSK2j4Ib6CQ1BHh/view?usp=share_link</t>
  </si>
  <si>
    <t>MA0383</t>
  </si>
  <si>
    <t>4d322327-16b8-4313-8442-5286cae05103</t>
  </si>
  <si>
    <t>Monitoring the impacts of the Dellifure burn restoration</t>
  </si>
  <si>
    <t>In autumn 2021, the floodplain of the Delliefure burn was restored and 5 LWS were installed. Over the coming years, the board intends to monitor the changes in juvenile salmonid densities as well as the impact on wider biodiversity.</t>
  </si>
  <si>
    <t>Following the habitat restoration of the Dellifure burn, to monitor the future impact on the juvenile salmonid population</t>
  </si>
  <si>
    <t>1) Conduct electrofishing surveys within the burn anually 2) Produce a report summarizing the results</t>
  </si>
  <si>
    <t>https://drive.google.com/file/d/15rfwA6w6FyvAbpzvAy9MqUdaaTeuF6-o/view?usp=share_link</t>
  </si>
  <si>
    <t>MA0384</t>
  </si>
  <si>
    <t>9cf09ecd-4178-4980-9b55-a1de8a816b50</t>
  </si>
  <si>
    <t>Monitoring the impact of LWS installed by the RSPB in the Tromie</t>
  </si>
  <si>
    <t>In 2022, the RSPB completed restoration works of a section of the Tromie, this work included the installation of a number of LWS. The board has been contracted to monitor the changes in juvenile salmonid density within the restoration site.</t>
  </si>
  <si>
    <t>Following the installation of LWS in the Tromie by the RSPB, to investigate the impact  on juvenile salmonid density</t>
  </si>
  <si>
    <t>1) Survey the area in 2025 2) Produce a report comparing the restoration area with the control area outside of site</t>
  </si>
  <si>
    <t>https://www.researchgate.net/profile/Barry-Taylor-5/publication/229867967_Effects_of_artificial_woody_structures_on_Atlantic_Salmon_habitat_and_populations_in_a_Nova_Scotia_stream/links/5c61d84992851c48a9cd3ecb/Effects-of-artificial-woody-structures-on-Atlantic-Salmon-habitat-and-populations-in-a-Nova-Scotia-stream.pdf</t>
  </si>
  <si>
    <t>RSPB</t>
  </si>
  <si>
    <t>https://drive.google.com/file/d/1DTWGdZHugpX5w1CqNpfPB6LHqr9mWNsE/view?usp=share_link</t>
  </si>
  <si>
    <t>MA0385</t>
  </si>
  <si>
    <t>5ecc5555-74d4-4103-8cfa-9ba71a5b4021</t>
  </si>
  <si>
    <t>Boulder supplementation to canalised sections of the Spey</t>
  </si>
  <si>
    <t>In some areas, the installation of large woody structures may not be appropriate. However, the addition of large boulders to previously barren river stretches can increase 3D complexity of the river bed, reducing the average territory size of parr and thus allowing the juvenile density to increase. Many areas of the Spey have been previously canalised and dredged, reducing the habitat heterogeneity. These areas may benefit from boulder supplementation.</t>
  </si>
  <si>
    <t>To enrich the instream cover avaliable within previously canalised sections of the Spey</t>
  </si>
  <si>
    <t>1) Survey the river bed around Grantown on Spey 2) Conduct electrofishing surveys of area 3) Conduct a CBA and RA of boulder supplementation 4) Place boulders in study reach 5) Monitor juvenile salmonid density within and outside of restoration area 6) Judge if it is efficient to expand boulder supplementation scope</t>
  </si>
  <si>
    <t>Habitat and river bed surveys of the area, juvenile salmonid density map</t>
  </si>
  <si>
    <t>Likely to be very expensive and boulder supplementation creates a risk of damaging downstream infrastructure in extreemly high flow events</t>
  </si>
  <si>
    <t>https://drive.google.com/file/d/1HKM9Gqlw9nmopkhzjQjfaEyLH_dX9C-L/view?usp=share_link</t>
  </si>
  <si>
    <t>MA0386</t>
  </si>
  <si>
    <t>27a33f65-f4bb-4b3e-b422-c79d509d2f00</t>
  </si>
  <si>
    <t>Improving the river stretch downstream of the Mashie Dam</t>
  </si>
  <si>
    <t>Due to the construction of the Mashie dam restricting flows and starving the downstream section of sediment combined with historic canalisation, the Mashie has become low quality habitat for salmonids. In addition to enabling fish passage upstream of the dam, it is important to restore the downstream section of the Mashie.</t>
  </si>
  <si>
    <t>To conduct habitat restoration downstream of the Mashie Dam</t>
  </si>
  <si>
    <t>1) Discuss scope for habitat improval with GFG 2) Identify most detrimental factor of the mashie 3) Conduct a CBA of re-meandering/flow improvements/sediment supplementation 4) Conduct electrofishing surveys to monitor impact on fish population</t>
  </si>
  <si>
    <t>GFG currently reluctant to undergo large scale restoration, in order for restoration to be effective it would ideally be accompanied with the removal of the Mashie dam</t>
  </si>
  <si>
    <t>https://drive.google.com/file/d/1T5Cp_7LGTv6PFiPEU86b01_jed-TSg_T/view?usp=share_link</t>
  </si>
  <si>
    <t>MA0387</t>
  </si>
  <si>
    <t>70b495d9-3316-4cc1-9041-679742f61905</t>
  </si>
  <si>
    <t>Sediment supplementation downstream of the Tromie Dam</t>
  </si>
  <si>
    <t>The River Tromie was dammed in order to meet demands for hydroelectric power during WW2. Although an effective fish pass is present on the dam, the flow of sediment downstream has been restricted. This reduces the amount of suitable spawning habitat downstream, potentially limiting juvenile densities. A sediment supplementation program could help to restore lost spawning habitat on the Tromie.</t>
  </si>
  <si>
    <t>To improve spawning habitat downstream of the Tromie Dam</t>
  </si>
  <si>
    <t>1) Begin discussion with SSE regarding sediment suplementation 2) Identify sediment starved locations of the Tromie 3) Design best practice to add sediment to these locations 4) Begin a sediment supplementation programme 5) Monitor via redd counts of restored area</t>
  </si>
  <si>
    <t>https://drive.google.com/file/d/1YglzRWrNcMalOWIorG9x5nRBwoapAe-l/view?usp=share_link</t>
  </si>
  <si>
    <t>SSE currently relucant to undergo large scale restoration works</t>
  </si>
  <si>
    <t>https://drive.google.com/file/d/16tqliCz6Ol1YDVZQKpT4FmxdneGt85Nn/view?usp=share_link</t>
  </si>
  <si>
    <t>MA0388</t>
  </si>
  <si>
    <t>75e0b716-50ac-4d3e-bf74-9fb22e9b3a2e</t>
  </si>
  <si>
    <t>Monitoring the sand eel population in Spey Bay</t>
  </si>
  <si>
    <t>Sand eels are often considered a keystone of marine ecosystems, forming the majority of the diet of numerous predators, avian, mammalian and fish. Specifically, sand eels are known to be an important food source to sea trout in the Spey and may also be consumed by salmon smolts. Investigating the current sand eel population in Spey bay and beyond could help shed some light on the marine phase of salmonids.</t>
  </si>
  <si>
    <t>To investigate the abundance and diversity of sand eel species around the coastal zone of the Spey</t>
  </si>
  <si>
    <t>1) Investigate current population size and species composition of sand eel population around the Spey 2) Compare results with historical reports 3) Determine if subsequent action is required</t>
  </si>
  <si>
    <t>https://marine.gov.scot/sma/assessment/case-study-sandeels-scottish-waters</t>
  </si>
  <si>
    <t>Historical assessments of sand eel populations in the Moray Firth</t>
  </si>
  <si>
    <t>https://drive.google.com/file/d/1v_-BT9J0F3hr75hOzIj4B2kUq81two36/view?usp=share_link</t>
  </si>
  <si>
    <t>MA0389</t>
  </si>
  <si>
    <t>476428d0-b8f5-4568-809e-082378e0526d</t>
  </si>
  <si>
    <t>Establishing a FWPM Encystment Program</t>
  </si>
  <si>
    <t>Freshwater Pearl Mussels (FWPM) are a designated feature of the River Spey SAC. FWPMs are ecosystem engineers, their filter feeding lifecycle allowing them to purify vast amounts of water daily, a crucial factor for the long term survival of salmon. However, FWPM have declined enormously across the UK, even being extirpated from most of England. The reasons for this are numerous, ranging from poaching to pollution. Regardless, FWPM need urgent aid. Establishing an encystment program would be the first step in conserving FWPM in the Spey, aiming to establish new populations in areas of suitable habitat.</t>
  </si>
  <si>
    <t>To begin to establish new populations of juvenile FWPM in viable sites across the Spey</t>
  </si>
  <si>
    <t>1) Resume the FWPM steering group with the CNPA 2) Survey the catchment for potential FWPM source poulations 3) Determine spatting time of FWPM on the Spey 4) Locate suitable habitat to restore FWPM 5) Start an encystment program on the Spey</t>
  </si>
  <si>
    <t>https://www.nature.scot/plants-animals-and-fungi/invertebrates/freshwater-invertebrates/freshwater-pearl-mussel#:~:text=The%20decline%20of%20Scottish%20pearl%20mussels%20was%20first,%28when%20the%20mussel%20was%20granted%20full%20legal%20protection%29.</t>
  </si>
  <si>
    <t>Finding suitable sites for encystment are rare, current spatting time of FWPM and location of a suitable source population is unknown. Spey is an SAC for FWPM and so permission from NatureScot will be required</t>
  </si>
  <si>
    <t>https://drive.google.com/file/d/1vsuNoeDLBhgSTKq6-tUqTPqe5mAv0ke1/view?usp=share_link</t>
  </si>
  <si>
    <t>MA0390</t>
  </si>
  <si>
    <t>c2798557-a27c-4370-828a-9409f7e97570</t>
  </si>
  <si>
    <t>Reducing Water Abstraction at Spey Dam</t>
  </si>
  <si>
    <t>Spey Dam accounts for 66% of all water abstracted from the Spey, diverting it to Fort William. As this occurs at the top of the catchment, this abstraction impacts the rest of the river below, reducing flow by up to 61% at Kingussie. Given the expected climatic changes in coming years, this abstraction may drastically affect salmonid populations in the Spey unless the volume of water abstracted is reduced.</t>
  </si>
  <si>
    <t>To reduce the quantity of water diverted away from the Spey at Spey Dam</t>
  </si>
  <si>
    <t>1) Discuss potential with GFG 2) Attempt to alter freshet/ compenstaion flow regime at Spey Dam</t>
  </si>
  <si>
    <t>https://www.bbc.co.uk/news/uk-scotland-highlands-islands-58462914</t>
  </si>
  <si>
    <t>GFG currently reluctant to reduce abstraction levels and is currently licenced to abstract vast amounts of water</t>
  </si>
  <si>
    <t>https://drive.google.com/file/d/12rS-V6RerPxLIISM3JGQZyX0iGh7SKk_/view?usp=share_link</t>
  </si>
  <si>
    <t>MA0391</t>
  </si>
  <si>
    <t>081cabf0-9f97-4ec7-8eb8-89616dd2423d</t>
  </si>
  <si>
    <t>Investigating the Impact of Distilleries on Salmonid Life Cycles in the Fiddich</t>
  </si>
  <si>
    <t>The Spey is famous for distilleries, with over 50 distilleries on the Spey making it the highest density of whisky producers in Scotland. Many of these distillers are located on the river Fiddich, a tributary of the Spey. Although distilleries abstract water from the Spey, they only use this water for cooling before returning it to the river. However, this water is often notably warmer than the surrounding environment, leading to thermal pollution. As salmonids are exothermic, thermal pollution may affect their life cycle or, in extreme cases, result in thermal stress.</t>
  </si>
  <si>
    <t>To compare the smolt age distribution and temperature regime of the River Fiddich with other tributaries of the Spey</t>
  </si>
  <si>
    <t>1) Map all distillery outflows into the Fiddich 2) Monitor water temperature around outflow pipes 3) Investigate juvenile salmonid demographics close/far to outflows 4) Produce a report summarizing the results</t>
  </si>
  <si>
    <t>Temperature map of the River Fiddich</t>
  </si>
  <si>
    <t>https://drive.google.com/file/d/1ied7WA0DhZa8IvnWrn-JL4qDbcCVedDB/view?usp=share_link</t>
  </si>
  <si>
    <t>MA0392</t>
  </si>
  <si>
    <t>fd108d69-3994-428f-96e0-6864bf2236fa</t>
  </si>
  <si>
    <t>Conducting eDNA surveys of the catchment</t>
  </si>
  <si>
    <t>Environmental DNA (eDNA) is a recent tool in aquatic biological surveying, using fragments of DNA suspended in water to identify which species are present. This analytical tool may be extremely useful in the Spey to map the distribution of notable and rare species to enable more efficient conservation actions.</t>
  </si>
  <si>
    <t>To create a presence/absence map of species throughout tributaries of the Catchment</t>
  </si>
  <si>
    <t>1) Collect water samples from various tribuatries of the Spey 2) Determine presence/absence of all species throughout the tributaries 3) Produce a map in order to advise future conservation action</t>
  </si>
  <si>
    <t>https://onlinelibrary.wiley.com/doi/full/10.1111/jfb.14176</t>
  </si>
  <si>
    <t>https://drive.google.com/file/d/1Wf-DG8dit1TYeT8ZN3JFF9gqpWHy_QbV/view?usp=share_link</t>
  </si>
  <si>
    <t>MA0393</t>
  </si>
  <si>
    <t>076752a1-36f6-459c-80ab-43dd80495d83</t>
  </si>
  <si>
    <t>Monitor and aid the Elchies Land Management Plan</t>
  </si>
  <si>
    <t>Wester Elchies Estate recently released a consultation for the new long-term forest plan. As the area that this forest plan concerns contains numerous spawning burns, the fishery board sees this as an opportunity to advise the development and implementation of the plan. In future, we hope to use this forest plan to restore and improve the riparian habitat and connectivity of the burns in question.</t>
  </si>
  <si>
    <t>To work with Forestry and Land Scotland to successfully complete the Elchies LMP</t>
  </si>
  <si>
    <t>1) Keep updated with the Elchies Land Management Plan 2) Enter discussion for any potential mtigation actions 3) Provide advice for best practices</t>
  </si>
  <si>
    <t>https://forestryandland.gov.scot/what-we-do/planning/consultations/elchies-lmp?highlight=elchies</t>
  </si>
  <si>
    <t>Forestry and Land Scotland</t>
  </si>
  <si>
    <t>https://drive.google.com/file/d/1crCiX6_pX2hftUxwE2FrYzi8RDppudRq/view?usp=share_link</t>
  </si>
  <si>
    <t>MA0394</t>
  </si>
  <si>
    <t>4893ac55-a848-41ad-8d10-c90fe3ba4644</t>
  </si>
  <si>
    <t>Locate and mitigate low-head barriers throughout the catchment</t>
  </si>
  <si>
    <t>Over 1 million barriers fragment European rivers, the vast majority of which are low-head barriers. Despite their small statue, these barriers still have drastic impacts on the ecosystem functioning of waterways and the organisms that inhabit them. The Spey is no exception to this and contains numerous small barriers such as culverts and weirs. Moreover, many of these barriers are forgotten and antiquated, impacting the river with no use in the current day. As a result, it is important to locate and mitigate these antiquated barriers across the catchment.</t>
  </si>
  <si>
    <t>To map low-head barriers throughout the Spey and begin mitigation action</t>
  </si>
  <si>
    <t>1) Search the records catchment for low head barriers 2) Create a map of all known barriers in the catchment 3) Rank barriers in order of severity/priority to remove 4) Begin removal or mitigation efforts of barriers</t>
  </si>
  <si>
    <t>https://www.nature.com/articles/s41586-020-3005-2</t>
  </si>
  <si>
    <t>Map of all anthropogenic barriers in catchment, map of juvenile salmon densities throughout catchment</t>
  </si>
  <si>
    <t>The Spey is an enormous catchment and survying it for all anthropogenic barriers will require immense manpower</t>
  </si>
  <si>
    <t>https://drive.google.com/file/d/1K2GfGnJWhgqNk9XkRooHY2czj2Xkk4U-/view?usp=share_link</t>
  </si>
  <si>
    <t>MA0395</t>
  </si>
  <si>
    <t>a8c27ff6-8a13-43ac-9394-80d31429d177</t>
  </si>
  <si>
    <t>Wetland expansion</t>
  </si>
  <si>
    <t>We aim to increase the area and quality of functioning wetlands across the catchment, for biodiversity, climate adaptation and NFM.</t>
  </si>
  <si>
    <t>To increase amount and quality of wetland habitat</t>
  </si>
  <si>
    <t>secure landowner agreement and source funding</t>
  </si>
  <si>
    <t>survey and opportunity mapping</t>
  </si>
  <si>
    <t>Spey Catchment Initiative/Spey Fishery Board</t>
  </si>
  <si>
    <t>SCI partners, landowner</t>
  </si>
  <si>
    <t>landowner agreement, competing pressures, funding, practical constraints</t>
  </si>
  <si>
    <t>https://drive.google.com/file/d/1Mjp2VyHgwK7f_a5Ik-dWryaUUd9cvvQt/view?usp=share_link</t>
  </si>
  <si>
    <t>MA0396</t>
  </si>
  <si>
    <t>1cb8d987-5caf-472b-a9d8-48aef8fc1d58</t>
  </si>
  <si>
    <t>Slugain Burn restoration</t>
  </si>
  <si>
    <t>Re-routing of a reach from currently straigtened and embanked course into a longer, more sinuous channel with natural processes restored.</t>
  </si>
  <si>
    <t>River restoration and habitat expansion/improvement</t>
  </si>
  <si>
    <t>complete project in 2024</t>
  </si>
  <si>
    <t>Initial survey and options appraisal completed</t>
  </si>
  <si>
    <t>Detailed design development</t>
  </si>
  <si>
    <t>SCI, NS, SEPA, Highland Council, landowner</t>
  </si>
  <si>
    <t>infrastructure considerations (road and bridge)</t>
  </si>
  <si>
    <t>https://drive.google.com/file/d/1Fbt9MBDqaYi7SQ7rT8JvZxDZY5gd20bp/view?usp=share_link</t>
  </si>
  <si>
    <t>MA0397</t>
  </si>
  <si>
    <t>dcf97751-6a91-4fc9-b68f-836382bc22cd</t>
  </si>
  <si>
    <t>Badenoch Flood Plain Study</t>
  </si>
  <si>
    <t>A high level hydrological/hydraulic study and model building of the Spey flood plain from Spey Dam to Invertruim</t>
  </si>
  <si>
    <t>Understand area better with a view to practical interventions with multiple benefits</t>
  </si>
  <si>
    <t>assess next steps based on outcomes of study</t>
  </si>
  <si>
    <t>Consultancy outputs</t>
  </si>
  <si>
    <t>Spey catchment initiative</t>
  </si>
  <si>
    <t>CNPA, NS</t>
  </si>
  <si>
    <t>landowner/farmer engagement</t>
  </si>
  <si>
    <t>https://drive.google.com/file/d/1iKypyOKPlyjWLN5ccW6q4M29QKXP5PeR/view?usp=share_link</t>
  </si>
  <si>
    <t>MA0398</t>
  </si>
  <si>
    <t>f494101c-c391-49d0-af28-a3b3856770ef</t>
  </si>
  <si>
    <t>Upper Gynack/Allt Mor erosion control</t>
  </si>
  <si>
    <t>Control excessive erosion from unstable erosion scars, to tackle flooding and other issues downstream.</t>
  </si>
  <si>
    <t>Reduce sediment transport and associated flood risk, improve in stream and riparian habitat.</t>
  </si>
  <si>
    <t>initial study to assess options, then source funding to stabilise erosion scars</t>
  </si>
  <si>
    <t>survey and options</t>
  </si>
  <si>
    <t>Spey catchment intiative</t>
  </si>
  <si>
    <t>landowner, CNPA</t>
  </si>
  <si>
    <t>competing land use, practical challenges</t>
  </si>
  <si>
    <t>https://drive.google.com/file/d/1aX25ydGvxgrmSePT8fRe9lY8XgygRL3W/view?usp=share_link</t>
  </si>
  <si>
    <t>MA0399</t>
  </si>
  <si>
    <t>ac8cf9cc-beb0-47a5-900b-3631db93ff23</t>
  </si>
  <si>
    <t>Bird Predation of Salmon and Sea Trout.</t>
  </si>
  <si>
    <t>High number of fish-eating birds are present in the District.Cormorants, Herons, Merganser and Goosander are species of concern. Counts are taken almost daily on occasion. Anglers are also requested to feed counts back to the board. Scaring of birds is ineffective as they habituate and just return to the river. Licensing for the management of these bird species is a difficult process.</t>
  </si>
  <si>
    <t>Salmon numbers in particular are falling while bird populations present on the river are higher than ever.</t>
  </si>
  <si>
    <t>To reduce the numbers off salmon an sea trout that are lost to predation by fish eating birds. Introduce measures to help protect migrating smolts.</t>
  </si>
  <si>
    <t>To identify areas with high bird density, and then to focus management efforts on these efforts.Encourage Anglers and Members of the Public to participate in scaring birds during the smolt migration period.Perhaps use Gas Bang or Laser equipment to scare birds.</t>
  </si>
  <si>
    <t>Regular Bird Counts.</t>
  </si>
  <si>
    <t>Ugie DSFB</t>
  </si>
  <si>
    <t>Ugie Angling Association Members and Members of Public.</t>
  </si>
  <si>
    <t>Funding for this action is difficult to obtain, in terms of counting the birds. Licensing arrangements are difficult to work through for lethal reinforcement of scaring the birds.</t>
  </si>
  <si>
    <t>Anglers have been requested to inform the Bailiff of piscivorous birds.</t>
  </si>
  <si>
    <t>Anglers and Public become tired of reporting bird sightings as it is difficult to get anything done to reduce bird numbers.</t>
  </si>
  <si>
    <t>Ugie</t>
  </si>
  <si>
    <t>FD40</t>
  </si>
  <si>
    <t>MA0405</t>
  </si>
  <si>
    <t>b3b86270-37fe-494c-b2b2-ab0062d029ed</t>
  </si>
  <si>
    <t>Instream Habitat Quality</t>
  </si>
  <si>
    <t>Silt Input is a serious problem on the river, which is having a negative impact on spawning gravels. The silt can bind the gravel to the extent that fish cannot break it to deposit eggs.There are a wide variety of silt inputs in the catchment, quarries and agricultural land are some examples</t>
  </si>
  <si>
    <t>if sources of silt could be identified there could be potential to reduce/remove silt in river improving Water Quality.</t>
  </si>
  <si>
    <t>To increase the amount of usable gravel for Salmon and Sea Trout Redds so in long term numbers of Salmon and Sea Trout Fry/Parr in the river increases.</t>
  </si>
  <si>
    <t>To identiify sources of silt and Break up compacted gravel in spawning areas</t>
  </si>
  <si>
    <t>Redd survey required.</t>
  </si>
  <si>
    <t>Ugie Angling Association possibly Deveron Isla and Bogie River Trust to identify Silt sources.</t>
  </si>
  <si>
    <t>May need SEPA approval to remove silt. Cost for survey to Identify sources of Silt are not included in R, may be possible to receive funding for some of this work.</t>
  </si>
  <si>
    <t>A redd survey is required to direct efforts for best effect.</t>
  </si>
  <si>
    <t>Knowing where to start and what to do for best improvement have restricted effort on cleaning redds.</t>
  </si>
  <si>
    <t>MA0406</t>
  </si>
  <si>
    <t>dae46dd2-406a-4405-8bc2-f402fc7b280f</t>
  </si>
  <si>
    <t>Maintain Fish Counter</t>
  </si>
  <si>
    <t>A resistivity counter has been installed on the Ugie which gives whole river counts of fish entering and leaving the river. The data produced is valuable for management of the species.</t>
  </si>
  <si>
    <t>The Fish Counter allows reporting on the numbers of Salmon, Grilse, Sea Trout and Finnock entering and leaving the river. Trends of fish numbers by month and year allows management to monitor fish stocks against any improvement inititives.</t>
  </si>
  <si>
    <t>To monitor all fish entering and leaving the complete river above the tidal zone.</t>
  </si>
  <si>
    <t>Maintain the Fish Counter to ensure fish stock data collection and analysis.</t>
  </si>
  <si>
    <t>Lunar Freezing and Cold Storage Co.Ltd.</t>
  </si>
  <si>
    <t>Completed</t>
  </si>
  <si>
    <t>The fish counter continues to operate and provides vital information on fish numbers in the river.</t>
  </si>
  <si>
    <t>MA0407</t>
  </si>
  <si>
    <t>3323cfaf-f654-4cf3-ad67-599294cd6ab5</t>
  </si>
  <si>
    <t>Reinstate Willowbrae Hatchery</t>
  </si>
  <si>
    <t>There is an existing Hatchery building equipped for producing Salmon and Sea Trout to mitigate against loss of fish stocks.</t>
  </si>
  <si>
    <t>The Salmon Fry and Parr quantities identified in the river by Electro Fishing are both below benchmarks placing the Ugie in the poorest Category 3 level for Fry and Parr production. Also Sea Trout numbers returning to the river are falling (Fish Counter) along with annual catches.</t>
  </si>
  <si>
    <t>To mitigate against loss of fish stocks in the river.</t>
  </si>
  <si>
    <t>To increase fish stocks in the river to be verified by ongoing Electro Fishing and eventually increase in fish returning to the river.</t>
  </si>
  <si>
    <t>https://www.gov.scot/publications/national-electrofishing-programme-scotland-neps-2021/pages/3/</t>
  </si>
  <si>
    <t>Ugie Angling Association.</t>
  </si>
  <si>
    <t>Scientific opinion tending against stocking from Hatcheries although stocks are so low in the Ugie there is a case to re-licence the hatchery to mitigate against further losses</t>
  </si>
  <si>
    <t>The UDSFB decided not to proceed with reinstating the Willowbrae Hatchery over concerns of doing more harm than good.</t>
  </si>
  <si>
    <t>MA0408</t>
  </si>
  <si>
    <t>504a06ec-892e-408f-9ace-8331a42939ab</t>
  </si>
  <si>
    <t>Tree Planting</t>
  </si>
  <si>
    <t>Tree planting to provide shading to keep the river cool and to help improve Salmon and Sea Trout stocks.</t>
  </si>
  <si>
    <t>Instream and Riparian Habitat.</t>
  </si>
  <si>
    <t>Tree planting in upper river and feeder burns to provide shading and lower temperatures for fish.</t>
  </si>
  <si>
    <t>Identify areas where tree planting would be benefical and then encourage riparian owners to plant trees.</t>
  </si>
  <si>
    <t>https://www.youtube.com/watch?v=_Xg07ot6h_s</t>
  </si>
  <si>
    <t>http://publications.aberdeenshire.gov.uk/dataset/0ceb7c55-b43d-45c4-a311-798f4bc9fa75/resource/0dc09e1e-a83c-4bfb-bd10-72b7128dbd29/download/pa2023-01---planning-advice---aberdeenshire-forest-and-woodland-strategy-2021.pdf</t>
  </si>
  <si>
    <t>Aberdeenshire Council</t>
  </si>
  <si>
    <t>Unsure who to approach for funding and then getting riparian owners to engage in tree planting.</t>
  </si>
  <si>
    <t>Unsure on how to approach land owners &amp; sources of funding to get more trees plantined.</t>
  </si>
  <si>
    <t>MA0409</t>
  </si>
  <si>
    <t>8a8e47e7-da4d-4741-b4ef-f4af1cd56b51</t>
  </si>
  <si>
    <t>Mowing and strimming.</t>
  </si>
  <si>
    <t>Mowing and strimming excessive weed growth along river banks to provide access for Anglers and Public to enjoy the River (ongoing). Begin work clearing overgrown grass and weeds from feeder burns.</t>
  </si>
  <si>
    <t>Mowing and cutting weeds to allow Anglers to fish and Public walks has been going on for years. Clearing overgrown feeder burns to improve the instream habitat has not commenced yet.</t>
  </si>
  <si>
    <t>Clearing enough weed from the riverbank to allow anglers to fish and provide access. Clearing overgrown burns to allow sunlight to help grow the ""in river plants"" to provide shelter for fish and encourage aquatic life/ food for the fish.</t>
  </si>
  <si>
    <t>Carry on mowing and weedcutting from May to September. Clear overgrown burns.</t>
  </si>
  <si>
    <t>Identify Burns that require clearing.</t>
  </si>
  <si>
    <t>Lunar Freezing Co.Ltd.</t>
  </si>
  <si>
    <t>Funding for Mowing provided by Lunar Freezing Co. Ltd. and Strimming from Ugie Angling Association. Would funding be available to clear overgrown burns?</t>
  </si>
  <si>
    <t>Mowing is essential to keep all the access paths clear and usable. Strimming and weed clearing is also necessary to allow Anglers to fish.</t>
  </si>
  <si>
    <t>Mowing and strimming well established and carried out every year. Clearing burns still to start as unsure where to target efforts</t>
  </si>
  <si>
    <t>MA0410</t>
  </si>
  <si>
    <t>0ccd7fff-aca4-4b69-a4e1-1e5fed00ae78</t>
  </si>
  <si>
    <t>Angling Development</t>
  </si>
  <si>
    <t>Encourage Angling for All on the Ugie.</t>
  </si>
  <si>
    <t>Reducing numbers of Anglers means a lower catch return for the river.</t>
  </si>
  <si>
    <t>Increase the number of Anglers fishing the Ugie, provide access to Angling for beginners and to provide training.</t>
  </si>
  <si>
    <t>Offer training for Anglers, work with Schools in local area to increase uptake of Angling and provide lower cost permits to Under 16's and first time Anglers. Also lower cost access to River during Peterhead "Scottish Week" gala.</t>
  </si>
  <si>
    <t>UAA volunteers and support with tuition from Angling Retailers.</t>
  </si>
  <si>
    <t>Effective communication of oppotunities with Members and others. Existing Website is out of date and is unsuitable for purpose.An online Portal for association members is planned for 2024.</t>
  </si>
  <si>
    <t>Getting sufficent volunteers to help.</t>
  </si>
  <si>
    <t>MA0411</t>
  </si>
  <si>
    <t>4920bb77-1574-45ce-aa0c-4052015c3eb6</t>
  </si>
  <si>
    <t>Invasive Non Native Species</t>
  </si>
  <si>
    <t>Himalayan Balsam spreading  damaging instream and Riparian habitat. Also American Mink who prey on Fish and animals along the River.</t>
  </si>
  <si>
    <t>Reduced flow in the River may cause even more Silt to build up. Reduction in Fish stocks.</t>
  </si>
  <si>
    <t>Control the spread of INNS along the River.</t>
  </si>
  <si>
    <t>Continue working to control INNS.</t>
  </si>
  <si>
    <t>https://www.nature.scot/professional-advice/protected-areas-and-species/protected-species/scottish-invasive-species-initiative</t>
  </si>
  <si>
    <t>Deveron Isla and Bogie River Trust.</t>
  </si>
  <si>
    <t>Unsure if funding is continuing and if Deveron, Isla and Bogie Trust are continuing to help in 2023. Getting more Volunteers to help.</t>
  </si>
  <si>
    <t>We need to check if Deveron Isla &amp; Bogie Trust are still funded and able to help us in 2024</t>
  </si>
  <si>
    <t>MA0412</t>
  </si>
  <si>
    <t>462f6102-1b75-4e0c-be07-aa591ad7f6e7</t>
  </si>
  <si>
    <t>Habitat and Restoration Survey</t>
  </si>
  <si>
    <t>Obtain expert assistance to undertake a fish habitat and resoration survey of selected parts of the River Ugie. The report would highlight the scale and causes of habitat degradation and the potential for restoration and enhancement.Ongoing surveys would then be carried out by local volunteers.</t>
  </si>
  <si>
    <t>If causes of habitat degradation can be identified along with means of restoration the river habitat would improve.</t>
  </si>
  <si>
    <t>We need to create a plan to address the causes of habitat degradation and prevent further degradation. This would allow the river to improve and provide better conditions for the fish and wildlife.</t>
  </si>
  <si>
    <t>Create a plan to identify what needs to be done and when to improve habitat and to tackle reasons for degradation.</t>
  </si>
  <si>
    <t>Initially employ an expert to survey sections of the river. Once we have formed a plan ongoing work (not included in this cost) would require work from the Propietor, UDSFB, UAA and probably contractors.</t>
  </si>
  <si>
    <t>Funding for this survey will need to be obtained. Once the expert survey and report is complete Volunteers will be required to survey the rest of the river.</t>
  </si>
  <si>
    <t xml:space="preserve">The survey is likely to identify many reasons for degradation and rectifying the issues may require significant works to be done. </t>
  </si>
  <si>
    <t>MA1174</t>
  </si>
  <si>
    <t>b0513f52-5558-4057-942c-34cb0cf9669f</t>
  </si>
  <si>
    <t>Survey Redds</t>
  </si>
  <si>
    <t>Obtain expert assistance to undertake Redd surveys of selected parts of the River Ugie and ro report on findings. Training would be included for local volunteers so that they can continue surveying the river.</t>
  </si>
  <si>
    <t>Redd surveys will identify areas of optimal spawning habitat and non optimal habitat. Some of the non optimal habitat will be targeted for improvement.</t>
  </si>
  <si>
    <t>To map the redd activity and and suitability of spawning grounds. Then to plan improvement methods to increase the amount of optimal redds for Salmon and Sea Trout. So that in the long term numbers of Salmon and Sea Trout Fry/Parr in the river will increase.</t>
  </si>
  <si>
    <t>Identify what needs to be done to improve Salmon and sea Trout spawning grounds and to produce plans to deliver improvement.</t>
  </si>
  <si>
    <t>Employ an expert to survey sections of the river and train volunteers to carry on the work. Removal of silt and weeds would involve the UAA and possibly contractors.</t>
  </si>
  <si>
    <t xml:space="preserve">The survey will identify and map the spawning areas. Rectifying the issues with non optimal redds may require significant works to be done. </t>
  </si>
  <si>
    <t>MA1175</t>
  </si>
  <si>
    <t>1492ce97-245c-4901-818f-697bf01644f0</t>
  </si>
  <si>
    <t>Electricity Generation and Distribution.</t>
  </si>
  <si>
    <t>There are several projects at advanced planning stages to harness the benefits of Wind Power and Carbon Capture. This will eventually result in cables crossing the River Ugie and Estuary and also electrical distribution sites located near the river.</t>
  </si>
  <si>
    <t xml:space="preserve">The effects of Electromagnetic field (EMF) on migrating fish is not understood. Work on and around the river/estuary may effect migratory fish. The UDSFB have a statutory responsibility to ensure the welfare of migrating Salmon and Sea Trout in the Ugie District in and around the Peterhead area. </t>
  </si>
  <si>
    <t>The Scotish Government and Agencies must ensure that proposed projects will not adversley affect the migrating salmon and sea trout in either the construction phase or during operation.</t>
  </si>
  <si>
    <t>Continue lobbying the Scottish Government and Agencies to ensure that the possible affects on migrating fish are understood and mitigating against.</t>
  </si>
  <si>
    <t>We would need evidence that EMF will not affect migratory fish. The UDSFB have already requested evidence from the developers that migratory fish runs will not be adversly affected.</t>
  </si>
  <si>
    <t>Fisheries Management Scotland, Marine Scotland'Member of the Scottish Parliament.</t>
  </si>
  <si>
    <t>There is a real concern that the effects on the river, migratory fish and other life will not be central to the consultation for approval during the planning stages of these projects.</t>
  </si>
  <si>
    <t>Getting the survival and welfare of Migratory Fish considered during the planning stages for multiple projects.</t>
  </si>
  <si>
    <t>MA1176</t>
  </si>
  <si>
    <t>d345f9fa-de70-4b7e-9ef5-643c96fcb3a8</t>
  </si>
  <si>
    <t>Respond to Development Projects in the Ugie District.</t>
  </si>
  <si>
    <t>There are many New Build Housing Projects either in progress or at planning stage close to the River or Burns throughout the District. Concerns include disturbance, pollution, abstraction and sewage work effulent.</t>
  </si>
  <si>
    <t>Respond to applications to build throughout the District to ensure that Developers minimise disturbance to fish, protect the instream habitat and have fully considered effects of water abstraction and sewage discharge on the river.</t>
  </si>
  <si>
    <t>To protect the freshwater environment and fish life.</t>
  </si>
  <si>
    <t>Question developers on planning applications and to provide guidance during planning and construction to help protect the River and life in it.</t>
  </si>
  <si>
    <t>Ugie District Planning Applications</t>
  </si>
  <si>
    <t>Ugie Angling Association, Fisheries Management Scotland, Marine Scotland,Aberdeenshire Council, SEPA.</t>
  </si>
  <si>
    <t>There is a real concern that the effects on the river, migratory fish and other life will not be adequately considered during planning and construction stages of these projects.</t>
  </si>
  <si>
    <t>Getting the survival and welfare of Migratory Fish considered during the planning and construction stages for multiple projects.</t>
  </si>
  <si>
    <t>MA1177</t>
  </si>
  <si>
    <t>f72d19e5-bb9d-4359-8b8e-466646056330</t>
  </si>
  <si>
    <t>Increase riprian cover</t>
  </si>
  <si>
    <t>Historically, deforestation followed by the management of the land for sheep and deer has resulted in the lack of trees and riparian cover. Water temperatures are increasing throughout Scotland, exceeding the thermal tolerance of salmonids for several days each year. Shade can reduce the temperature of a water course by several degrees and that, coupled with the additional benefits of increased food supply, nutrient loading and shelter provided by riparian woodland, demonstrates the importance of increasing tree cover across the catchment.</t>
  </si>
  <si>
    <t>To increase riparian woodland coverage in the area</t>
  </si>
  <si>
    <t>Proprietor driven from start, advice will be given as required</t>
  </si>
  <si>
    <t>River Management Plans</t>
  </si>
  <si>
    <t>Scottish River Temperature Monitoring Network; Peat depths; Deer migration routes</t>
  </si>
  <si>
    <t>WSFT; Proprietors</t>
  </si>
  <si>
    <t>West Sutherland</t>
  </si>
  <si>
    <t>FD38</t>
  </si>
  <si>
    <t>MA0167</t>
  </si>
  <si>
    <t>d9f14ef9-fc10-48b6-bcdc-79fd4ede15fc</t>
  </si>
  <si>
    <t>Aquaculture impacts</t>
  </si>
  <si>
    <t>Salmon farming in coastal areas has been linked to impacts on salmon and sea trout populations. While the degree of any impacts will vary with site and year, the potential for negative interactions is acknowledged, particularly with regards to sea lice, escapes and disease.</t>
  </si>
  <si>
    <t>To monitor the wild fish population within the aquaculture zone, with the data feeding back into the farm management to promote positive changes</t>
  </si>
  <si>
    <t>Collaboration with Scottish Sea Farms to promote data sharing and positive management decisions through the AMA</t>
  </si>
  <si>
    <t>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t>
  </si>
  <si>
    <t>weekly sea lice data; sea lice data from wild fish; escape information; disease status</t>
  </si>
  <si>
    <t>WSFT</t>
  </si>
  <si>
    <t>Scottish Sea Farms; Wildland Ltd</t>
  </si>
  <si>
    <t>Sampling of wild fish in the coastal environment</t>
  </si>
  <si>
    <t>MA0168</t>
  </si>
  <si>
    <t>a2b25db8-1435-4dbb-b86b-7c5bb5058d5b</t>
  </si>
  <si>
    <t>Collaboration with Loch Duart Ltd to promote data sharing and positive management decisions through the AMA</t>
  </si>
  <si>
    <t>Loch Duart Ltd; Reay Forest Estate; Scourie Estate; Rhiconich Estate</t>
  </si>
  <si>
    <t>MA0169</t>
  </si>
  <si>
    <t>c2c5d959-d992-4f5b-9d21-e35fd251344f</t>
  </si>
  <si>
    <t>Collaboration with Loch Duart Ltd to promote data sharing and positive management decisions</t>
  </si>
  <si>
    <t>Loch Duart Ltd</t>
  </si>
  <si>
    <t>MA0170</t>
  </si>
  <si>
    <t>59c45e14-5831-4c30-b349-e90dc0ef69ac</t>
  </si>
  <si>
    <t>Salmon farming in freshwater lochs has been linked to impacts on salmon, trout and charr populations. While the degree on any impacts will vary with site and year, the potential is acknowledged with regards to escapes and disease.</t>
  </si>
  <si>
    <t>SEPA monitoring data; electrofishing data</t>
  </si>
  <si>
    <t>MA0171</t>
  </si>
  <si>
    <t>b1f93255-89b2-4353-9fcb-0f390a555b91</t>
  </si>
  <si>
    <t>Fish hatcheries have been linked to impacts on salmon, trout and charr populations. While the degree on any impacts will vary with site and year, the potential exists for pollution and disease.</t>
  </si>
  <si>
    <t>MA0172</t>
  </si>
  <si>
    <t>cdd3d16c-343e-4207-af01-2aa0a640b911</t>
  </si>
  <si>
    <t>Collaboration with Wester Ross Salmon Ltd to promote data sharing and positive management decisions</t>
  </si>
  <si>
    <t>Wester Ross Salmon Ltd</t>
  </si>
  <si>
    <t>MA0173</t>
  </si>
  <si>
    <t>b3349881-f781-40ed-87dc-094579646e5e</t>
  </si>
  <si>
    <t>Monitor and remove invasive non-native species</t>
  </si>
  <si>
    <t>While at low density within the Board area, invasive non-native species do exist and are capable of being spread. It is therefore important to be vigilant and remove species as found. In many cases, the eradication of species within the area is possible, although may take sustained efforts over a number of years.</t>
  </si>
  <si>
    <t>To monitor and remove invasive non-native species</t>
  </si>
  <si>
    <t>To provide training for river users on INNS identification and encourage reporting and eradication</t>
  </si>
  <si>
    <t>Location of INNS</t>
  </si>
  <si>
    <t>Ghillies; proprietors; Anglers</t>
  </si>
  <si>
    <t>MA0174</t>
  </si>
  <si>
    <t>52842d61-5915-4c62-8ca3-4f34441b8623</t>
  </si>
  <si>
    <t>Improve riparian habitat</t>
  </si>
  <si>
    <t>While viewed by many as natural and wild, the landscape of Sutherland is heavily impacted by man. While this can take the form of historic planting of coniferous plantations, of which there are a few, more frequently it is in the form of overgrazing or damage to peatland from planting, grazing, peat collection or track construction amongst others. Poor riparian habitat, through over grazing and trampling, can also impact the instream through bank erosion and widening of the stream, leading to a reduction in water depth.</t>
  </si>
  <si>
    <t>To improve the riparian and instream habitat</t>
  </si>
  <si>
    <t>Proprietor driven from start, reduction in deer numbers underway</t>
  </si>
  <si>
    <t>WSFT: Proprietors</t>
  </si>
  <si>
    <t>MA0175</t>
  </si>
  <si>
    <t>fbb1379a-a169-488e-b441-24c0810817ce</t>
  </si>
  <si>
    <t>Ease barrier</t>
  </si>
  <si>
    <t>A tilting weir, this structure serves as a complete barrier to fish migration. Salmon and sea trout were known to move upstream prior to its installation. The flow downstream is also reduced</t>
  </si>
  <si>
    <t>To return fish populations to their historic locations</t>
  </si>
  <si>
    <t>Install fish pass or remove the barrier</t>
  </si>
  <si>
    <t>Assynt Crofters Trust</t>
  </si>
  <si>
    <t>Commercial operation, easing of the barrier would make the operation uneconomical</t>
  </si>
  <si>
    <t>MA0176</t>
  </si>
  <si>
    <t>e056e2a9-d7d9-40ab-8793-0c93406ebe4d</t>
  </si>
  <si>
    <t>A culvert, blocking passage to a significant length of river and lochs.</t>
  </si>
  <si>
    <t>To allow fish access to a substantial area</t>
  </si>
  <si>
    <t>Install fish pass</t>
  </si>
  <si>
    <t>Bhadaidh Daraich RMP</t>
  </si>
  <si>
    <t>Scourie Angling Club; Scourie Estate</t>
  </si>
  <si>
    <t>MA0177</t>
  </si>
  <si>
    <t>4afa124c-02a3-4159-83ab-2614852381e9</t>
  </si>
  <si>
    <t>The growth of Phragmites within the loch creates a barrier to fish movement within the catchment. Control of this growth will allow passage for fish migration.</t>
  </si>
  <si>
    <t>To allow passage of fish within the catchment</t>
  </si>
  <si>
    <t>Control Phragmites to maintain a passage to the burn</t>
  </si>
  <si>
    <t>Scourie Angling Club; Scourie Estate; Highland Council</t>
  </si>
  <si>
    <t>MA0178</t>
  </si>
  <si>
    <t>331adc8d-4696-4b38-9b1a-0c33d1c20f0a</t>
  </si>
  <si>
    <t>Ghillies seminar</t>
  </si>
  <si>
    <t>A meeting to allow the ghillies and keepers to learn more about the issues affecting their area.</t>
  </si>
  <si>
    <t>To provide the opportunity for the local workers to meet, exchange information and learn more about topics relevant to them</t>
  </si>
  <si>
    <t>Organise and host the meetings</t>
  </si>
  <si>
    <t>NWDSFB</t>
  </si>
  <si>
    <t>MA0179</t>
  </si>
  <si>
    <t>331d1f3e-8813-4cc7-af30-1160ce1cf1b8</t>
  </si>
  <si>
    <t>School activities</t>
  </si>
  <si>
    <t>The direction in which education starts a man will determine his future life', Plato. By providing an understanding of, and love for, the aquatic environment and its inhabitants we will help to protect them into the future.</t>
  </si>
  <si>
    <t>To teach the children more about the riverine environment and ways to protect it</t>
  </si>
  <si>
    <t>Provide opportunities, in conjunction with the local ranger service, for schools to get out and into the rivers</t>
  </si>
  <si>
    <t>HC Ranger Service; JMT</t>
  </si>
  <si>
    <t>MA0180</t>
  </si>
  <si>
    <t>89badac3-896a-484a-a05a-d757c9f5624c</t>
  </si>
  <si>
    <t>Project Laxford</t>
  </si>
  <si>
    <t>A partnership between Reay Forest Estate and the Atlantic Salmon Trust, Project Laxford is a dynamic 10-year study, also supported by Marine Scotland Science and West Sutherland Fisheries Trust. It aims to better understand the catchment and to restore the numbers of wild Atlantic salmon and sea trout by improving the quality and habitat of the river.</t>
  </si>
  <si>
    <t>Provision of a catchment audit and management plan, coupled with monitoring and practical actions</t>
  </si>
  <si>
    <t>https://atlanticsalmontrust.org/project-laxford/</t>
  </si>
  <si>
    <t>Scottish River Temperature Monitoring Network; Peat depths; Deer migration routes; Fish migrations; Survival rates</t>
  </si>
  <si>
    <t>Reay Forest Estate; WSFT; Marine Scotland</t>
  </si>
  <si>
    <t>MA0181</t>
  </si>
  <si>
    <t>7e1cc568-ddd0-4ec3-a96f-c42d2f2a9acb</t>
  </si>
  <si>
    <t>The sport of angling brings a range of health and well-being benefits to participants as well as broader environmental benefits. While there is a vast amount of low cost opportunities available within the Board area, local participation is declining. In order to alter this and increase uptake, the provision of training within the schools and through the angling clubs and businesses will be important.</t>
  </si>
  <si>
    <t>To increase the number of anglers within the area</t>
  </si>
  <si>
    <t>Provide taught angling opportunities</t>
  </si>
  <si>
    <t>Angling clubs; Proprietors; Ghillies; Guides</t>
  </si>
  <si>
    <t>MA0182</t>
  </si>
  <si>
    <t>8c04501a-a471-4bc9-83c7-6c4d4214586f</t>
  </si>
  <si>
    <t>Juvenile surveys</t>
  </si>
  <si>
    <t>Electrofishing is used to assess the juvenile densities within a catchment. These surveys can be used to determine fish distribution and track changes in fish density with time, or as a result of habitat changes.</t>
  </si>
  <si>
    <t>To monitor juvenile fish densities</t>
  </si>
  <si>
    <t>Complete an annual electrofishing programme</t>
  </si>
  <si>
    <t>MA0183</t>
  </si>
  <si>
    <t>6ff37655-444b-4eb0-bb48-c778ee0e51e9</t>
  </si>
  <si>
    <t>Smolt trapping</t>
  </si>
  <si>
    <t>It has been shown that the larger the smolt the greater the marine survival. Thus, the number and health of smolts as they leave the system will have an impact on the number of returning adults. The use of traps -enabling the capture and measurement of the smolts- will help to assess this factor within the area.</t>
  </si>
  <si>
    <t>To assess the number and composition of smolts leaving the rivers</t>
  </si>
  <si>
    <t>Operate smolt traps and monitor the fish captured</t>
  </si>
  <si>
    <t>Proprietors; AST</t>
  </si>
  <si>
    <t>MA0184</t>
  </si>
  <si>
    <t>f99cad29-9ea7-4150-9a16-ca37cf447c36</t>
  </si>
  <si>
    <t>Catchment Management Plans</t>
  </si>
  <si>
    <t>While an area wide management plan allows the prioritisation of work within the area, individual catchments will have different requirements and priorities. Catchment plans have been produced for a number of the catchments within the Board area, detailing the issues present and suggesting remedial actions. These reports are more tailored than this document and are provided to the proprietors for their action. To date, a number of catchments have been surveyed and plans produced. There are only a few systems remaining to be surveyed, and this should be undertaken where possible.</t>
  </si>
  <si>
    <t>The creation of catchment plans for the different rivers within the area and completion of recommended works</t>
  </si>
  <si>
    <t>Complete habitat surveys and produce a detailed report on the actions that would improve habitat for fish, and complete these actions</t>
  </si>
  <si>
    <t>Catchment Plans</t>
  </si>
  <si>
    <t>Habitat surveys</t>
  </si>
  <si>
    <t>MA0185</t>
  </si>
  <si>
    <t>ce019c50-0fe1-43e9-bcec-13601f5fdfb2</t>
  </si>
  <si>
    <t>While accessible to salmon and trout, this weir creates a barrier to eel migration.</t>
  </si>
  <si>
    <t>To allow elver migration through the system</t>
  </si>
  <si>
    <t>Install eel passes at the barrier</t>
  </si>
  <si>
    <t>Electrofishing reports for the Inver Catchment</t>
  </si>
  <si>
    <t>Different eel pass stuctures</t>
  </si>
  <si>
    <t>Assynt Estate</t>
  </si>
  <si>
    <t>MA0186</t>
  </si>
  <si>
    <t>2eae42ba-3bd2-4f6a-b8d2-e20ec9765240</t>
  </si>
  <si>
    <t>While accessible to salmon and trout, this weir creates a partial barrier to eel migration.</t>
  </si>
  <si>
    <t>Variable sluice with a number of different runs may create a challenge</t>
  </si>
  <si>
    <t>MA0187</t>
  </si>
  <si>
    <t>48576b0b-95b6-4b3d-b034-3b5cbe7ae0cc</t>
  </si>
  <si>
    <t>Remove conifers from the Hope catchment</t>
  </si>
  <si>
    <t>While current planting standards give a buffer zone between commercial conifer plantations and rivers this has not always been the case. Conifers cause overshading, and coupled with dropped needles, the subsequent loss of ground cover vegetation. This, in turn, can lead to siltation of the waters where they have been planted in the riparian zone. Further, they are acidic and can concentrate acid from the rain, resulting in the acidification of neighbouring watercourses. Many of the conifers were planted in the 1950's, up to the riverbank.</t>
  </si>
  <si>
    <t>To remove non-native conifers from the riparian zone</t>
  </si>
  <si>
    <t>Felling of conifer trees and rehabilitation of the ground</t>
  </si>
  <si>
    <t>Reay Forest Estate</t>
  </si>
  <si>
    <t>MA0188</t>
  </si>
  <si>
    <t>e215bd10-c947-49c3-9615-f1ad1c9ea988</t>
  </si>
  <si>
    <t>Remove conifers from the Polla catchment</t>
  </si>
  <si>
    <t>Wildland Ltd</t>
  </si>
  <si>
    <t>MA0189</t>
  </si>
  <si>
    <t>57d12546-d693-4414-9009-be996044acce</t>
  </si>
  <si>
    <t>Remove conifers from the Laxford catchment</t>
  </si>
  <si>
    <t>MA0190</t>
  </si>
  <si>
    <t>5d5370a2-3b50-4675-82e2-590cb5626519</t>
  </si>
  <si>
    <t>Remove conifers from the Badna Bay catchment</t>
  </si>
  <si>
    <t>MA0191</t>
  </si>
  <si>
    <t>6b5816ee-9163-4f62-9aa8-e3e0054043a9</t>
  </si>
  <si>
    <t>Remove conifers from the Duart catchment</t>
  </si>
  <si>
    <t>MA0192</t>
  </si>
  <si>
    <t>9ee90889-2f4a-49d7-af78-6ba082c7657d</t>
  </si>
  <si>
    <t>Remove conifers from the Inver catchment</t>
  </si>
  <si>
    <t>MA0193</t>
  </si>
  <si>
    <t>d2b92d3c-c3e5-4f76-ba43-fe8304bc5c43</t>
  </si>
  <si>
    <t>Mowi</t>
  </si>
  <si>
    <t>MA0692</t>
  </si>
  <si>
    <t>9f53f1a2-643a-4bd3-a9d3-93ea5112fa22</t>
  </si>
  <si>
    <t>Completed riparian woodland projects in Runie catchment</t>
  </si>
  <si>
    <t>Several riparian woodland projects have recently been undertaken by landowners which will benefit the river and its fish and invertebrate populations</t>
  </si>
  <si>
    <t>Also water temperature</t>
  </si>
  <si>
    <t>Complete</t>
  </si>
  <si>
    <t>to provide shade, leaf litter and woody debris to support instream fauna</t>
  </si>
  <si>
    <t>Good examples for demonstration and to encourage future actions</t>
  </si>
  <si>
    <t>landowners</t>
  </si>
  <si>
    <t>Be good to use as demonstration.</t>
  </si>
  <si>
    <t>Good examples to inform further riparain woodland development.</t>
  </si>
  <si>
    <t xml:space="preserve"> </t>
  </si>
  <si>
    <t>Wester Ross</t>
  </si>
  <si>
    <t>FD42</t>
  </si>
  <si>
    <t>MA0252</t>
  </si>
  <si>
    <t>598dbf5f-c64a-4b93-a8a6-dffaa58b59ac</t>
  </si>
  <si>
    <t>Riparian woodland restoration along the River Runie</t>
  </si>
  <si>
    <t>Erect additional riparian woodland enclosures to provide shade, enhance habitat and instream nutrition for juvenile salmon and other important wildlife.</t>
  </si>
  <si>
    <t>Discuss with landowners, land managers and Nature Scot and to develop solutions.</t>
  </si>
  <si>
    <t>WRFT River Kanaird Fishery Management Plan</t>
  </si>
  <si>
    <t>Riparian habitat and soil survey.</t>
  </si>
  <si>
    <t>Keanchulish Estate</t>
  </si>
  <si>
    <t>WRFT</t>
  </si>
  <si>
    <t>pending agreement with Nature Scot and other bodies, funding sourced. Cost estimates to be revised following detailed planning.</t>
  </si>
  <si>
    <t>To be discussed with local land managers</t>
  </si>
  <si>
    <t xml:space="preserve">May form part of a Wester Ross wide riverwoods initiative. Further support from funders and from landmanagers still required. </t>
  </si>
  <si>
    <t>MA0253</t>
  </si>
  <si>
    <t>d36f643b-7ae0-481f-bc80-08a4844d698d</t>
  </si>
  <si>
    <t>Riparian woodland restoration along the River Kanaird above Langwell</t>
  </si>
  <si>
    <t>Discuss with landowners and land managers and to develop solutions.</t>
  </si>
  <si>
    <t>?landowners</t>
  </si>
  <si>
    <t>pending agreement with Nature Scot and other bodies, funding sourced. Cost estimates to be revised.</t>
  </si>
  <si>
    <t>MA0254</t>
  </si>
  <si>
    <t>7de7cd44-812b-46f3-93ab-b0955f52da3c</t>
  </si>
  <si>
    <t>Riparian woodland restoration along the River Kanaird below Langwell</t>
  </si>
  <si>
    <t>Several places where there are opportunities to erect small riparian woodland enclosures to improve habitat and provide shade.</t>
  </si>
  <si>
    <t>Kaenchullish Estate</t>
  </si>
  <si>
    <t>https://www.wrft.org.uk/images/gallery/rejuvinating%20alder%20UPL%20below%20swingbridge.JPG</t>
  </si>
  <si>
    <t>MA0255</t>
  </si>
  <si>
    <t>84fb73e0-aedd-4a37-a985-95c74f8d68fa</t>
  </si>
  <si>
    <t>Langwell falls fish passage improvement</t>
  </si>
  <si>
    <t>These falls were modified historically with unintended consequences. Measures are required to ease passage for fish though redirection of flow, especially following modified flow associated with upstream hydropower development.</t>
  </si>
  <si>
    <t>Upstream hydro may have further reduced passablity of falls to adults salmon and trout.</t>
  </si>
  <si>
    <t>to improve access for salmon and sea trout within accessible area of River Kanaird</t>
  </si>
  <si>
    <t>Discuss with landowner, SEPA and Nature Scot</t>
  </si>
  <si>
    <t>WRFT Fish survey reports for previous years on WRFT website</t>
  </si>
  <si>
    <t>Information available</t>
  </si>
  <si>
    <t>WRFT / Langwell estate</t>
  </si>
  <si>
    <t>pending agreement with SEPA, Nature Scot and other bodies</t>
  </si>
  <si>
    <t>https://www.wrft.org.uk/images/gallery/langwellfalls1sep21.jpg</t>
  </si>
  <si>
    <t>To be discussed with local river proprietors and SEPA</t>
  </si>
  <si>
    <t xml:space="preserve">SEPA  policy regarding natural waterfalls is the main obstacle. But this is not a natural waterfall. Wild salmon are being obstructed. </t>
  </si>
  <si>
    <t>MA0256</t>
  </si>
  <si>
    <t>627c602a-ea95-4398-b6cb-0e78674ce760</t>
  </si>
  <si>
    <t>Kanaird sea trout spawning habitat survey</t>
  </si>
  <si>
    <t>Investigation to locate the main spawning areas for sea trout within the Kanaird catchment area</t>
  </si>
  <si>
    <t>There is uncertainty where the sea trout that are caught in the Kanaird estuary spawn.</t>
  </si>
  <si>
    <t>to improve understanding of management needs for sea trout</t>
  </si>
  <si>
    <t>Spawning sea trout survey; interviews (TEK)</t>
  </si>
  <si>
    <t>estates and anglers</t>
  </si>
  <si>
    <t>discussions ongoing</t>
  </si>
  <si>
    <t>To be discussed with local land managers and funders</t>
  </si>
  <si>
    <t>May be included with EMP monitoring or as a separate project</t>
  </si>
  <si>
    <t>MA0257</t>
  </si>
  <si>
    <t>cc45a33a-51ad-4d74-b6c9-8b81d00501d7</t>
  </si>
  <si>
    <t>Kanaird sea trout and sea lice monitoring</t>
  </si>
  <si>
    <t>Annual monitoring of sea lice burdens on sea trout caught in the estuary of the River Kanaird during the summer</t>
  </si>
  <si>
    <t>Also feed availability</t>
  </si>
  <si>
    <t>to inform management of sea lice on salmon farms</t>
  </si>
  <si>
    <t>Work with estate, fish farm and volunteers following SFCC protocols</t>
  </si>
  <si>
    <t>WRFT sea trout reports for previous years</t>
  </si>
  <si>
    <t>estates, volunteers, WRF staff</t>
  </si>
  <si>
    <t>Following buy out of WRF by MOWI in 2023, this work will be funded by MOWI in 2024 as part of EMP</t>
  </si>
  <si>
    <t>Had been supported by the Scot Gov; in 2024 may be part of EMP wild fish monitoring supported by MOWI</t>
  </si>
  <si>
    <t>Additional sampling proposed for May to September 2024</t>
  </si>
  <si>
    <t>MA0258</t>
  </si>
  <si>
    <t>eb710ed4-1f6d-49dd-9cb0-ae30488e9415</t>
  </si>
  <si>
    <t>Kanaird juvenile fish survey</t>
  </si>
  <si>
    <t>Biennial survey focussing on status of juvenile salmon in River Kanaird catchment.</t>
  </si>
  <si>
    <t>to inform WRASFB and others of status of fish populations and issues affecting juvenile salmon conservation and production</t>
  </si>
  <si>
    <t>Review status of wild salmon within WRFT area every 2 years following SFCC and NEPS protocols</t>
  </si>
  <si>
    <t>estates</t>
  </si>
  <si>
    <t>NEPS (Scot Gov) and Hydro funded in 2023 similar funding anticipated in 2025</t>
  </si>
  <si>
    <t>https://www.wrft.org.uk/images/gallery/juvsalKanairdSite3_24Aug23bright.JPG</t>
  </si>
  <si>
    <t>Mix of contract funding (hydro and EMP) and WRASFB anticipated</t>
  </si>
  <si>
    <t>MA0259</t>
  </si>
  <si>
    <t>ba3154d8-97e5-40eb-b43e-2a399aa2a549</t>
  </si>
  <si>
    <t>Ardmair fish farm visit</t>
  </si>
  <si>
    <t>Site visit to the Ardmair salmon farm to learn about sea lice control and other issues of concern.</t>
  </si>
  <si>
    <t>to exchange information on health of wild and farmed fish</t>
  </si>
  <si>
    <t>Maintain dialogue and understanding of fish health issues with salmon farmers</t>
  </si>
  <si>
    <t>Scot Gov sea lice figures and fish health data</t>
  </si>
  <si>
    <t>WRFT and fish farm company</t>
  </si>
  <si>
    <t>fish farm</t>
  </si>
  <si>
    <t>MOWI have bought out Wester Ross Fisheries;</t>
  </si>
  <si>
    <t>Fish farm visits may be supported by EMP work</t>
  </si>
  <si>
    <t>Subject to arrangements with new fish farm owners MOWI</t>
  </si>
  <si>
    <t>MA0260</t>
  </si>
  <si>
    <t>ba33aad6-6127-4515-aa28-649a97b87529</t>
  </si>
  <si>
    <t>Wester Ross Marine Protected Area support</t>
  </si>
  <si>
    <t>Dialogue with other marine stakeholders about wild fish and ecosystem protection, monitoring and recovery.</t>
  </si>
  <si>
    <t>to protect and restore wild fish populations and the habitats they require in coastal waters</t>
  </si>
  <si>
    <t>Support marine ecosystem recovery in partnership with others</t>
  </si>
  <si>
    <t>Report on fish and seabed surveys and monitoring related issues</t>
  </si>
  <si>
    <t>Several including WRFT</t>
  </si>
  <si>
    <t>various</t>
  </si>
  <si>
    <t>cost from donations</t>
  </si>
  <si>
    <t>Several enthusiastic local citizen-science groups also leading on MPA monitoring and awareness raising. All good!</t>
  </si>
  <si>
    <t>MA0261</t>
  </si>
  <si>
    <t>79e73cbb-77b8-4b05-a077-b356d476981e</t>
  </si>
  <si>
    <t>Sweep net for sea trout near Ardmair campsite. Cost for an initial trial of new site.</t>
  </si>
  <si>
    <t>Sweep net for sea trout near Ardmair campsite to compare catches and lice infestation with nearby estuary site.</t>
  </si>
  <si>
    <t>Aquaculture and sea trout health</t>
  </si>
  <si>
    <t>to protect wild fish and the habitats they require in coastal waters</t>
  </si>
  <si>
    <t>Work with local anglers and volunteers</t>
  </si>
  <si>
    <t>pending further planning</t>
  </si>
  <si>
    <t xml:space="preserve">Still just an idea to supplement data from River Kanaird sweep netting site nearby. </t>
  </si>
  <si>
    <t>MA0262</t>
  </si>
  <si>
    <t>9eced7cd-b2c1-4163-885c-1016d5b0a032</t>
  </si>
  <si>
    <t>Rhue burn juvenile fish survey</t>
  </si>
  <si>
    <t>Rhue burn juvenile fish survey focussing on juvenile trout, cost for 4 one-run sites</t>
  </si>
  <si>
    <t>to learn of juvenile trout population status</t>
  </si>
  <si>
    <t>Sea trout habitat assessment</t>
  </si>
  <si>
    <t>project idea</t>
  </si>
  <si>
    <t>MA0263</t>
  </si>
  <si>
    <t>64d662c3-718c-4b3d-8d9a-693fd1f462d3</t>
  </si>
  <si>
    <t>Rhirorroch river  riparian habitat and sediment management project</t>
  </si>
  <si>
    <t>To understand how best to reduce sediment deposition and erosion of river banks in the upstream catchment through peatland restoration and riparian tree planting etc.</t>
  </si>
  <si>
    <t>to develop an action plan to help to stabilise the river habitat and river banks to support instream fauna</t>
  </si>
  <si>
    <t>Address source of Rhidorroh river erosion problems as well as symptoms</t>
  </si>
  <si>
    <t>WRFT Ullapool River Fisheries Management Plan</t>
  </si>
  <si>
    <t>Angus Davidson Ltd; local estates</t>
  </si>
  <si>
    <t>sediment audit ongoing</t>
  </si>
  <si>
    <t>https://www.wrft.org.uk/files/CatchmentVegetation&amp;SalmonHabitat26Apr23.pdf</t>
  </si>
  <si>
    <t>Report available on request to WRFT. See also WRFT Catchment Vegetation Workshop 2023 info on WRFT website.</t>
  </si>
  <si>
    <t>MA0264</t>
  </si>
  <si>
    <t>7514a4f9-a737-4432-b9e2-2308df33a436</t>
  </si>
  <si>
    <t>Rhirorroch river  riparian habitat and sediment management</t>
  </si>
  <si>
    <t>Fencing complete, alder seedlings growing. Looks good; juvenile salmon numbers up already!</t>
  </si>
  <si>
    <t>MA0265</t>
  </si>
  <si>
    <t>22808f19-d63e-4616-b703-2f0a4a22c8bb</t>
  </si>
  <si>
    <t>Several places where there are opportunities to erect additional riparian woodland enclosures to provide shade, enhance habitat and instream nutrition for juvenile salmon and other important wildlife.</t>
  </si>
  <si>
    <t>to provide shade, leaflitter and woody debris to support instream fauna including production of juvenile salmon</t>
  </si>
  <si>
    <t>Follow up action to improve the Rhidorroch river for juvenile salmon production as part of long-term plan in response to climate change</t>
  </si>
  <si>
    <t>local estate</t>
  </si>
  <si>
    <t>further surveys and project development required</t>
  </si>
  <si>
    <t>Further discussions could be useful; also some seed source enclosures as part of a wider Wester Ross riparian woodland project.</t>
  </si>
  <si>
    <t>MA0266</t>
  </si>
  <si>
    <t>85c716b4-a30a-46f8-8b9d-5bd89e4aad06</t>
  </si>
  <si>
    <t>Ullapool River juvenile fish survey above Loch Achall</t>
  </si>
  <si>
    <t>Biennial survey focussing on status of juvenile salmon in Ullapool River catchment.</t>
  </si>
  <si>
    <t>to inform WRASFB and others of status of fish populations</t>
  </si>
  <si>
    <t>funding for 2024 uncertain</t>
  </si>
  <si>
    <t xml:space="preserve">Improved densities of fry and parr in 2023 survey. See juvenile fish survey report on WRFT website. </t>
  </si>
  <si>
    <t>MA0267</t>
  </si>
  <si>
    <t>40660970-d063-4736-bf3b-a13295c55442</t>
  </si>
  <si>
    <t>Ullapool River juvenile fish survey below Loch Achall</t>
  </si>
  <si>
    <t>To do in 2024</t>
  </si>
  <si>
    <t>MA0268</t>
  </si>
  <si>
    <t>698fe1b6-0886-4694-a5f2-959df0bd9dd7</t>
  </si>
  <si>
    <t>Corry fish farm visit</t>
  </si>
  <si>
    <t>Visit the Corry salmon farm to learn about sea lice control and other issues of concern</t>
  </si>
  <si>
    <t>cost typically covered by WRASFB</t>
  </si>
  <si>
    <t>MA0269</t>
  </si>
  <si>
    <t>0b536c5c-e6fe-4d54-a5ca-4709caf569b7</t>
  </si>
  <si>
    <t>Loch Broom small burns juvenile trout survey</t>
  </si>
  <si>
    <t>E-fish survey to learn more about accessible sea trout habitat around Loch Broom. Cost estimate for 8 sites.</t>
  </si>
  <si>
    <t>to learn about ecology of sea trout around Loch Broom</t>
  </si>
  <si>
    <t>Learn about distribution and extent of juvenile trout habitat around Loch Broom in partnership with landowners, local angling club, and other enthusiasts</t>
  </si>
  <si>
    <t xml:space="preserve">May be linked to EMP work </t>
  </si>
  <si>
    <t>MA0270</t>
  </si>
  <si>
    <t>08e38da8-b48f-479a-bcf1-316ac18bdae6</t>
  </si>
  <si>
    <t>River Lael juvenile fish survey</t>
  </si>
  <si>
    <t>Biennial survey focussing on status of juvenile salmon.</t>
  </si>
  <si>
    <t>Of high priority for survey in 2024</t>
  </si>
  <si>
    <t xml:space="preserve">Pending funding and permissions. </t>
  </si>
  <si>
    <t>MA0271</t>
  </si>
  <si>
    <t>139a8986-f785-4fe7-b588-1fd9580e8ad3</t>
  </si>
  <si>
    <t>River Broom juvenile fish survey</t>
  </si>
  <si>
    <t>Biennial survey focussing on status of juvenile salmon in the River Broom.</t>
  </si>
  <si>
    <t>High priority for 2024 juvenile fish survey</t>
  </si>
  <si>
    <t>Subject to permissions.</t>
  </si>
  <si>
    <t>MA0272</t>
  </si>
  <si>
    <t>fa34275f-77f5-49ad-839f-6841babef561</t>
  </si>
  <si>
    <t>River Broom Japanese knotweed follow up control</t>
  </si>
  <si>
    <t>Control programme to eradicate invasive japanese knotweed from catchment area of River Broom</t>
  </si>
  <si>
    <t>Invasive species, riparian and instream habitats</t>
  </si>
  <si>
    <t>follow up monitoring and action required following big scale programme</t>
  </si>
  <si>
    <t>Invasive species control at catchment scale in partnership with other groups</t>
  </si>
  <si>
    <t>Survey data for JK in Broom catchment</t>
  </si>
  <si>
    <t>WRFT or NTS</t>
  </si>
  <si>
    <t>NTS, estates</t>
  </si>
  <si>
    <t>Further updates sought from local landowners</t>
  </si>
  <si>
    <t>MA0273</t>
  </si>
  <si>
    <t>c38f1cdd-b035-4f8b-90e1-e035e269eb94</t>
  </si>
  <si>
    <t>Dundonnell River juvenile fish survey</t>
  </si>
  <si>
    <t>Biennial survey focussing on status of juvenile salmon in the Dundonnell River.</t>
  </si>
  <si>
    <t>Sites surveyed in 2023</t>
  </si>
  <si>
    <t>MA0274</t>
  </si>
  <si>
    <t>d45bc9b4-fefb-44ab-8ff8-756a6cac03b7</t>
  </si>
  <si>
    <t>Sea trout monitoring in Little Loch Broom</t>
  </si>
  <si>
    <t>Annual monitoring of sea trout in the Dundonnell river estuary and head of Little Loch Broom (estuary fyke net and sweep netting)</t>
  </si>
  <si>
    <t>Work with estate, fish farm and volunteers</t>
  </si>
  <si>
    <t>The fyke net has been operated in June since 1999 to monitor for early returned post-smolt sea trout</t>
  </si>
  <si>
    <t>Funding, permissions and time</t>
  </si>
  <si>
    <t>MA0275</t>
  </si>
  <si>
    <t>9a1fc16d-3c49-4b37-a98d-5523195bfefb</t>
  </si>
  <si>
    <t>Dundonnell hill lochs study</t>
  </si>
  <si>
    <t>To learn more about vegetation, inveretbrate fauna, other assocaited wildlife and wild trout.</t>
  </si>
  <si>
    <t>to inform local estate and other interested people of  trout fishery management and wildlife conservation options.</t>
  </si>
  <si>
    <t>Support local volunteers and other interested people to find out more. Could make a good freshwater ecology project for an energetic an enthusiastic student.</t>
  </si>
  <si>
    <t>Dundonnell estate, academic partner</t>
  </si>
  <si>
    <t>Student project idea</t>
  </si>
  <si>
    <t xml:space="preserve">Potentially a good student project </t>
  </si>
  <si>
    <t>MA0276</t>
  </si>
  <si>
    <t>db239942-5d22-42d7-a40c-c4997af70730</t>
  </si>
  <si>
    <t>Wild fish surveys in Little Loch Broom</t>
  </si>
  <si>
    <t>Study to learn about wild fish occurrence and seabed habitats within Little Loch Broom, follow up to Dr Neil Burns SRUC survey in 2022</t>
  </si>
  <si>
    <t>Aquaculture, fisheries exploitation in West of Scotland</t>
  </si>
  <si>
    <t>to learn about ecology of sea lochs and support revival of wild fish populations</t>
  </si>
  <si>
    <t>Support marine ecosystem recovery in partnership with Little Loch Broom Marine Life group and others</t>
  </si>
  <si>
    <t>SRUC</t>
  </si>
  <si>
    <t>Little Loch Broom Marine Life group; SRUC</t>
  </si>
  <si>
    <t>WRFT time currently unfunded</t>
  </si>
  <si>
    <t>On going citizen-science monitoring and surveys led by Little Loch Broom Marine Life group and research study by Dr Neil Burns to continue in 2024</t>
  </si>
  <si>
    <t>MA0277</t>
  </si>
  <si>
    <t>b8833b92-5f29-4294-b4ed-74dfbfa2f76b</t>
  </si>
  <si>
    <t>Gruinard River juvenile fish survey downstream from Loch na Sealga</t>
  </si>
  <si>
    <t>Biennial survey focussing on status of juvenile salmon in the Gruinard River and tributaries below Loch na Sealga</t>
  </si>
  <si>
    <t>Some sites surveyed in 2023; further sites to do in 2024</t>
  </si>
  <si>
    <t>Funding and permissions</t>
  </si>
  <si>
    <t>MA0278</t>
  </si>
  <si>
    <t>112d8788-c96d-494c-b0a3-b8263ec9f5dd</t>
  </si>
  <si>
    <t>Gruinard River juvenile fish survey upstream from Loch na Sealga</t>
  </si>
  <si>
    <t>Biennial survey focussing on status of juvenile salmon in tributary streams upstream from Loch na Sealga</t>
  </si>
  <si>
    <t>Review status of wild salmon within WRFT area every 2 years following SFCC and NEPS protocols. For areas above Loch na Seaga, two expeditions required, one via Loch na Sealga, other over hill from Dundonnell, both with support from estates.</t>
  </si>
  <si>
    <t>MA0279</t>
  </si>
  <si>
    <t>b5d0e5c2-6e18-473d-8593-b772baf1bceb</t>
  </si>
  <si>
    <t>Gruinard River system riparian habitat protection and restoration</t>
  </si>
  <si>
    <t>Actions to restore riparian woodland along the Gruinard River and tributaries below Loch na Sealga</t>
  </si>
  <si>
    <t>temperature, riparian habitat, instream habitat, nutrition for fish and other instream fauna</t>
  </si>
  <si>
    <t>estates and other partners</t>
  </si>
  <si>
    <t>project still to be defined and agreed with all parties</t>
  </si>
  <si>
    <t>https://www.wrft.org.uk/images/gallery/AlderbyGruinard7Sep23.jpg</t>
  </si>
  <si>
    <t>MA0280</t>
  </si>
  <si>
    <t>507325b3-5671-428d-a077-8a982c921e94</t>
  </si>
  <si>
    <t>Actions to protect and restore riparian woodland along important salmon spawning streams above Loch na Sealga, especially along Abhainn Gleann na Muice</t>
  </si>
  <si>
    <t>to provide shade, leaflitter and woody debris to support instream fauna</t>
  </si>
  <si>
    <t>https://www.wrft.org.uk/images/gallery/dyingalder.jpg</t>
  </si>
  <si>
    <t>To be discussed with local land managers. Very high priority action.</t>
  </si>
  <si>
    <t>MA0281</t>
  </si>
  <si>
    <t>7b144d22-9d01-4671-9ca9-7528c4704a8b</t>
  </si>
  <si>
    <t>Gruinard River catchment ecosystem fertility restoration project</t>
  </si>
  <si>
    <t>Actions to restore levels of ecosystem fertility within the catchment, focussing on enhancing productivity of riparian areas, and instream habitats, following long-term decline.</t>
  </si>
  <si>
    <t>to support important freshwater and terrestrial wildlife populations including wild salmon and freshwater mussels</t>
  </si>
  <si>
    <t>partner project for riparian habitat protection and restoration project. Possible student project.</t>
  </si>
  <si>
    <t>base line data for juvenile salmon and  invertebrates</t>
  </si>
  <si>
    <t>WRFT or academic institution</t>
  </si>
  <si>
    <t>estates, &amp; support from NGO and academic institution</t>
  </si>
  <si>
    <t xml:space="preserve">Project still to be defined and agreed with all parties. </t>
  </si>
  <si>
    <t>WRFT Juvenile fish survey report for 2023 presents basis for this project and proposes required actions. Please find on WRFT website.</t>
  </si>
  <si>
    <t xml:space="preserve">Further support from funders and from landmanagers still required. Support from </t>
  </si>
  <si>
    <t>MA0282</t>
  </si>
  <si>
    <t>bdc30341-e5b7-4214-8789-fea54e174efc</t>
  </si>
  <si>
    <t>Little Gruinard River SAC juvenile fish survey downstream from Fionn Loch</t>
  </si>
  <si>
    <t>Biennial survey focussing on status of juvenile salmon in Little Gruinard River</t>
  </si>
  <si>
    <t>to inform WRASFB, Nature Scot and others of status of fish populations and issues affecting juvenile salmon conservation and production</t>
  </si>
  <si>
    <t>MOWI will fund as part of Ardmair EMP in 2024</t>
  </si>
  <si>
    <t xml:space="preserve">NEPS and other sites surveyed in 2023. </t>
  </si>
  <si>
    <t xml:space="preserve">Funding and permissions. </t>
  </si>
  <si>
    <t>MA0283</t>
  </si>
  <si>
    <t>970af1d4-dfc3-4bfd-b617-c5f909203881</t>
  </si>
  <si>
    <t>Little Gruinard River SAC juvenile fish survey upstream from Fionn Loch</t>
  </si>
  <si>
    <t>Biennial survey focussing on status of juvenile salmon in tributary streams above Fionn Loch</t>
  </si>
  <si>
    <t>MA0284</t>
  </si>
  <si>
    <t>e1bc614d-b2c9-4848-b689-0d17e60c8159</t>
  </si>
  <si>
    <t>Little Gruinard River SAC freshwater pearl mussel nutrition study</t>
  </si>
  <si>
    <t>Investigation of food availability and reproductive success of freshwater pearl mussels in the Little Gruinard River</t>
  </si>
  <si>
    <t>conservation, lack of riparian vegetation, poor nutrition</t>
  </si>
  <si>
    <t>to inform Nature Scot, estates and other conservation  intersts of nutrition status of freshwater mussels</t>
  </si>
  <si>
    <t>Understand how to restore and enhance freshwater pearl mussel populations across Wester Ross area. Possible student project.</t>
  </si>
  <si>
    <t>Nature Scot, volunteers</t>
  </si>
  <si>
    <t xml:space="preserve">Requires discussion with Nature Scot.  </t>
  </si>
  <si>
    <t>Organise a meeting with Nature Scot and other interested parties to discuss</t>
  </si>
  <si>
    <t>MA0285</t>
  </si>
  <si>
    <t>34630db2-630d-44b6-a236-b37bc5fb3bc6</t>
  </si>
  <si>
    <t>Little Gruinard River system riparian habitat protection and restoration</t>
  </si>
  <si>
    <t>Actions to restore riparian woodland habitat along the Little Gruinard River and tributaries below Fionn Loch</t>
  </si>
  <si>
    <t>to provide shade, leaflitter and woody debris to support instream fauna including juvenile salmon and fwpm</t>
  </si>
  <si>
    <t>Earlier project has been unsuccessful due to wildfire and deer entering large encloure. Smaller enclosures may have more success in establishing more woodland along river.</t>
  </si>
  <si>
    <t>?WRFT</t>
  </si>
  <si>
    <t>pending agreements with estate and others</t>
  </si>
  <si>
    <t>MA0286</t>
  </si>
  <si>
    <t>0563a6c1-4829-4821-a5d3-7beec908ad19</t>
  </si>
  <si>
    <t>Allt Bad an Luig road culvert fish pass</t>
  </si>
  <si>
    <t>Provide fish access through Allt bad an Luig road culvert beneath A832</t>
  </si>
  <si>
    <t>to enable sea trout and possibly salmon to ascend above A832</t>
  </si>
  <si>
    <t>Agree plan with SEPA and Highland Council Roads engineer</t>
  </si>
  <si>
    <t>WRFT &amp; The Highland Council</t>
  </si>
  <si>
    <t xml:space="preserve">SEPA, Nature Scot </t>
  </si>
  <si>
    <t>Highland Council budget does not stretch. Requires funding from other source.</t>
  </si>
  <si>
    <t>Status uncertain</t>
  </si>
  <si>
    <t>Funding - Highland Council have no money. Can funds be sought elsewhere?</t>
  </si>
  <si>
    <t>MA0287</t>
  </si>
  <si>
    <t>ddadcae9-0086-4b0e-af4b-6bf779b814a7</t>
  </si>
  <si>
    <t>Seal survey and monitoring of behaviour from roadside viewpoint</t>
  </si>
  <si>
    <t>Seal numbers have risen sharply in the Wester Ross MPA area since 1990, what is their diet?</t>
  </si>
  <si>
    <t>to inform wildlife management and fish conservation</t>
  </si>
  <si>
    <t>Gain improved understanding of effect of seal predation on fish populations. Possible student project or train local volunteers.</t>
  </si>
  <si>
    <t>Subject to further discussions</t>
  </si>
  <si>
    <t>Funding and permissios</t>
  </si>
  <si>
    <t>MA0288</t>
  </si>
  <si>
    <t>cb7fad7b-5a4b-49fe-995d-36dfdcca1949</t>
  </si>
  <si>
    <t>Laide Burn road culvert beneath A832</t>
  </si>
  <si>
    <t>Improve fish access through Laide (Sand) burn road culvert beneath A832</t>
  </si>
  <si>
    <t>to enable sea trout and possibly salmon to ascend</t>
  </si>
  <si>
    <t>Highland Council budget does not stretch. May require funding from other source. Permissions required.</t>
  </si>
  <si>
    <t>MA0289</t>
  </si>
  <si>
    <t>142fdded-1c59-4525-adeb-f2637bec631b</t>
  </si>
  <si>
    <t>Loch Ewe small burns juvenile trout survey</t>
  </si>
  <si>
    <t>E-fish survey to learn more about the available sea trout habitat around Loch Ewe</t>
  </si>
  <si>
    <t>some unknown</t>
  </si>
  <si>
    <t>to learn about ecology of sea trout in smaller burns around Loch Ewe</t>
  </si>
  <si>
    <t>Learn about distribution and extent of juvenile trout habitat around Loch Ewe in partnership with landowners, local angling club, and other enthusiasts</t>
  </si>
  <si>
    <t>WRFT or local citizen science groups</t>
  </si>
  <si>
    <t xml:space="preserve">Discussions regarding project for Balnaluib burn from local citizen science group supported by Buglife.  </t>
  </si>
  <si>
    <t>MA0290</t>
  </si>
  <si>
    <t>800ccb2b-8630-424c-abe9-1e8775f6af71</t>
  </si>
  <si>
    <t>Seaweed exhibition and survey of shore around NTS Inverewe</t>
  </si>
  <si>
    <t>Support for exhibition in Inverewe Gardens summer house and volunteer seashore survey days</t>
  </si>
  <si>
    <t>including eutrophication, recovery from seabed damage</t>
  </si>
  <si>
    <t>to learn more about the wild trout population complement study of arctic charr</t>
  </si>
  <si>
    <t>Work with NTS Inverewe Gardens and local marine wildlife enthusiasts</t>
  </si>
  <si>
    <t>NTS or Loch EWE SAS</t>
  </si>
  <si>
    <t>WRFT and local volunteers</t>
  </si>
  <si>
    <t>access route through jungle woodland to far seashore to be improved</t>
  </si>
  <si>
    <t xml:space="preserve">New Loch Ewe Seashore and Seabed citizen science group may be interested in supporting this. </t>
  </si>
  <si>
    <t xml:space="preserve">Agreements, permissions, funding, . . . </t>
  </si>
  <si>
    <t>MA0291</t>
  </si>
  <si>
    <t>0b7a8407-edd8-4c92-95c0-34aded74032c</t>
  </si>
  <si>
    <t>Allt Beith fish pass repairs</t>
  </si>
  <si>
    <t>to prevent leakage of low flows in fish pass from bottom of pools</t>
  </si>
  <si>
    <t>to enable sea trout and salmon to ascend and descend</t>
  </si>
  <si>
    <t>Agree plan with estate and Nature Scot</t>
  </si>
  <si>
    <t>WRFT Aultbea Community volunteers</t>
  </si>
  <si>
    <t>pending agreements with agencies and local estate</t>
  </si>
  <si>
    <t>Allt Beith Guardians of Our Rivers local group supported by Buglife also interested in idea.</t>
  </si>
  <si>
    <t xml:space="preserve">Support and interest from owners and other local groups. </t>
  </si>
  <si>
    <t>MA0292</t>
  </si>
  <si>
    <t>570699e2-d0db-4f69-af0d-6f0c551de818</t>
  </si>
  <si>
    <t>Allt Beith juvenile fish survey</t>
  </si>
  <si>
    <t>Biennial survey focussing on status of juvenile salmon</t>
  </si>
  <si>
    <t>some sections onstructed; other areas affected by lack of riparian vegetation and predation</t>
  </si>
  <si>
    <t>https://www.wrft.org.uk/images/gallery/JuvenilesalmonAlltBeith15Aug23.JPG</t>
  </si>
  <si>
    <t>MA0293</t>
  </si>
  <si>
    <t>b51fcc30-1e7e-4844-bbb5-d1b61ebac8b6</t>
  </si>
  <si>
    <t>Survey of fish habitat within the Allt Beith system</t>
  </si>
  <si>
    <t>Walkover habitat survey to map out and quantify main features within accessible area for salmon and sea trout  and prepare a report to share with local community</t>
  </si>
  <si>
    <t>to inform estates, local community and others with an intererest in looking after the system</t>
  </si>
  <si>
    <t>Develop plan for improving habitats for wild fish populations and other wildlife. Student project?</t>
  </si>
  <si>
    <t>Aultbea community, estates, Buglife</t>
  </si>
  <si>
    <t xml:space="preserve">Walkover survey to look for spawning fish in 2023 with local citizen science group </t>
  </si>
  <si>
    <t xml:space="preserve">Further discussions with landowners and local group  to work out best way to progress. </t>
  </si>
  <si>
    <t>MA0294</t>
  </si>
  <si>
    <t>4abcbc76-939e-43ab-8c27-4d0adc6a90c2</t>
  </si>
  <si>
    <t>Survey and monitoring of invertebrates in Allt Beith</t>
  </si>
  <si>
    <t>Citizen science project supported by Bug Life and WRFT to learn about invertebrate fauna and other wildlife in Allt Beith system</t>
  </si>
  <si>
    <t>to support local community and others with an intererest in looking after the system</t>
  </si>
  <si>
    <t>Buglife</t>
  </si>
  <si>
    <t>Aultbea community citizen-science group, WRFT, estates</t>
  </si>
  <si>
    <t>support for Buglife project</t>
  </si>
  <si>
    <t xml:space="preserve">Local Aultbea Guardians of Our Rivers group sampled inverts monthly in 2023 </t>
  </si>
  <si>
    <t xml:space="preserve">Volunteer enthusiasm and time and support from Buglife, WRFT or other group </t>
  </si>
  <si>
    <t>MA0295</t>
  </si>
  <si>
    <t>ad00d6cc-563c-4cc7-957f-085e54b47164</t>
  </si>
  <si>
    <t>Allt Beith people and nature project</t>
  </si>
  <si>
    <t>Project to protect and restore habitats, provide opportunities for learning about and enoying nature of freshwater habitats within the Allt Beith catchment area</t>
  </si>
  <si>
    <t>to support local community interest in adopting and helping to look after the Allt Beith</t>
  </si>
  <si>
    <t>local community group</t>
  </si>
  <si>
    <t>WRFT, Buglife</t>
  </si>
  <si>
    <t>Idea may follow on from citizen-science monitoring of river in 2023</t>
  </si>
  <si>
    <t>MA0296</t>
  </si>
  <si>
    <t>3e7b2726-c89e-458c-ab22-0afa68d81256</t>
  </si>
  <si>
    <t>Monitor wild salmon and sea trout entering and leaving the Tournaig burn</t>
  </si>
  <si>
    <t>Long term monitoring project to learn about wild salmon and sea trout populations in small river system with upstream downstream traps and annual e-fishing survey (costed seperately)</t>
  </si>
  <si>
    <t>to inform WRASFB and others with an interest in the status of wild salmon and sea trout</t>
  </si>
  <si>
    <t>On-going project with local supporter  to look after traps over many years and gain much information</t>
  </si>
  <si>
    <t>Tournaig project report for previous years</t>
  </si>
  <si>
    <t>Tournaig Garden Cottage Nursery, NTS, Tournaig estate</t>
  </si>
  <si>
    <t>MOWI have supported this project in recent years</t>
  </si>
  <si>
    <t>Trap repaired in 2023 and operated until end of November</t>
  </si>
  <si>
    <t>MA0297</t>
  </si>
  <si>
    <t>d819e408-cf58-480a-ace9-bc8967d32980</t>
  </si>
  <si>
    <t>Juvenile fish survey of Tournaig system</t>
  </si>
  <si>
    <t>Long term monitoring project to learn about wild salmon and sea trout populations in small river system with upstream downstream traps and annual e-fishing survey</t>
  </si>
  <si>
    <t>Review status of wild salmon within the Tournaig system every year following SFCC and NEPS protocols to compare juvenile salmon occurrence with upstream downstream trap info</t>
  </si>
  <si>
    <t>Surveyed in 2023</t>
  </si>
  <si>
    <t>MA0298</t>
  </si>
  <si>
    <t>fdb6af47-0f1e-4707-a02c-d3f072e3d027</t>
  </si>
  <si>
    <t>River Ewe system juvenile fish survey downstream from Loch Maree</t>
  </si>
  <si>
    <t>Biennial survey focussing on status of juvenile salmon in River Ewe system including sites in lower Tollie Burn</t>
  </si>
  <si>
    <t xml:space="preserve">To survey in 2024 </t>
  </si>
  <si>
    <t>MA0299</t>
  </si>
  <si>
    <t>91ae1a63-e3a0-4533-a870-d1ad09fc9b2e</t>
  </si>
  <si>
    <t>River Ewe system juvenile fish survey sites in Kernsary and Inveran River</t>
  </si>
  <si>
    <t>Biennial survey focussing on status of juvenile salmon in the Loch Kernsary catchment area above Loch Maree</t>
  </si>
  <si>
    <t xml:space="preserve">Surveyed in 2023 </t>
  </si>
  <si>
    <t>MA0300</t>
  </si>
  <si>
    <t>8e399df8-076a-4852-bafd-cb4a4f822466</t>
  </si>
  <si>
    <t>River Ewe juvenile fish of smaller streams entering Loch Maree</t>
  </si>
  <si>
    <t>Biennial survey focussing on status of juvenile salmon in Slattadale burn, Talladale River, Grudie River and Beinn Eighe NNR trails burn</t>
  </si>
  <si>
    <t>MA0301</t>
  </si>
  <si>
    <t>ca8b0428-c8ac-4d11-ae11-4f1e85121b5f</t>
  </si>
  <si>
    <t>River Ewe system juvenile fish survey of sites in Kinlochewe River and tributaries</t>
  </si>
  <si>
    <t>Biennial survey focussing on status of juvenile salmon in Kinlochewe River, Bruachaig, A' Ghiarbhe and headwater streams</t>
  </si>
  <si>
    <t>MA0302</t>
  </si>
  <si>
    <t>74f7810c-c3b2-4a91-8b4b-eb046927a409</t>
  </si>
  <si>
    <t>Bruachaig wild salmon restoration project v2</t>
  </si>
  <si>
    <t>Following hydropower development, the juvenile salmon population has died out above the Bruachaig falls.  An earlier project was successful in achieiving returning adult fish for a few years prior to hydropower development.</t>
  </si>
  <si>
    <t>to support a healthy biodiverse ecosystem where salmon should be a keystone species and downstream fisheries</t>
  </si>
  <si>
    <t>Work with estates, WRASFB, hydropower operators to develop long term project plan</t>
  </si>
  <si>
    <t>Reports from previous stock restoration initiative including summaries in WRFT Newsletter</t>
  </si>
  <si>
    <t xml:space="preserve">WRFT and River Ewe system fisheries management group with Kinlochewe Estate </t>
  </si>
  <si>
    <t>https://www.wrft.org.uk/images/gallery/bruachaigtopfalls.jpg</t>
  </si>
  <si>
    <t xml:space="preserve">Salmon fry of wild origin found above Bruachaig falls in 2023. Plans for local estate hatchery to focus on supporting recovery of wild salmon in the Bruachaig system. </t>
  </si>
  <si>
    <t xml:space="preserve">Complex assessment of pros and cons or removing salmon to use as broodstock from Kinlochewe River when numbers of adult fish may be low. Further discussions required.  </t>
  </si>
  <si>
    <t>MA0303</t>
  </si>
  <si>
    <t>eaf0affe-3b6f-41b7-9868-ee758e2c81ad</t>
  </si>
  <si>
    <t>Loch Maree arctic charr study</t>
  </si>
  <si>
    <t>Project to learn about spawning timing and location of arctic charr (two kinds at least) within Loch Maree including eDNA work</t>
  </si>
  <si>
    <t>to support conservation and management of arctic charr populations</t>
  </si>
  <si>
    <t>support UHI Rivers and Lochs Institute with studies of Arctic charr</t>
  </si>
  <si>
    <t>UHI R&amp;LI</t>
  </si>
  <si>
    <t>WRFT, Nature Scot, local fisheries managers</t>
  </si>
  <si>
    <t>project idea. Three previous WRFT Arctic charr weeks took place during years 2006 to 2011. Information on WRFT wesbite.</t>
  </si>
  <si>
    <t xml:space="preserve">Uncertain progress by UHI; WRFT may initiate project in 2024. Price is for another WRFT Arctic charr discovery week. </t>
  </si>
  <si>
    <t>Interest (following review of other work elsewhere), funding and progress</t>
  </si>
  <si>
    <t>MA0304</t>
  </si>
  <si>
    <t>9581fb55-ba72-4978-af80-ae9b7a2c1088</t>
  </si>
  <si>
    <t>Loch Maree -side  ponticum control</t>
  </si>
  <si>
    <t>Project to eradicate R. ponticum from around Loch Maree</t>
  </si>
  <si>
    <t>follow up monitoring and action required following big scale project</t>
  </si>
  <si>
    <t>Surveys of scale of regrowth in previously treated areas required</t>
  </si>
  <si>
    <t>Local estate or WRFT pending further discussions</t>
  </si>
  <si>
    <t>Manta Ecology,  estates, other groups including The Highland Council, Nature Scot and Forestry and Land Scotland?</t>
  </si>
  <si>
    <t>previously funded by ENTRUST (landfill tax), SNH and Nature Scot</t>
  </si>
  <si>
    <t>Bushes are beginning to grow back again after much work</t>
  </si>
  <si>
    <t>To maintain interest and support from all parties including funding</t>
  </si>
  <si>
    <t>MA0305</t>
  </si>
  <si>
    <t>d8ac56a7-bcdf-4fdd-970f-27fcbf1b0ef4</t>
  </si>
  <si>
    <t>Coulin River riparian habitat enhancement project</t>
  </si>
  <si>
    <t>Project to trial small woodland enclosures along the Coulin River</t>
  </si>
  <si>
    <t>to support production of juvenile salmon in an important headwater stream</t>
  </si>
  <si>
    <t>Work with estates and seek funding from Nature Scot or other grant provider</t>
  </si>
  <si>
    <t>Coulin Estate, deer management group</t>
  </si>
  <si>
    <t>much discussion and agreements with estates, deer management group and Nature Scot required</t>
  </si>
  <si>
    <t>https://www.wrft.org.uk/images/gallery/coulinriver.jpg</t>
  </si>
  <si>
    <t>MA0306</t>
  </si>
  <si>
    <t>a287c466-5d5b-401b-b58d-21b93972a8ca</t>
  </si>
  <si>
    <t>Loch Maree side riparian habitat enhancement project</t>
  </si>
  <si>
    <t>Project to restore and enhance riparian woodland around Loch Maree</t>
  </si>
  <si>
    <t>benefits for fish and other wildlife</t>
  </si>
  <si>
    <t>to improve habitat for wild trout, arctic charr and salmon populations in Loch Maree</t>
  </si>
  <si>
    <t>estates, deer management groups</t>
  </si>
  <si>
    <t>https://www.wrft.org.uk/images/gallery/lochmareealder.jpg</t>
  </si>
  <si>
    <t>MA0307</t>
  </si>
  <si>
    <t>383c68a2-176f-4465-9a8a-44f27ec76cae</t>
  </si>
  <si>
    <t>Loch na Fideil Burn riparian woodland and instream habitat restoration project</t>
  </si>
  <si>
    <t>Project to improve spawning and nursery habitat for sea trout along the Loch na Fideil burn including fencing and monitoring</t>
  </si>
  <si>
    <t>to restore the Loch na Fideil burn as a spawning stream for sea trout</t>
  </si>
  <si>
    <t>Work with estates, local farmer and seek funding from Nature Scot or other grant provider</t>
  </si>
  <si>
    <t>estates, local farmer, deer management groups</t>
  </si>
  <si>
    <t>https://www.wrft.org.uk/images/gallery/byCoulinRiver9Aug23.jpg</t>
  </si>
  <si>
    <t>MA0308</t>
  </si>
  <si>
    <t>b55b49fc-8ee2-48ed-9911-bfcd456de38f</t>
  </si>
  <si>
    <t>Loch Ewe coastal fyke net sea trout monitoring project</t>
  </si>
  <si>
    <t>Set up a coastal fyke net at Boor and monitor post-smolt sea trout in June - early July</t>
  </si>
  <si>
    <t>to obtain larger samples of sea trout for sea lice monitoring purposes away from river mouth</t>
  </si>
  <si>
    <t>Work with support from FMS and SFCC</t>
  </si>
  <si>
    <t>FMS, Crown Estate, MOWI, WRASFB</t>
  </si>
  <si>
    <t>trial deployment in 2022  then operation in 2023 was supported by Crown Estate and Fisheries Management Scotland</t>
  </si>
  <si>
    <t>The project provided much data about levels of parasite infection of juvenile fish especially gadid, plus a few sea trout</t>
  </si>
  <si>
    <t xml:space="preserve">May not be justifiable based on sea trout catches and data alone. Interest and funding from other agencies required. </t>
  </si>
  <si>
    <t>MA0309</t>
  </si>
  <si>
    <t>b84eefb2-f557-46d3-a121-3a799eebb3c1</t>
  </si>
  <si>
    <t>River Sguod system juvenile fish survey</t>
  </si>
  <si>
    <t>Survey to learn about distribution and relative abundance of juvenile salmon and trout</t>
  </si>
  <si>
    <t>to inform WRASFB and others of status of fish populations and issues affecting juvenile salmon and trout conservation and production</t>
  </si>
  <si>
    <t>MA0310</t>
  </si>
  <si>
    <t>fd035578-856f-4f87-b9c9-c0823df2a01d</t>
  </si>
  <si>
    <t>River Sguod system sea trout survey</t>
  </si>
  <si>
    <t>Survey to learn about smolt production and occurrence of adult sea trout in the Sguod system using fyke net trap</t>
  </si>
  <si>
    <t>including aquaculture, predation, obstacles</t>
  </si>
  <si>
    <t>to inform WRASFB, local fisheries proprietors, and other interested groups</t>
  </si>
  <si>
    <t>Monitor sea trout populations areound Loch Ewe especially following the closure of the Isle of Ewe salmon farm</t>
  </si>
  <si>
    <t>some data collected in spring 2023; monitoring in 2024 planned.</t>
  </si>
  <si>
    <t>MA0311</t>
  </si>
  <si>
    <t>6d1899b6-dde2-4e77-80d1-7fbba3dfd383</t>
  </si>
  <si>
    <t>Sand river  system juvenile fish survey</t>
  </si>
  <si>
    <t>MA0312</t>
  </si>
  <si>
    <t>561e7f1a-c155-43f9-a1aa-384bd8a55a1f</t>
  </si>
  <si>
    <t>Sand River system sea trout survey</t>
  </si>
  <si>
    <t>Survey to learn about smolt production and occurrence of adult sea trout in the Sand River using fyke net trap</t>
  </si>
  <si>
    <t>including Aquculture,</t>
  </si>
  <si>
    <t>to inform WRASFB, local fisheries proprietors, fish farm companies and other interested groups</t>
  </si>
  <si>
    <t>Monitor sea trout populations around Loch Gairloch to compate with aquacuture lice counts in sea areas to south</t>
  </si>
  <si>
    <t>estates, fish farm companies</t>
  </si>
  <si>
    <t>Opportunity may arise in 2024</t>
  </si>
  <si>
    <t>MA0313</t>
  </si>
  <si>
    <t>578523c4-e1f0-40fa-a22f-ce6fca779168</t>
  </si>
  <si>
    <t>Flowerdale sea trout and sea lice monitoring</t>
  </si>
  <si>
    <t>Annual monitoring of sea lice burdens on sea trout caught in the estuary of the Flowerdale burn during the summer</t>
  </si>
  <si>
    <t>Work with estate, fish farm and volunteers to sample sea trout following SFCC protocols</t>
  </si>
  <si>
    <t>estates, volunteers,</t>
  </si>
  <si>
    <t xml:space="preserve">High numbers of lice in April 2023; so still a priority site for sea trout monitoring. </t>
  </si>
  <si>
    <t>MA0314</t>
  </si>
  <si>
    <t>c56cdc96-afe1-41ab-8270-7b59d4652691</t>
  </si>
  <si>
    <t>Juvenile fish survey of River Kerry</t>
  </si>
  <si>
    <t>estates, Nature Scot</t>
  </si>
  <si>
    <t xml:space="preserve">Sites surveyed in 2023; low salmon parr numbers, so need to survey again in 2024. </t>
  </si>
  <si>
    <t xml:space="preserve">Subject to permissions. </t>
  </si>
  <si>
    <t>MA0315</t>
  </si>
  <si>
    <t>2366b6e7-2eaa-43f2-8c19-b6d6a0b191ec</t>
  </si>
  <si>
    <t>River Kerry catchment area ponticum eradication project</t>
  </si>
  <si>
    <t>Multi-year project to control R. Ponticum from the catchment of the River Kerry</t>
  </si>
  <si>
    <t>to continue efforts to remove invasive potnitcum from the River Kerry catchment area following an initial three year control programme</t>
  </si>
  <si>
    <t>Continue long term project with Gairloch Estate, Manta ecology.</t>
  </si>
  <si>
    <t>Survey data avalable</t>
  </si>
  <si>
    <t>Manta Ecology, Gairloch estate</t>
  </si>
  <si>
    <t>estate permission and funding</t>
  </si>
  <si>
    <t xml:space="preserve">Good progress in first part of 2023, then work stalled for several reasons. </t>
  </si>
  <si>
    <t xml:space="preserve">Further discussions with landowners funders to work out best way to progress. </t>
  </si>
  <si>
    <t>MA0316</t>
  </si>
  <si>
    <t>ea5ff58c-50aa-4a10-bde4-c5157e388041</t>
  </si>
  <si>
    <t>River Kerry discuss and plan rewatering of instream habitat</t>
  </si>
  <si>
    <t>approx 900m x 8m of good juvenile salmon habitat receives no compensation flow from Kerry Falls hydro project during low flow perios; this may be in breach of CAR license regulations. Pro's and con's of rewetting this area should be reviewed.</t>
  </si>
  <si>
    <t>Obstacles, water quantity, instream habitat, water quality.</t>
  </si>
  <si>
    <t>to consider rewatering approx 900m x 8m of good juvenile salmon habitat which currently receives no compensation flow</t>
  </si>
  <si>
    <t>Discuss with Scottish and Southern Energy, SEPA, Gairloch estate, WRASFB</t>
  </si>
  <si>
    <t>SSE, Gairloch estate</t>
  </si>
  <si>
    <t xml:space="preserve">E-fish site surveyed above powerhouse in 2023; trout but no salmon recorded. </t>
  </si>
  <si>
    <t xml:space="preserve">Long-term possibility - discussions with river proprietors and SSE required. </t>
  </si>
  <si>
    <t>MA0317</t>
  </si>
  <si>
    <t>bec105d4-6f78-4975-87d6-3705eb587013</t>
  </si>
  <si>
    <t>Proposal to regulate flow at bifurcation of stream below Loch na h' Oidhche to support River Kerry SAC</t>
  </si>
  <si>
    <t>Prior to visit of Queen Victoria, the headwater stream of River Kerry was part diverted into Loch Garbhaig. However, now, during dry periods in the summer, there is sometimes not enough water in Loch Bad an Sgalaig to maintain a compensation flow to protect freshwater pearl mussels in the River Kerry. The aim of this proposed project would be to redirect more water in spring and summer into the Kerry to better protect the FWPM population from impacts associated with climate change.</t>
  </si>
  <si>
    <t>Water quantity, instream,</t>
  </si>
  <si>
    <t>In terms of HP generation, if more of the water was directed into the Kerry during the spring and summer when drought can be an issue for FWPMs that could help protect the River Kerry SAC for FWPMs. To compensate for this, additional water could be directed to the Garbhaig during autumn and winter (incuding potentially FWPM damaging high flow events) so neither company would lose out financially from reduced HP generation over a year.</t>
  </si>
  <si>
    <t>Discuss with Scottish and Southern Energy, Garbhaig Falls Hydroscheme, SEPA, Gairloch estate, WRASFB</t>
  </si>
  <si>
    <t>WRFT, SSE, Garbhaig falls company  SEPA</t>
  </si>
  <si>
    <t>need much discussion and agreements with SEPA, Nature Scot, power companies and Gairloch estate</t>
  </si>
  <si>
    <t xml:space="preserve">Idea still required much discussion with many parties. </t>
  </si>
  <si>
    <t>MA0318</t>
  </si>
  <si>
    <t>2a0fd2d6-8e3f-44bf-b27f-f51b5fc32620</t>
  </si>
  <si>
    <t>Juvenile fish survey of Badachro River</t>
  </si>
  <si>
    <t>WRFT Fish survey reports for previous years for example Status of Salmon Report 2022</t>
  </si>
  <si>
    <t>funding for 2023 uncertain</t>
  </si>
  <si>
    <t xml:space="preserve">Not surveyed in 2023. High priority for 2024; also with regard to hydropower flow regulation. </t>
  </si>
  <si>
    <t>MA0319</t>
  </si>
  <si>
    <t>f1219095-ce21-4181-9042-831036cd737e</t>
  </si>
  <si>
    <t>Fish counter at outlet weir of Loch Bad a'Chrotha</t>
  </si>
  <si>
    <t>Fish counter to learn of adult salmon entering the river. There is a good location (slot in out let weir) and the Badachro would be good candidate for fish counter for salmon, with very few sea trout to complicate fish counts.</t>
  </si>
  <si>
    <t>Hydro flow regulation, obstacels to fish passage, marine issues</t>
  </si>
  <si>
    <t>to Inform MSS, WRASFB and others of number of adult salmon returning to the river. Additional interest is how discharge from hydroscheme affects upstream migration of adult salmon.</t>
  </si>
  <si>
    <t>Discuss with MSS, Badachro hydro scheme, estates, WRASFB</t>
  </si>
  <si>
    <t xml:space="preserve">Marine Directorate and WRFT </t>
  </si>
  <si>
    <t>Marine Scotland Science, WRASFB, Badachro hydropower company</t>
  </si>
  <si>
    <t>costs very roughly estimated</t>
  </si>
  <si>
    <t xml:space="preserve">Experiences eleswhere in Scotland indicate that the costs of operating a fish counter may be too high relative to the value of the data. Instead money could be used to do genetic analyses of salmon parr. </t>
  </si>
  <si>
    <t xml:space="preserve">Costs of counter and costs of operation. Probably not good value unless operation supported by other party </t>
  </si>
  <si>
    <t>MA0320</t>
  </si>
  <si>
    <t>f04ae0c8-60ee-4ff8-b884-ad8efef85930</t>
  </si>
  <si>
    <t>Wester Ross coastal area Marine Nature Reserve scoping</t>
  </si>
  <si>
    <t>Revise an earlier proposal to work with local community to consider possibility of designating a small marine nature reserve in Loch Gairloch.</t>
  </si>
  <si>
    <t>marine developments, other marine issues.</t>
  </si>
  <si>
    <t>To set up a marine reserve within the Loch Gairloch area as a place for education, study, enjoyment and as somewhere from where spillover can help support nearby fisheries.</t>
  </si>
  <si>
    <t>To work with local community to consider responses to HPMA consutlation with positive suggestions for ways forward.</t>
  </si>
  <si>
    <t>HPMA team at Nature Scot; Coastal Communities Network</t>
  </si>
  <si>
    <t>Local support needed for even a very small marine nature reserve around snorkel trail in Gairloch. Idea on hold for now!</t>
  </si>
  <si>
    <t xml:space="preserve">On-going education and awareness raising required to help more people understand potential benefits of marine protection to fisheries and the other things they care about. </t>
  </si>
  <si>
    <t>MA0321</t>
  </si>
  <si>
    <t>e7bd7200-1860-4399-abce-ced54571fed2</t>
  </si>
  <si>
    <t>Loch Bad na h' Achlaise sea trout project</t>
  </si>
  <si>
    <t>To learn more about numbers of sea trout that run up into the loch and where they spawn and any issues that affect them.</t>
  </si>
  <si>
    <t>Walkover habitat survey to check outlet burn for obstructions and inlet burns for spawning habitat; maybe a fyke net study too.</t>
  </si>
  <si>
    <t>Work with local estates and local community to gauge interest and volunteer support.</t>
  </si>
  <si>
    <t xml:space="preserve">WRFT &amp; local estate </t>
  </si>
  <si>
    <t>Gairloch estate</t>
  </si>
  <si>
    <t>cost includes production of short report</t>
  </si>
  <si>
    <t xml:space="preserve">Local estate has expressed interest </t>
  </si>
  <si>
    <t>MA0322</t>
  </si>
  <si>
    <t>6cce43f7-afe7-46e2-a6fe-baa4a7ad08df</t>
  </si>
  <si>
    <t>South Erradale burn sea trout habitat survey</t>
  </si>
  <si>
    <t>Walkover survey to map out the area of habitat accessible to sea trout in this burn and record other wildlife.</t>
  </si>
  <si>
    <t>Walkover habitat survey to identify upstream limits and area of nursery habitat for sea trout.</t>
  </si>
  <si>
    <t>MA0323</t>
  </si>
  <si>
    <t>6beeee23-5bbf-4ffe-9081-a33d7ade028f</t>
  </si>
  <si>
    <t>Craig River sea trout habitat survey</t>
  </si>
  <si>
    <t>MA0324</t>
  </si>
  <si>
    <t>fd137424-aebe-4891-9616-481b2def5c05</t>
  </si>
  <si>
    <t>Alligin River sea trout habitat survey</t>
  </si>
  <si>
    <t>Walkover survey to map out the area of habitat accessible to sea trout in this burn.</t>
  </si>
  <si>
    <t>local residents, estate</t>
  </si>
  <si>
    <t>MA0325</t>
  </si>
  <si>
    <t>26d54c85-3d12-4276-854c-21e88babeae5</t>
  </si>
  <si>
    <t>Outer Loch Torridon - Red Point sea grass survey</t>
  </si>
  <si>
    <t>Snorkel survey to map out possible un-recorded sea grass patch</t>
  </si>
  <si>
    <t>Sea grass has been recorded nearby. This area if it has sea grass might be a good one for additionpending discussions with local fishing interests</t>
  </si>
  <si>
    <t>Added to wish list based on local interest and some previous exploring.</t>
  </si>
  <si>
    <t>Maerl Friends of Loch Torridon?</t>
  </si>
  <si>
    <t>Local farmer and estate, marine wildlife enthusiasts, fishermen</t>
  </si>
  <si>
    <t>Snorkel survey by WRFT biologist in own time recorded undocumented seagrass bed. Further surveys planned</t>
  </si>
  <si>
    <t xml:space="preserve">Funding and prioritisation by new citizen science group. </t>
  </si>
  <si>
    <t>MA0326</t>
  </si>
  <si>
    <t>e1ecee71-f5d2-4c58-894d-c06b1cb9a539</t>
  </si>
  <si>
    <t>Juvenile fish survey of Torridon River</t>
  </si>
  <si>
    <t>Survey to learn about distribution and relative abundance of juvenile salmon and trout in Torridon River</t>
  </si>
  <si>
    <t>Review status of wild salmon within WRFT area every 2 years following SFCC and NEPS protocols. May inform Loch Torridon EMP.</t>
  </si>
  <si>
    <t>estates, Loch Torridon EMP</t>
  </si>
  <si>
    <t xml:space="preserve">Survey carried out in 2023 by contractor for MOWI recorded patchy salmon fry distrution. Further surveys planned in 2024. </t>
  </si>
  <si>
    <t>MA0327</t>
  </si>
  <si>
    <t>d17d3a75-f131-4ff5-a0d2-8c0ac79b80fd</t>
  </si>
  <si>
    <t>Torridon riparian woodland scheme</t>
  </si>
  <si>
    <t>Support local initiatives to restore areas of riparian woodland along the Torridon River</t>
  </si>
  <si>
    <t>instream and riparian woodland</t>
  </si>
  <si>
    <t>to provide leaf litter, woody debris, shade and support for river banks</t>
  </si>
  <si>
    <t>The Woodland Trust, Nature Scot and NTS have initiated project on N bank; local estate on south bank</t>
  </si>
  <si>
    <t xml:space="preserve">NTS and estate </t>
  </si>
  <si>
    <t>Woodland Trust, NatureScot, WRFT, local estate</t>
  </si>
  <si>
    <t xml:space="preserve">Torridon Partnership has taken lead with local landowners. Enclosures set up in 2023 with local volunteers helping too. </t>
  </si>
  <si>
    <t>MA0328</t>
  </si>
  <si>
    <t>d67fc5c3-6b7c-43ce-929d-024dbc4a6112</t>
  </si>
  <si>
    <t>Torridon sea trout monitoring for future EMP</t>
  </si>
  <si>
    <t>A wild fish monitoring programme to sample sea trout and carry out juvenile fish surveys of rivers (costed seperately)</t>
  </si>
  <si>
    <t>to inform EMP of status of salmon and sea trout populations especially with regard to sea lice</t>
  </si>
  <si>
    <t>Discussions between WRASFB, The Highland Council, Marine Scotland and fish farm companies ongoing</t>
  </si>
  <si>
    <t>The Highland Council / WRFT / fish farms / SEPA / MSS</t>
  </si>
  <si>
    <t>Partial monitoring with partner pending agreement of WRASFB, MSS, fish farms</t>
  </si>
  <si>
    <t xml:space="preserve">Monitoring by subcontractor for MOWI in 2023; support from WRFT proposed in 2024. </t>
  </si>
  <si>
    <t>MA0329</t>
  </si>
  <si>
    <t>b07375ca-2320-4886-9685-9a870f7a1883</t>
  </si>
  <si>
    <t>Loch Torridon fish farm visits</t>
  </si>
  <si>
    <t>Visits by WRFT Biologist to learn about health issuses that can affect both fish farm fish and wild fish including gill disease</t>
  </si>
  <si>
    <t>to inform WRASFB and other with interest in health of wild fish</t>
  </si>
  <si>
    <t>keep in touch with salmon farms to learn of health issues and visit farms where that is appropriate and possible</t>
  </si>
  <si>
    <t>WRFT / WRASFB</t>
  </si>
  <si>
    <t>fish farm companies</t>
  </si>
  <si>
    <t>Subject to arrangements with new fish farm owners MOWI and Bakkafrost</t>
  </si>
  <si>
    <t>MA0330</t>
  </si>
  <si>
    <t>6d5113df-7230-4fc6-a6ec-5fc7c9009bc1</t>
  </si>
  <si>
    <t>Juvenile fish survey of  River Balgy</t>
  </si>
  <si>
    <t>Survey to learn about distribution and relative abundance of juvenile salmon and trout in River Balgy</t>
  </si>
  <si>
    <t>aquaculture, other freshwater and marine pressures</t>
  </si>
  <si>
    <t>Review status of wild salmon within WRFT area every 2 years following SFCC and NEPS protocols and issues affecting production of juvenile salmon. May inform Loch Torridon EMP.</t>
  </si>
  <si>
    <t>MA0331</t>
  </si>
  <si>
    <t>3615de73-fcfe-4b40-97d0-a7c88bce8ad4</t>
  </si>
  <si>
    <t>Loch Damh arctic charr study</t>
  </si>
  <si>
    <t>Project to learn about spawning timing and location of arctic charr (two kinds?) within Loch Damh including eDNA work</t>
  </si>
  <si>
    <t>WRFT, Nature Scot, local fisheries managers. Marine Scotland Science</t>
  </si>
  <si>
    <t>MA0332</t>
  </si>
  <si>
    <t>de61ae6c-3327-4b6f-8a40-01ed1dfd1e6a</t>
  </si>
  <si>
    <t>Loch Damh study of wild trout</t>
  </si>
  <si>
    <t>Project to learn about the trout population including parasite fauna in the River balgy system</t>
  </si>
  <si>
    <t>aquaculture, invasive species, awareness raising</t>
  </si>
  <si>
    <t>could be a student project</t>
  </si>
  <si>
    <t>UHI R&amp;LI or other academic institution</t>
  </si>
  <si>
    <t>WRFT, Nature Scot, local fisheries managers, Marine Scotland Science</t>
  </si>
  <si>
    <t>MA0333</t>
  </si>
  <si>
    <t>a0aa03f1-3402-4496-b31d-4e37e9551ff1</t>
  </si>
  <si>
    <t>Juvenile fish survey of Shieldaig River</t>
  </si>
  <si>
    <t>Survey to learn about distribution and relative abundance of juvenile  trout and salmon in the Shieldiag River following end of MSS fish trapping</t>
  </si>
  <si>
    <t>Review status of wild salmon within WRFT area every 2 years following SFCC and NEPS protocols. In previous recent years, MSS has run stocking and monitoring programme here; however this research programme is to end soon. May inform Loch Torridon EMP.</t>
  </si>
  <si>
    <t>WRFT / MSS</t>
  </si>
  <si>
    <t>estates, Loch Torridon EMP, MSS</t>
  </si>
  <si>
    <t>pending permissions from MSS and local estate</t>
  </si>
  <si>
    <t>MA0334</t>
  </si>
  <si>
    <t>2fc98914-0518-47ba-9ea9-12f96e9756d7</t>
  </si>
  <si>
    <t>Torridon small burns juvenile trout survey</t>
  </si>
  <si>
    <t>E-fish survey to learn more about the available sea trout habitat around Loch Torridon</t>
  </si>
  <si>
    <t>to learn about ecology of sea trout around Loch Torridon</t>
  </si>
  <si>
    <t>Learn about distribution and extent of juvenile trout habitat around Loch Torridon in partnership with landowners, local angling club, and other enthusiasts</t>
  </si>
  <si>
    <t>MA0335</t>
  </si>
  <si>
    <t>b4230330-39cd-40c2-8fe6-7d4c6f518821</t>
  </si>
  <si>
    <t>Juvenile fish survey of Abhainn Cuaig</t>
  </si>
  <si>
    <t>Survey to learn about distribution and relative abundance of juvenile  trout and salmon in the Cuaig River</t>
  </si>
  <si>
    <t>Review status of wild salmon within WRFT area every 2 years following SFCC and NEPS protocols. . May inform Loch Torridon EMP.</t>
  </si>
  <si>
    <t>Applecross Trust, Loch Torridon EMP, MSS</t>
  </si>
  <si>
    <t>pending permissions from local estate</t>
  </si>
  <si>
    <t>one site surveyed in 2023</t>
  </si>
  <si>
    <t>MA0336</t>
  </si>
  <si>
    <t>fa33ce8a-fa81-4d3a-8767-a2f50d6c732f</t>
  </si>
  <si>
    <t>Juvenile fish survey of Applecross</t>
  </si>
  <si>
    <t>Survey to learn about distribution and relative abundance of juvenile  trout and salmon in the Applecross River</t>
  </si>
  <si>
    <t>2 sites surveyed in 2023</t>
  </si>
  <si>
    <t>MA0337</t>
  </si>
  <si>
    <t>1807c03f-8bf2-4d2a-b259-6b282722fc19</t>
  </si>
  <si>
    <t>Applecross River sampling of sea trout for MOWI Caol Mor EMP</t>
  </si>
  <si>
    <t>Sampling of sea trout at Applecross to inform Caol Mor Environment Management Plan</t>
  </si>
  <si>
    <t>to provide wild fish data describing sea trout and sea lice levels for Highland Council and MOWI</t>
  </si>
  <si>
    <t>Year 2 of wild fish monitoring at Applecross using seine netting, rod and line and fyke netting proposed.</t>
  </si>
  <si>
    <t>MOWI</t>
  </si>
  <si>
    <t>WRFT, Applecross Trust, local field assistants</t>
  </si>
  <si>
    <t>MOWI will continue to fund in 2024</t>
  </si>
  <si>
    <t>https://www.wrft.org.uk/images/gallery/Applecrossmettingteam21Jun23.jpg</t>
  </si>
  <si>
    <t>Report drafted for MOWI, WRASFB and Scottish Government following sampling in 2023</t>
  </si>
  <si>
    <t>MA0338</t>
  </si>
  <si>
    <t>7df859b1-3bb4-4ee2-9dd6-ed112920a292</t>
  </si>
  <si>
    <t>Applecross river riparian woodland project</t>
  </si>
  <si>
    <t>develop plan to support riparian vegetation along the Applecross River</t>
  </si>
  <si>
    <t>intreatm and riparian habitat, temperature</t>
  </si>
  <si>
    <t>to find ways of providing more riparian woodland along the Applecross River.</t>
  </si>
  <si>
    <t>Scoping study with Applecross estate to discuss options for a riverwoods type scheme</t>
  </si>
  <si>
    <t>Applecross Trust</t>
  </si>
  <si>
    <t>to be developed with Applecross Trust and others</t>
  </si>
  <si>
    <t>MA0339</t>
  </si>
  <si>
    <t>d623db63-9201-42a8-ab1d-89f3ddf93e2b</t>
  </si>
  <si>
    <t>Study of marine filamentous algae on seabed around Wester Ross</t>
  </si>
  <si>
    <t>Citizen science project to learn about water quality and growth of filamentous algae on seabed</t>
  </si>
  <si>
    <t>to understand threat to seagrass and maerl (both Priority Marine Features) and potentially herring eggs and those of other fish from filamentous algae</t>
  </si>
  <si>
    <t>Help set up collaborative project, possibly including citizen-science to sample water and record filamentous algae</t>
  </si>
  <si>
    <t>Coastal Communities Network</t>
  </si>
  <si>
    <t>WRFT, other Coastal Community groups</t>
  </si>
  <si>
    <t>methodology and project partners currently being discussed</t>
  </si>
  <si>
    <t>Presentation to Torridon Community follwing surveys in 2023</t>
  </si>
  <si>
    <t>New and exisiting local citizen-science groups keen to progress seabed surveys around Wester Ross</t>
  </si>
  <si>
    <t>MA0340</t>
  </si>
  <si>
    <t>74606e22-8094-4bec-938a-efe2dcd2b5c1</t>
  </si>
  <si>
    <t>West of Scotland Herring Hunt support</t>
  </si>
  <si>
    <t>Including eDNA water sample collection, herring larvae sampling, and observations for signs of spawning. Work beyond April 2023 uncosted.</t>
  </si>
  <si>
    <t>may including seabed damage, eutrophication</t>
  </si>
  <si>
    <t>to understand conservation requirments for wild herring populations which spawn around Wester Ross</t>
  </si>
  <si>
    <t>Work with West of Scotland Herrin Hunt project (based at Edinburgh Napier University)</t>
  </si>
  <si>
    <t>WOSHH</t>
  </si>
  <si>
    <t>https://scottishherring.org/results23/</t>
  </si>
  <si>
    <t>eDNA from herring found in samples taken at Melvaig in 2023</t>
  </si>
  <si>
    <t xml:space="preserve">Surveys ongoing. </t>
  </si>
  <si>
    <t>MA0341</t>
  </si>
  <si>
    <t>6918ce6f-051a-4901-8138-548cf17645a5</t>
  </si>
  <si>
    <t>In-River Temperature Monitoring</t>
  </si>
  <si>
    <t>In our most remote and delicate reaches of the catchment, the rivers are largely exposed to a greater range of air temperatures and lower summer flows. This periodically results in the river reaching critcally high temperatures (23ᵒC), altering the behaviour and inducing stress on juvenile salmon.</t>
  </si>
  <si>
    <t>To continue collaborating with Marine Scotland Science in the Scotland River Temperature Monitoring Network (SRTMN) and utilise temperature loggers in other remote/exposed reaches of the catchment.</t>
  </si>
  <si>
    <t>Routinely download the temperature loggers as part of the SRTMN project. Deploy temperature loggers throughout the catchment and create a specifc management plan for each group of loggers.</t>
  </si>
  <si>
    <t>KoSDSFB</t>
  </si>
  <si>
    <t>Marine Scotland , Forestry Land Scotland (FLS), Local Estates</t>
  </si>
  <si>
    <t>Land access from the estates can be difficult depending on the time of year. Accessibility, particularly of the SRTMN loggers, are difficult and are heavy on staff resources.</t>
  </si>
  <si>
    <t>Kyle of Sutherland</t>
  </si>
  <si>
    <t>FD24</t>
  </si>
  <si>
    <t>MA0669</t>
  </si>
  <si>
    <t>e60b5e2d-52d2-4de5-8861-bf34bc683cda</t>
  </si>
  <si>
    <t>Manage Poaching Incidents</t>
  </si>
  <si>
    <t>Illegal fishing has the potential to reduce the amount of fish available for legitimate fishing and may also reduce the number of adult fish available for spawning. In addition, historically there have been mass poisoning events which have killed a large number of fish and had a large impact on stakeholders and fish populations. Water bailiffs patrol the catchment using a variety of different methods to try and reduce the impact of illegal activities.</t>
  </si>
  <si>
    <t>To continue patrols across the district.</t>
  </si>
  <si>
    <t>Implement a strategy with bailiffs for effective policing of the district.</t>
  </si>
  <si>
    <t>Police Scotland, IFM, FMS</t>
  </si>
  <si>
    <t>Can involve dangerous and shifts are predominantly at night.</t>
  </si>
  <si>
    <t>MA0670</t>
  </si>
  <si>
    <t>28cd583b-7d4a-4388-8f3c-6e299ba04991</t>
  </si>
  <si>
    <t>Monitoring Pink Salmon</t>
  </si>
  <si>
    <t>Pink salmon, Oncorhynchus gorbuscha, are native to the Pacific, found on the west coast of North America and Canada, and on the east coast of Korea and Japan. Pink salmon are different from their Atlantic cousins in that they are a biennial species and migrate straight to sea upon hatching. In 1956, the species was introduced by the Russians to rivers on the Barents Sea and White seas as a food source. Since then, this population has increased, and its distribution extended. In Scotland, pink salmon have exhibited a strong odd year class since 2017 and significant pink salmon numbers have been sighted and captured biennially in the Kyle catchment. These reports have been submitted via the data collection app supplied by Fisheries Management Scotland (FMS) and the Scottish Fisheries Co-ordination Centre (SFCC). Additionally, the Kyle of Sutherland Fisheries Trust carried out some licenced netting activity to remove the species in the river Oykel.</t>
  </si>
  <si>
    <t>To monitor the population of pink salmon within the district during odd year events.</t>
  </si>
  <si>
    <t>Inform ghillies and anglers of the characteristics of pink salmon and to circulate Marine Scotland's guidance on pink salmon. Look into trapping options to remove pink salmon from rivers.</t>
  </si>
  <si>
    <t>https://onlinelibrary.wiley.com/doi/10.1111/jfb.15304; https://fms.scot/pink-salmon-in-scotland/</t>
  </si>
  <si>
    <t>FMS, SFCC, River workers, Universities</t>
  </si>
  <si>
    <t>With this still being a reasonably new pressure, there is a lack of knowledge on the impact of Pink salmon on Scottish Atlantic salmon and methods of controlling the spread.</t>
  </si>
  <si>
    <t>MA0671</t>
  </si>
  <si>
    <t>8105adde-4bd2-45fa-8fdf-9288d673bb3f</t>
  </si>
  <si>
    <t>Monitoring Piscivorous Birds</t>
  </si>
  <si>
    <t>Significant numbers of goosanders, mergansers, herons and cormorants frequently inhabit the Kyle District.
These birds predate on a wide range of fish species, with juvenile salmon and trout forming a major component of their diet. Piscivorous bird counts are routinely carried out to support annual management licence applications to NatureScot.</t>
  </si>
  <si>
    <t>To continue conducting piscivorous bird counts across the district to support annual management licence applications.</t>
  </si>
  <si>
    <t>Liase with staff members and ghillies to conduct a seasonal piscivorous bird count and assign each participant with a catchment/river to collect the data from. The Director will then collate the data and submit it to NatureScot.</t>
  </si>
  <si>
    <t>https://www.nature.scot/doc/licence-application-form-fish-eating-birds</t>
  </si>
  <si>
    <t>https://www.nature.scot/sites/default/files/2019-12/Guidance%20-%20fish-eating%20bird%20licence%20applications.pdf</t>
  </si>
  <si>
    <t>NatureScot, River workers</t>
  </si>
  <si>
    <t>Logistically difficult to conduct counts on such a large geographical scale and is resource intensive.</t>
  </si>
  <si>
    <t>MA0672</t>
  </si>
  <si>
    <t>b1e75a23-194f-41ca-a39c-4b304253710c</t>
  </si>
  <si>
    <t>Our peatlands have endured centuries of degredation, overgrazing and burning, culminating in widespread draining in the 1960's and 1970's.</t>
  </si>
  <si>
    <t>To work with stakeholders to influence and encourage peatland restoration over 100 sq km by 2050.</t>
  </si>
  <si>
    <t>Advocate for peatland restoration with a range of local stakeholders and landowners. Encourage a sustainable approch to deer management to allow restored peatlands to thrive.</t>
  </si>
  <si>
    <t>https://www.nature.scot/climate-change/nature-based-solutions/peatland-action-project/peatland-action-what-we-do</t>
  </si>
  <si>
    <t>Peatland restoration feasability surveys</t>
  </si>
  <si>
    <t>KoSFT</t>
  </si>
  <si>
    <t>Peatland Action, Forestry &amp; Land Scotland, Private landowners</t>
  </si>
  <si>
    <t>https://photos.app.goo.gl/xpjZy921CGY4Qu3R8</t>
  </si>
  <si>
    <t>MA0673</t>
  </si>
  <si>
    <t>a9a67004-762d-4db0-9e94-f8420d2ec89b</t>
  </si>
  <si>
    <t>Riparian Woodland Restoration</t>
  </si>
  <si>
    <t>Devoid of riverbank woodlands, shallow, wide headwater streams of the Kyle of Sutherland district are recognised as being extremely vulnerable to soaring water temperatures. Currently, 2.5% of the Kyle of Sutherland District area supports native or nearly-native woodland.</t>
  </si>
  <si>
    <t>To double the current extent of native woodland, including riparian woodland, within the district from 47 sq km currently to 100 sq km by 2050.</t>
  </si>
  <si>
    <t>Advocate for native riverbank woodland restoration with a range of local stakeholders and landowners. Influence the design of new woodlands and encourage a sustainable approch to herbivore management.</t>
  </si>
  <si>
    <t>https://kylefisheries.org/riverwoods/</t>
  </si>
  <si>
    <t>A range of ecological surveys are required in advance of native woodland restoration works</t>
  </si>
  <si>
    <t>Private landowners, Forestry &amp; Land Scotland, Woodland Trust,</t>
  </si>
  <si>
    <t>https://photos.app.goo.gl/7LBAKJn1sepHXH947</t>
  </si>
  <si>
    <t>MA0674</t>
  </si>
  <si>
    <t>ab9497ab-c5fe-4ff4-ac40-ebc06f2690e7</t>
  </si>
  <si>
    <t>Installing Fish Counters</t>
  </si>
  <si>
    <t>Fish counter data is currently available from two locations within the district, one on the Shin system and one on the Cassley system. The counters are of the resistivity type and are owned and managed by SSE and are housed within fish passes in dams. Multibeam acoustic cameras alongside deep learning (machine learning) are proving to be a powerful tool for fish counts.</t>
  </si>
  <si>
    <t>To investigate the possibility of installing fish counters within the district.</t>
  </si>
  <si>
    <t>Idenitfy the best suitable location to install a fish counter. Subsequently initiate a installation cositng report.</t>
  </si>
  <si>
    <t>https://link.springer.com/article/10.1007/s10452-022-09967-5</t>
  </si>
  <si>
    <t>Securing the funds to install the counter.</t>
  </si>
  <si>
    <t>MA0675</t>
  </si>
  <si>
    <t>05f558ca-29eb-41b0-918b-01d2a426d907</t>
  </si>
  <si>
    <t>Monitoring Seal Predation</t>
  </si>
  <si>
    <t>The Moray Firth supports populations of grey seals (Halichoerus grypus), common or harbour seals (Phoca vitulina) and salmon. The interaction between these well-known and protected species causes a conservation and economic dilemma. Although salmon are likely to form a small part of the seal’s overall diet their impacts on salmon stocks has the potential to be significant, particularly at migratory pinch points or ‘bottle necks’.</t>
  </si>
  <si>
    <t>To reduce seal predation.</t>
  </si>
  <si>
    <t>Inform river workers about the FMS seal recording app and how to record a sighting.</t>
  </si>
  <si>
    <t>https://survey123.arcgis.com/share/b861d7a465cd4cb6b5697efcc59e88d3</t>
  </si>
  <si>
    <t>Marine Scotland, FMS, River workers</t>
  </si>
  <si>
    <t>No reports/evidence of seal predation.</t>
  </si>
  <si>
    <t>MA0676</t>
  </si>
  <si>
    <t>95026d51-4b7e-4f87-9405-a2a2735cdde6</t>
  </si>
  <si>
    <t>Assess the Accessibility of Glencalvie Falls</t>
  </si>
  <si>
    <t>The River Carron hosts the formiddable 20 foot high Glencalvie falls and is only passable under very specific conditions. Since 2019, the fisheries have been investigating the passabililty of the falls through a radio tracking project.</t>
  </si>
  <si>
    <t>Continue with the radio tracking project to assess the passability of the falls.</t>
  </si>
  <si>
    <t>Liase with ghillies on the River Carron to 'donate' fish caught in spring to be radio tagged for the project. Consider trapping and tagging fish above falls to track the habitats utilised by the fish.</t>
  </si>
  <si>
    <t>https://kylefisheries.org/wp-content/uploads/2023/03/2022-Tagging-Report.docx</t>
  </si>
  <si>
    <t>River workers, SSE, Mossy Earth, Estates</t>
  </si>
  <si>
    <t>Catching sufficient fish to tag. Technical issues.</t>
  </si>
  <si>
    <t>MA0677</t>
  </si>
  <si>
    <t>51f77c42-3a5e-4d9e-bfe6-cb317576f403</t>
  </si>
  <si>
    <t>Assess the Gleann Beag Impoundment</t>
  </si>
  <si>
    <t>Gleann Beag weir was constructed as part of the Glascarnoch – Luichart – Torr Achilty hydroelectric scheme by SSE in the 1950’s. No upstream or downstream fish pass facilities were installed during construction and thus, 5km of juvenile habitat has been lost. Despite the lack of a fish pass structure, electrofishing data concludes that on occasion, salmon are able to get above the structure. It is theorised that access is gained by two methods: firstly by passing the structure when sluice gates are opened in October, and/or secondly by ascending the structure during spill events.</t>
  </si>
  <si>
    <t>Continue to liaise with SEPA and SSE to ensure that all practical actions are being undertaken to mitigate for losses as far as possible.</t>
  </si>
  <si>
    <t>If removal of the dam cannot be achieved then alterations of the dam shoud be considered to reduce the potential access of salmon over the dam during spill events and/or during plate changes. Habitat surveys downstream of the dam could be conducted and subsequent habitat restoration could be considered to improve the quality and availibility of the habitat if required.</t>
  </si>
  <si>
    <t>https://kylefisheries.org/wp-content/uploads/2023/03/Gleann-Beag-smolt-output-final-report-2010.pdf</t>
  </si>
  <si>
    <t>KoSDSFB, landowners, SEPA</t>
  </si>
  <si>
    <t>Investigations have not proceeded due to covid. Increased involvement by SEPA is required to ensure that measures are put in place to prevent access upstream of the weir for adult salmon.</t>
  </si>
  <si>
    <t>MA0678</t>
  </si>
  <si>
    <t>42d25ef7-395d-4375-ac67-0194b2de7cd4</t>
  </si>
  <si>
    <t>Removal of Diebidale Impoundment</t>
  </si>
  <si>
    <t>The Diebidale structure lies midway up the Diebidale River on the Carron system in Kyle of Sutherland. An artificial lochan and associated dam renders around 5km of good quality spawning habitat inaccessible to salmon and sea trout.</t>
  </si>
  <si>
    <t>To remove the impoundent.</t>
  </si>
  <si>
    <t>SEPA to enforce the removal of the impoundent or installation of fish passage facilities on the landowner. Source funding required to remove the structure.</t>
  </si>
  <si>
    <t>https://www.sepa.org.uk/media/413199/wef_annual_report_2017_2018.pdf</t>
  </si>
  <si>
    <t>KoSDSFB, landowners</t>
  </si>
  <si>
    <t>SEPA have been unable to fund removal due to issues with the landowner and have also failed to use their enforcement powers to facilitate access for migrating salmon.</t>
  </si>
  <si>
    <t>MA0679</t>
  </si>
  <si>
    <t>6cb17ada-ab06-4bbe-a2ee-aeddc64ea8fc</t>
  </si>
  <si>
    <t>Assessing Juvenile Distribution above and below Duchally Dam</t>
  </si>
  <si>
    <t>Duchally dam forms part of the Shin's hydroelectric scheme and is entirely automated due its remoteness. The juvenile distribution of Atlantic salmon is not overly well-known but thanks to national projects such as the National Electrofishing Programme for Scotland, we now have a better understanding but it is still not fully known. In combination with this, sediment analysis may be done to investigate the impact of the dam on juvenile habitat.</t>
  </si>
  <si>
    <t>Create an electrofishing programme to investigate the juvenile distribution of salmon along with habitat surveys.</t>
  </si>
  <si>
    <t>Create an assessment, similar to the one conducted above Glen Beag impoundement, of the habitat above Duchally Dam. Annual assessment of the juvenile distribution through electrofishing above the dam.</t>
  </si>
  <si>
    <t>Geographically remote with poor access.</t>
  </si>
  <si>
    <t>MA0680</t>
  </si>
  <si>
    <t>2dc7488f-3845-4dbf-911c-5e5b058fb011</t>
  </si>
  <si>
    <t>Investigating Smolt Passage across Duchally Dam</t>
  </si>
  <si>
    <t>The navigability of smolts through Duchally Dam had never been previously determined until the Kyle collaborated with the Atlantic Salmon Trust as part of the Moray Firth Tracking Project. It concluded that the success rate of smolt passage is high at a minimum of 72%.</t>
  </si>
  <si>
    <t>To trap and tag smolts with acoustic tags as part of the Atlantic Salmon Trust Moray Firth Tracking Project to investigate the smolt passage out of Duchally Dam.</t>
  </si>
  <si>
    <t>Set up traps to capture smolts above the dam. Tag smolts with acoustic tags and deploy acoustic receivers above and below Duchally Dam and throughout the River Cassley to investigate smolt movement.</t>
  </si>
  <si>
    <t>KoSDSFB, Glasgow University</t>
  </si>
  <si>
    <t>MA0681</t>
  </si>
  <si>
    <t>1c45183c-84e2-4c87-93cf-ba8f5f33b35c</t>
  </si>
  <si>
    <t>Smolt Migration through Loch Ailsh</t>
  </si>
  <si>
    <t>In conjunction with the Atlantic Salmon Trust, the smolt passage through an unimpounded loch was investigated as part of the third year of the Moray Firth Tracking Project. Results of the project are yet to be published.</t>
  </si>
  <si>
    <t>To trap and tag smolts with acoustic tags as part of the Atlantic Salmon Trust Moray Firth Tracking Project to investigate the smolt passage out of Loch Ailsh.</t>
  </si>
  <si>
    <t>Set up traps to capture smolts above Loch Ailsh. Tag smolts with acoustic tags as well as brown trout within Loch Ailsh to investigate predator impact and smolt movements through a loch. Deploy acoustic receivers in Loch Ailsh and below the loch.</t>
  </si>
  <si>
    <t>MA0682</t>
  </si>
  <si>
    <t>5bf85afe-f165-4790-80c8-8fcd7f2e6fd5</t>
  </si>
  <si>
    <t>Gravel Augmentation on the Upper Shin</t>
  </si>
  <si>
    <t>Since the 1950's, the River Shin has been impacted by a large hydro-electric scheme. As a consequence the natural flow regime and the downstream sediment transport have been radically altered. The Restoring Pearl Mussel Habitat on the River Shin Project, proposed by the Kyle of Sutherland Fisheries Trust, was one of 13 projects that attained third round funding through NatureScot's Biodiversity Challenge Fund.</t>
  </si>
  <si>
    <t>To create and restore freshwater pearl mussel habitats well as salmonid spawning habitat on the main stem of the upper River Shin.</t>
  </si>
  <si>
    <t>Apply to NatureScot's Biodiveristy Challenge Fund (BCF). Conduct pre pearl mussel surveys on the proposed location of the works. Consult cbec to create a site design. Source the needed material (gravel and trees), put the contract out to tender, apply for a CAR license from SEPA.</t>
  </si>
  <si>
    <t>https://storymaps.arcgis.com/stories/b3508b548fda4d199453f23033b02f07</t>
  </si>
  <si>
    <t>Hydromorphology surveys, Site designs, Prework FWPM survey</t>
  </si>
  <si>
    <t>NatureScot, cbec, FLS, Woodland Trust, Contractors, Landowners, SSE</t>
  </si>
  <si>
    <t>A lot of partners involved. Securing future funding for the maintenance and monitoring of the sites.</t>
  </si>
  <si>
    <t>MA0683</t>
  </si>
  <si>
    <t>cce0d3a0-1ffe-419e-add7-5a18abbd602f</t>
  </si>
  <si>
    <t>Identifying Fish Farm Escapes</t>
  </si>
  <si>
    <t>Escapees from fish farms can interact with the wild population in a number of ways. Escapees can breed directly with the wild population, and this introgression reduces the fitness of the wild population. It is likely that the purging of unfit domestic genes due to introgression will cause population numbers to decrease. Escapees can also compete for space and resources with the wild populations of salmon, sea trout, brown trout and arctic charr.</t>
  </si>
  <si>
    <t>To investigate the introgression within the population and remain vigiliant during smolt trapping for any smolt escapees.</t>
  </si>
  <si>
    <t>Look out for signs on smolts that they are of farmed origin when trapping smolts and report any to Fish Health Inspecorate as well as report any through the FMS app. Take part in the National Integression Programme for Scotland to assess the level of integression within the catchment.</t>
  </si>
  <si>
    <t>Scottish Marine and Freshwater Science (SMFS) Vol 12 No 12 - A national assessment of the influence of farmed salmon escapes on the genetic integrity of wild Scottish Atlantic salmon populations.pdf; https://fms.scot/fish-farming/escapes/</t>
  </si>
  <si>
    <t>Aquaculture operators, Marine Scotland, Universities</t>
  </si>
  <si>
    <t>MA0684</t>
  </si>
  <si>
    <t>2c4bd2ae-6696-41b9-b551-b3bf3226cd22</t>
  </si>
  <si>
    <t>Installing Efficient Smolt Traps on the Shin Tributaries</t>
  </si>
  <si>
    <t>To mitigate against the Shin Hydro Scheme, Kyle Fisheries and SSE annually trap and truck smolts from the Loch Shin tributaries to below the dam. To trap the smolts,  rotary screw traps are utilised which are designed to only sample a proportion of the population, not to capture the entirity of the run. As a result of conducting mark recapture trials on the tributaries, the efficiency of the traps can range anywhere from 16% up to 75%.</t>
  </si>
  <si>
    <t>To increase the efficiency of trap and truck methods during the smolt run.</t>
  </si>
  <si>
    <t>Investigate, alongisde SSE, different possible trap appartus that would ensure maximum smolt capture efficiency.</t>
  </si>
  <si>
    <t>https://kylefisheries.org/wp-content/uploads/2023/03/P7377-APEM-River-Tirry-Preliminary-Costing-Report-v2.1.pdf</t>
  </si>
  <si>
    <t>Aquatic surveys,  Terrestrial surveys,  Ornithology surveys, Environmental Assessments,  Archaeology/Heritage surveys</t>
  </si>
  <si>
    <t>Despite data being gathered since 2004, traps currently being utilised are designed to sample fish populations rather than being used to maximise mitigation. SEPA have failed to put sufficient pressure on the operator to utilise best available technology.</t>
  </si>
  <si>
    <t>MA0685</t>
  </si>
  <si>
    <t>d6766da7-cb91-4d1c-9a9e-26710084b3b1</t>
  </si>
  <si>
    <t>Investigating the Flow Regime on the River Shin</t>
  </si>
  <si>
    <t>Despite the River Shin having an overall good ecological potential status, the hydrology of low, medium and high flows is all classed as poor. The waterbody is heavily modified due to the presence of the hydroelectric scheme and the resultant compensation flows are not adequate to deliver a sufficient water budget.</t>
  </si>
  <si>
    <t>To deliver a flow regime that will meet the hydrology classifications and improve the ecology.</t>
  </si>
  <si>
    <t>To discuss with SEPA and SSE to identify and  implement a suitable flow that will meet the hydrology classifications.</t>
  </si>
  <si>
    <t>https://www.sepa.org.uk/data-visualisation/water-classification-hub/</t>
  </si>
  <si>
    <t>SSE, proprietors, SEPA</t>
  </si>
  <si>
    <t>Discussion to date have been based solely on the existing water budget. Any move towards more ecologically appropriate flows will require additional water resource which both SSE and SEPA appear unwilling to properly consider.</t>
  </si>
  <si>
    <t>MA0686</t>
  </si>
  <si>
    <t>dc6f67ab-6193-449f-b059-d46ee4fc0b9a</t>
  </si>
  <si>
    <t>Smolt Migration across Shin Hydro Scheme</t>
  </si>
  <si>
    <t>Smolts migrating from the upper tributaries of the Shin catchment e.g., the Tirry, Fiag and Merkland, are required to navigate through the Shin hydroelectric scheme situated at the base of Loch Shin. For nearly two decades, the Kyle has mitigated against the potential impact of the two dams on smolt migration by trapping and trucking. As the method suggests, this consists of trapping the smolts on the tributaries above the dams and trucking and transporting these smolts below the dams to increase the smolts chances of migrating to sea.</t>
  </si>
  <si>
    <t>To transport smolts downstream of the dam.</t>
  </si>
  <si>
    <t>Trap and truck smolts during the smolt season (end of March to end of May) to mitigate against the smolt passage issues of the hydro scheme.</t>
  </si>
  <si>
    <t>SSE/KoSDSFB</t>
  </si>
  <si>
    <t>Contractors (e.g. APEM)</t>
  </si>
  <si>
    <t>Time consuming. Requires a lot of staff. At times can be dangerous. Trap efficiency routinely low.</t>
  </si>
  <si>
    <t>MA0687</t>
  </si>
  <si>
    <t>6d76e0bb-3553-40bd-96fe-866c10a6f4c5</t>
  </si>
  <si>
    <t>Implementing a Restoration Strategy for the River Merkland</t>
  </si>
  <si>
    <t>There are 3 smolt farms in operation in the upper Shin Catchments, one of which is located in Loch Merkland. Despite no escapes being formally reported from the site since 2000, smolts of farmed origin have been routinely caught in the rotary screw traps. The impact these escapes have on the wild salmon population of Merkland, if interbred,  is bound  to have a negaitve impact on the population but this has not yet been quanitifiable. As well as this, APEM conducted habitat surveys for the River Fiag, Tirry, and Merkland. The surveys for the Merkland concluded that there is a lack of spawning gravels for Atlantic salmon and that gravel augmentation along with the installation of Large Wooden Structures should be introduced to the river.</t>
  </si>
  <si>
    <t>To create and restore salmonid spawning habitat on the River Merkland and restore viable salmon populations.</t>
  </si>
  <si>
    <t>Establish the status of juvenile salmon populations and levels of introgression. Consider a supportive breeding programme. Consult cbec on creating an initial site design from APEM's habitat report. Discuss the feasibility of the work and contact potential partners to provide materials. Find a potential funding source for the work.</t>
  </si>
  <si>
    <t>Hydromorphology surveys, Site designs, Electrofishing data. Introgression data.</t>
  </si>
  <si>
    <t>cbec, FLS, Contractors, Landowners</t>
  </si>
  <si>
    <t>Funding.</t>
  </si>
  <si>
    <t>MA0688</t>
  </si>
  <si>
    <t>ddc10b1e-f022-4591-8d92-90ebc16ff3f4</t>
  </si>
  <si>
    <t>Removal of Himalayan Balsam on the Evelix</t>
  </si>
  <si>
    <t>The Kyle of Sutherland has not experienced levels of invasive plant species that has been witnessed in many other Scottish catchments. However, the Evelix catchment does contain a plant species that is not native to the Highlands of Scotland: Himalayan Balsam. These plants are fast growing which reduces sunlight and space available for other plants. In the winter these plants die off, and can leave river banks exposed which facilitates erosion. Despite Himalayan Balsam being present in the catchment, they are not believed to be too detrimental to the fishery at this moment in time.</t>
  </si>
  <si>
    <t>To remove himalayan balsam in the Evelix catchment.</t>
  </si>
  <si>
    <t>Identify the impact the himalyan balsam is having in the catchment. Create a himalyan balsam removal programme for the Evelix catchment.</t>
  </si>
  <si>
    <t>Assessment of the extent of the himayalan balsam in the catchment.</t>
  </si>
  <si>
    <t>Volunteers, land owners, NatureScot</t>
  </si>
  <si>
    <t>Difficult to source funding for mechanical removal of vegetation such as broom at source of himalayan balsam which would then allow volunteers access to the water courses for the removal of the balsam.</t>
  </si>
  <si>
    <t>MA0689</t>
  </si>
  <si>
    <t>238bb6d7-1a86-4a06-a1f7-d464c7c11171</t>
  </si>
  <si>
    <t>Investigating Atlantic salmon Distribution above Ospisdale obstacle</t>
  </si>
  <si>
    <t>Loch Ospisdale is an anthropogenic loch constructed in the 1900s, the outflow of which crosses a sloping weir out to sea. In 2009, Waterside Ecology conducted a fish survey of the loch as well as the stream flowing into it which showed that Atlantic salmon were present upstream of the obstacle albeit in small quantities.</t>
  </si>
  <si>
    <t>To revisit the site to update  data on salmon distribution and investigate whether the obstacle impacts on salmon migration.</t>
  </si>
  <si>
    <t>Conduct annual electrofishing surveys above the barrier.</t>
  </si>
  <si>
    <t>https://kylefisheries.org/wp-content/uploads/2023/03/Fish_Survey_of_Loch_Ospisdale__Allt_Garbh_20091.pdf</t>
  </si>
  <si>
    <t>MA0690</t>
  </si>
  <si>
    <t>1eb9c219-c201-4cf1-aa36-88ff301c75d5</t>
  </si>
  <si>
    <t>Accessing Fish Counter Data</t>
  </si>
  <si>
    <t>The presence of a Vaki fish counter at the mouth of the River Evelix presents a unique opportunity to compare numbers of returning salmon and grilse with numbers of migrating smolts. The counter utilises infrared technology. However it is privately owned and data is not made available.  It is hoped that data will be made available to Kyle Fisheries in the future for interpretation and to assist in the management of the River Evelix.</t>
  </si>
  <si>
    <t>Continue to partake in discussions with staff at the privately owned estate.</t>
  </si>
  <si>
    <t>Present the estate with the benefits of allowing the Kyle Fisheries access to the fish count data.</t>
  </si>
  <si>
    <t>The Carnegie Club, Skibo Castle</t>
  </si>
  <si>
    <t>Difficult to convince the estate to share the fish count data</t>
  </si>
  <si>
    <t>MA0691</t>
  </si>
  <si>
    <t>13014aca-ae4d-4905-ad28-17414f161178</t>
  </si>
  <si>
    <t>Barrier removal Fruin Water</t>
  </si>
  <si>
    <t>The removal of Fruin Water Weir which is a partial block fish migration</t>
  </si>
  <si>
    <t>To remove the weir to mitigate the barrier to fish migration</t>
  </si>
  <si>
    <t>Secure landowner agreement and funding to remove weir</t>
  </si>
  <si>
    <t>Photographs of weir</t>
  </si>
  <si>
    <t>Hydrology study to determine impact of the removal of the weir</t>
  </si>
  <si>
    <t>Landowner</t>
  </si>
  <si>
    <t>Loch Lomond Angling Improvement Association / Loch lomond Fisheries Trust</t>
  </si>
  <si>
    <t>Find funding to remove this barrier, secure landowner permission to remove this barrier</t>
  </si>
  <si>
    <t>Loch Lomond</t>
  </si>
  <si>
    <t>FD26</t>
  </si>
  <si>
    <t>MA0967</t>
  </si>
  <si>
    <t>2885b14a-a2da-4ba8-9989-afd35ee8d436</t>
  </si>
  <si>
    <t>Barrier removal unnamed burn</t>
  </si>
  <si>
    <t>Re-engineering INEOS pipe crossing to allow fish access to upper reaches of burn</t>
  </si>
  <si>
    <t>To re-engineer the pipework to mitigate the barrier to fish migration</t>
  </si>
  <si>
    <t>Secure INEOS funding to re-engineer pipework</t>
  </si>
  <si>
    <t>INEOS</t>
  </si>
  <si>
    <t>Loch Lomond Angling Improvement Association / Loch lomond Fisheries Trust / Landowner</t>
  </si>
  <si>
    <t>Confirm timescales to enact changes</t>
  </si>
  <si>
    <t>MA0968</t>
  </si>
  <si>
    <t>a576344f-88f2-4430-bc7e-84633a74e60d</t>
  </si>
  <si>
    <t>Barrier removal Balevulin burn</t>
  </si>
  <si>
    <t>MA0969</t>
  </si>
  <si>
    <t>f2568b94-3164-4a90-ada8-93413e129fda</t>
  </si>
  <si>
    <t>Re-engineer cocrete apron under Balevulin Burn road bridge</t>
  </si>
  <si>
    <t>Re-engineering concrete apron to allow fish access to upper reaches of burn</t>
  </si>
  <si>
    <t>To re-engineer the concrete apron under the road bridge to mitigate the barrier to fish migration</t>
  </si>
  <si>
    <t>Secure councilfunding to re-engineer pipework</t>
  </si>
  <si>
    <t>Photographs of apron</t>
  </si>
  <si>
    <t>Argyll and Bute Council</t>
  </si>
  <si>
    <t>MA0970</t>
  </si>
  <si>
    <t>ccfb0257-9d82-4857-852b-8da0311593b5</t>
  </si>
  <si>
    <t>Re-engineer cocrete apron under Auchengaich Burn road bridge</t>
  </si>
  <si>
    <t>MA0971</t>
  </si>
  <si>
    <t>36870ecf-c536-48f1-83f3-66862657cfd5</t>
  </si>
  <si>
    <t>Barrier removal Auchengaich Burn</t>
  </si>
  <si>
    <t>MA0972</t>
  </si>
  <si>
    <t>e3e806d7-f860-4068-8f20-7bcf63853345</t>
  </si>
  <si>
    <t>Landowner (MOD)</t>
  </si>
  <si>
    <t>MA0973</t>
  </si>
  <si>
    <t>5a2241d9-cb78-46fd-85e1-49f17aa14a65</t>
  </si>
  <si>
    <t>INNS (plant) removal Fruin water</t>
  </si>
  <si>
    <t>The eradication of Japanese knotweed and Himalayan balsam within the Fruin valley catchment</t>
  </si>
  <si>
    <t>By ignoring the issue this leads to proliferation of INNS.  This in turn leads to native habitat loss from an increase in erosion, loss of cover and invertebrate life in riparian zones</t>
  </si>
  <si>
    <t>To eradicate all INNS sources within the catchment</t>
  </si>
  <si>
    <t>Annual eradication effort at specific times of the year</t>
  </si>
  <si>
    <t>Reports to LLTNP</t>
  </si>
  <si>
    <t>Loch Lomond Fisheries Trust</t>
  </si>
  <si>
    <t>Landowners / Loch Lomond and Trossachs National Park /  Loch Lomond Angling Improvement Association / Local community councils / Local outdoor groups /</t>
  </si>
  <si>
    <t>Consistent funding arrangements</t>
  </si>
  <si>
    <t>MA0974</t>
  </si>
  <si>
    <t>8e01fc69-d328-41e7-8edf-54a138c8e87d</t>
  </si>
  <si>
    <t>Predator control Fruin water</t>
  </si>
  <si>
    <t>The removal of avian (Cormorant, goosander and merganser) and mamalian (American mink) predators from the Fruin valley catchment</t>
  </si>
  <si>
    <t>To control predator numbers across the Fruin catchment</t>
  </si>
  <si>
    <t>Erradication efforts at particulalrly sensitive times (smolt run and spawning run in tributaries)</t>
  </si>
  <si>
    <t>Catchment wide predator survey</t>
  </si>
  <si>
    <t>Landowners / Loch Lomond and Trossachs National Park /  Loch Lomond Angling Improvement Association</t>
  </si>
  <si>
    <t>Source funding to undertake this project</t>
  </si>
  <si>
    <t>MA0975</t>
  </si>
  <si>
    <t>b68478c4-6842-4230-8da9-5a5b6fa3f422</t>
  </si>
  <si>
    <t>Bank protection Fruin water</t>
  </si>
  <si>
    <t>Exclude livestock from riparian zones and install willow weave to support eroded banks</t>
  </si>
  <si>
    <t>Exclusion of livestock will provide greater shade, lowering water temperatures and provide more insect life.  It will also slow down erosion of degraded banks.                          Willow weave will stop erosion and provide shade and cover initially for juvenile fish and then as it grows for adult fish also.</t>
  </si>
  <si>
    <t>To limit bank erosion                                                   To lower water temperatures in the summer                To create secure habitat for fish species</t>
  </si>
  <si>
    <t>Secure landowner agreement to protect river banks and instal willow weave</t>
  </si>
  <si>
    <t>Catchment wide erosion walk through study</t>
  </si>
  <si>
    <t>Landowners / Loch Lomond and Trossachs National Park /  Loch Lomond Angling Improvement Association / SEPA</t>
  </si>
  <si>
    <t>Source funding for project at catchment wide level                                                                        Secure landowner agreement to fence off riparian zones</t>
  </si>
  <si>
    <t>MA0976</t>
  </si>
  <si>
    <t>13d229ca-9a66-48bb-b952-31b36b176894</t>
  </si>
  <si>
    <t>INNS (plant) removal Loch Lomond</t>
  </si>
  <si>
    <t>The eradication of Japanese knotweed, American skunk cabbage and Himalayan balsam within the Loch Lomond catchment</t>
  </si>
  <si>
    <t>MA0977</t>
  </si>
  <si>
    <t>742e0049-19d2-4713-bb2d-a3833b60c4d0</t>
  </si>
  <si>
    <t>Predator control Loch Lomond</t>
  </si>
  <si>
    <t>The removal of American mink from the Loch Lomond catchment</t>
  </si>
  <si>
    <t>To control predator numbers across the Loch Lomond catchment</t>
  </si>
  <si>
    <t>Landowners / Loch Lomond and Trossachs National Park /  Loch Lomond Angling Improvement Association /</t>
  </si>
  <si>
    <t>MA0978</t>
  </si>
  <si>
    <t>e033ad59-6ffe-4b2b-9c4e-0f80ae74bad6</t>
  </si>
  <si>
    <t>Stream channel modification</t>
  </si>
  <si>
    <t>Removal of concreted stone base from stream bed</t>
  </si>
  <si>
    <t>To return the stream to a natural habitat</t>
  </si>
  <si>
    <t>Secure landowner permission to return stream to a natural state</t>
  </si>
  <si>
    <t>Hydrology study to determine the imapct of re-engineering works</t>
  </si>
  <si>
    <t>MA0979</t>
  </si>
  <si>
    <t>83f01f70-6672-4994-89a0-5349170f6998</t>
  </si>
  <si>
    <t>Abstraction and flow regulation (Cruachan pump storage Hydro scheme)</t>
  </si>
  <si>
    <t>Water quantity in watercourses abstracted by the Cruachan pump storage Hydro scheme</t>
  </si>
  <si>
    <t>Water quantity, substrate supply, instream habitat</t>
  </si>
  <si>
    <t xml:space="preserve">Consult with Regulators to reduce impacts / mitigate for abstraction </t>
  </si>
  <si>
    <t>Improve understanding of efects of water abstraction on habitat productivity for fish.</t>
  </si>
  <si>
    <t xml:space="preserve">measure affects of low flows and substrate supply on instream habitats </t>
  </si>
  <si>
    <t>Drax, landowners</t>
  </si>
  <si>
    <t>https://s0.geograph.org.uk/photos/17/17/171791_7ae6eed9.jpg</t>
  </si>
  <si>
    <t>Argyll</t>
  </si>
  <si>
    <t>FD02</t>
  </si>
  <si>
    <t>MA0755</t>
  </si>
  <si>
    <t>213de152-9c63-4eb6-9215-efd34613fa55</t>
  </si>
  <si>
    <t>Abstraction and flow regulation (South Cowal)</t>
  </si>
  <si>
    <t>Water quantity in watercourses abstracted by the Striven Hydro-Electric Scheme</t>
  </si>
  <si>
    <t>https://s0.geograph.org.uk/geophotos/03/83/14/3831404_20e99829_original.jpg</t>
  </si>
  <si>
    <t>MA0756</t>
  </si>
  <si>
    <t>21d2b02a-a5ee-4c5f-befc-c42020308ab9</t>
  </si>
  <si>
    <t>Abstraction and flow regulation (Awe system)</t>
  </si>
  <si>
    <t>Water quantity in watercourses abstracted by the Awe Hydro-Electric Scheme</t>
  </si>
  <si>
    <t>https://s0.geograph.org.uk/geophotos/01/78/54/1785436_e75da558_1024x1024.jpg</t>
  </si>
  <si>
    <t>MA0757</t>
  </si>
  <si>
    <t>49cbaa3f-e90b-458c-8828-e1fc7fb367bc</t>
  </si>
  <si>
    <t>Abstraction and flow regulation (Upper Loch Fyne)</t>
  </si>
  <si>
    <t>Water quantity in watercourses abstracted by the Shira Hydro-Electric Scheme</t>
  </si>
  <si>
    <t>https://s0.geograph.org.uk/geophotos/06/85/85/6858598_ece1865a_original.jpg</t>
  </si>
  <si>
    <t>MA0758</t>
  </si>
  <si>
    <t>2be90add-bcf7-4801-885c-2075ad78564f</t>
  </si>
  <si>
    <t>Abstraction and flow regulation</t>
  </si>
  <si>
    <t>Existing and future hydro developments causing issues with water supply in Loch Awe and its smaller inflows</t>
  </si>
  <si>
    <t>Consult with Regulators and operators to reduce impacts / mitigate for escaped fish</t>
  </si>
  <si>
    <t>https://s0.geograph.org.uk/photos/19/44/194497_fbd01c00.jpg</t>
  </si>
  <si>
    <t>MA0759</t>
  </si>
  <si>
    <t>6241096a-6ce1-4c00-bd2f-13eadf780246</t>
  </si>
  <si>
    <t>Salmon smolt escapes</t>
  </si>
  <si>
    <t xml:space="preserve">Salmon smolt farms operate in the Awe catchment which have experienced escapes of farmed fish </t>
  </si>
  <si>
    <t>Interbreeding between escapee farm fish and wild fish, competition for limited habitat and food resources</t>
  </si>
  <si>
    <t xml:space="preserve">Monitor genetic health of wild salmon populations and identify any introgression caused by escapes. Use data to inform where improved containment actions are required. </t>
  </si>
  <si>
    <t>Kames Fish Farming Ltd, Mowi Scotland Ltd, MD, FMS</t>
  </si>
  <si>
    <t>https://drive.google.com/uc?export=view&amp;id=1Vmx9C5lbqMZ9nG60Tuy8CiSK_E1xitcT</t>
  </si>
  <si>
    <t>MA0760</t>
  </si>
  <si>
    <t>eeb880e7-8768-4337-8e3c-811d6c8c083b</t>
  </si>
  <si>
    <t>Kintyre Peninsula River Habitat Condition</t>
  </si>
  <si>
    <t>The productivity of freshwater habitats in several rivers on the Kintyre Peninsula are affected by land use which may be exacerbated by climate change. Large reaches of rivers are affected by an oversupply of substrates, which exacerbate erosion of river banks which have no or few riparian trees and riverbanks are grazed livestock. Land drainage associated with Conifer plantations on hillsides exacerbate intense rainfall events and increase substrate supply affecting fish habitat stability and productivity. Large reaches of eroding banks also introduce large volumes of fine sediment which can affect spawning and nursery habitats. (Carradale Water, Barr Water, Saddell Water, Breackerie Water, Conieglen Water, Machrihanish Water, Crossaig Burn, Clachan Burn, Claonaig Water, Skipness River )</t>
  </si>
  <si>
    <t>Conifer plantations, livestock grazing and climate change</t>
  </si>
  <si>
    <t>Work with land users to reduce affects of climate change and improve riparian habitats</t>
  </si>
  <si>
    <t>Develop sub-catchment management plans that will engage local landusers and regulators to raise wareness of the issues affecting fish habitat and provide guidance for management actions</t>
  </si>
  <si>
    <t>Up-to-date data on habitat and fish populations. Hydromorphological survey / riverbed sediment audit.</t>
  </si>
  <si>
    <t>land &amp; Fishery owners, Forestry and Land Scotland, Private firestry companies, Loch Lomond &amp; Trossachs National Park,</t>
  </si>
  <si>
    <t>Engaging landowners and land users into catchment management planning and beneficial actions not directly affecting their interests</t>
  </si>
  <si>
    <t>https://s0.geograph.org.uk/geophotos/04/68/10/4681056_7da5a0a3_1024x1024.jpg</t>
  </si>
  <si>
    <t>MA0761</t>
  </si>
  <si>
    <t>2599f748-98a3-48fb-9d3d-f3056c96b1fa</t>
  </si>
  <si>
    <t>Cowal Peninsula River Habitat Condition</t>
  </si>
  <si>
    <t>The productivity of freshwater habitats in several rivers on the Cowal Peninsula are affected by land use which may be exacerbated by climate change. Large reaches of rivers are affected by an oversupply of substrates, which exacerbate erosion of river banks which have no or few riparian trees and riverbanks are grazed livestock. Land drainage associated with Conifer plantations on hillsides exacerbate intense rainfall events and increase substrate supply affecting fish habitat stability and productivity. Large reaches of eroding banks also introduce large volumes of fine sediment which can affect spawning and nursery habitats. (River Ruel, River Goil, Croe Water,Glen Finart Burn, Allt Osda, River Auchalick, Kilfinan Burn, Bailliemore Burn)</t>
  </si>
  <si>
    <t>https://www.lochlomond-trossachs.org/wp-content/uploads/2020/12/river-goil-revetment-hero-1903x463-1903x463-c-default.jpg</t>
  </si>
  <si>
    <t>MA0762</t>
  </si>
  <si>
    <t>9634a7a5-deec-47ce-8ba9-4c6afdc794fa</t>
  </si>
  <si>
    <t>Abstraction and flow regulation (Mid-Argyll/River Add catchment)</t>
  </si>
  <si>
    <t>Water quantity in watercourses abstracted by the Loch Gair Hydro-Electric Scheme</t>
  </si>
  <si>
    <t>https://drive.google.com/uc?export=view&amp;id=1qSDkRbbC8ecW3HrDVJlolCV0-18Ak0ly</t>
  </si>
  <si>
    <t>MA0763</t>
  </si>
  <si>
    <t>717b918f-4955-4e09-9b69-09e9cb1fd706</t>
  </si>
  <si>
    <t>Invasive non-native plants (Kintyre)</t>
  </si>
  <si>
    <t>Invasive non-native plants such as Japanese knotweed, skunk cabbage, and rhododendron ponticum are present in significant numbers along many rivers in Kintyre.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</si>
  <si>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Enhance riparian environment, reduce overall level of invasive species</t>
  </si>
  <si>
    <t>https://drive.google.com/uc?export=view&amp;id=1TmkE9lcx7I8HQ3ilbwR9krw33WI3fDVP/view</t>
  </si>
  <si>
    <t>MA0764</t>
  </si>
  <si>
    <t>168366ad-4320-4f38-8dbf-5e727fe67ead</t>
  </si>
  <si>
    <t>Invasive non-native plants (Fyne)</t>
  </si>
  <si>
    <t>Invasive non-native plants such as Japanese knotweed, skunk cabbage, and rhododendron ponticum are present in significant numbers along many riversaround Loch Fyne.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</si>
  <si>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https://www.act-now.org.uk/handlers/getimage.ashx?idmf=96706dbf-a312-47ef-826b-b9eb415edd9b&amp;w=1600&amp;h=700&amp;f=1</t>
  </si>
  <si>
    <t>MA0765</t>
  </si>
  <si>
    <t>d25984d0-dce9-4e4f-a097-b6cec78b3237</t>
  </si>
  <si>
    <t>Invasive non-native plants (Lorne)</t>
  </si>
  <si>
    <t>Invasive non-native plants such as Japanese knotweed, skunk cabbage, and rhododendron ponticum are present in significant numbers along many rivers such as the Add.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</si>
  <si>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https://s0.geograph.org.uk/geophotos/05/45/46/5454659_99181461.jpg</t>
  </si>
  <si>
    <t>MA0766</t>
  </si>
  <si>
    <t>cf50c489-5b35-48dc-83fb-3ba1d0e5b8d2</t>
  </si>
  <si>
    <t>Invasive non-native plants (Linnhe)</t>
  </si>
  <si>
    <t>Invasive non-native plants such as Japanese knotweed, skunk cabbage, and rhododendron ponticum are present in significant numbers along many rivers in the River Awe/Etive/Creran catchments and nearby.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</si>
  <si>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https://drive.google.com/uc?export=view&amp;id=17aJMhsl6vw-hKcF5MZdkdkegv5u2Orsc</t>
  </si>
  <si>
    <t>MA0767</t>
  </si>
  <si>
    <t>84251965-865d-4de5-a8b8-0c0adf344a3c</t>
  </si>
  <si>
    <t>Invasive non-native plants (Cowal/South Argyll)</t>
  </si>
  <si>
    <t>Invasive non-native plants such as Japanese knotweed, skunk cabbage, and rhododendron ponticum are present in significant numbers along many rivers in south Argyll/the Cowal peninsula.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t>
  </si>
  <si>
    <t>https://drive.google.com/uc?export=view&amp;id=10gAaEfWK7zqpDCVM1JuOaDy0wfpQla1s</t>
  </si>
  <si>
    <t>MA0768</t>
  </si>
  <si>
    <t>e2f5a17a-a37e-4b40-8d3a-9a2d06af51b9</t>
  </si>
  <si>
    <t>Non-native fish</t>
  </si>
  <si>
    <t>Predation and competition issues from non-native fish in Loch Awe (pike, perch, roach)</t>
  </si>
  <si>
    <t>Surveys to monitor native fish in the affected area</t>
  </si>
  <si>
    <t>MSS, ADRIA</t>
  </si>
  <si>
    <t>https://drive.google.com/uc?export=view&amp;id=1gHl8yKV87iZBcr8inxx6t13IyDOl2O0-</t>
  </si>
  <si>
    <t>MA0769</t>
  </si>
  <si>
    <t>7683abd2-1876-4da8-890e-426c275c255b</t>
  </si>
  <si>
    <t>Predation and competition issues from non-native fish in Loch Tulla</t>
  </si>
  <si>
    <t>Pike catch numbers from proprietors, fish surveys</t>
  </si>
  <si>
    <t>sporting interests for pike fishery</t>
  </si>
  <si>
    <t>https://en.wikipedia.org/wiki/Loch_Tulla#/media/File:2011-05_Schotland_Loch_Tulla_25-05-2011_19-48-20.png</t>
  </si>
  <si>
    <t>MA0770</t>
  </si>
  <si>
    <t>8d3cdace-1606-40d5-93e4-99d134ad0668</t>
  </si>
  <si>
    <t>Isle of Mull riparian habitat and high water temperature</t>
  </si>
  <si>
    <t xml:space="preserve">Lack of riparian woodland and shading of the river channel exacerbate high water temperature of the rivers in Kintyre: River Bellart, River Ba, Coladoir River, River Lussa, River Aros &amp; River Forsa. </t>
  </si>
  <si>
    <t xml:space="preserve">Mitigate effects of climate change </t>
  </si>
  <si>
    <t>Collect data on water temperature. Develop catchment management plans and riparian planting schemes to improve riparian habitat and channel shading</t>
  </si>
  <si>
    <t>Deer management, livestock grazing and unsuitable tree planting grant schemes</t>
  </si>
  <si>
    <t>https://drive.google.com/uc?export=view&amp;id=1xiy586pEPj0PksoOhimlAuAPC-6Bk0eJ</t>
  </si>
  <si>
    <t>MA0771</t>
  </si>
  <si>
    <t>675bd676-64f5-42d5-a790-9d9ca389d41a</t>
  </si>
  <si>
    <t>Kintyre riparian habitat and high water temperature</t>
  </si>
  <si>
    <t xml:space="preserve">Lack of riparian woodland and shading of the river channel exacerbate high water temperature of the rivers in Kintyre: Carradale Water, Barr Water, Saddell Water, Breackerie Water, Conieglen Water, Machrihanish Water, Crossaig Burn, Clachan Burn, Claonaig Water, Skipness River. </t>
  </si>
  <si>
    <t>https://drive.google.com/uc?export=view&amp;id=1GNM2drCtmynSBnvaPc8Kx_DfsC6ZVSl1</t>
  </si>
  <si>
    <t>MA0772</t>
  </si>
  <si>
    <t>27e411e3-fd2e-449b-96ce-9183f20c45fb</t>
  </si>
  <si>
    <t>Lorne  riparian habitat and high water temperature</t>
  </si>
  <si>
    <t xml:space="preserve">Lack of riparian woodland and shading of the river channel exacerbate high water temperature of the rivers in the Lorne management area: River Add, Barbreck River, River Euchar, River Nell, Feochan Bheag, Lusragan Burn.  </t>
  </si>
  <si>
    <t>https://s0.geograph.org.uk/geophotos/06/74/47/6744758_14daa439_original.jpg</t>
  </si>
  <si>
    <t>MA0773</t>
  </si>
  <si>
    <t>91a39d1e-0f45-4c5b-84f0-6511c9fc7fa6</t>
  </si>
  <si>
    <t>Arran  riparian habitat and high water temperature</t>
  </si>
  <si>
    <t xml:space="preserve">Lack of riparian woodland and shading of the river channel exacerbate high water temperature of the rivers on Arran: Iorsa Water, Machrie Water, Black Water, Kilmory Water, Glenasahdale Burn, Benlister Burn, Glenrosa Water, Sannox Burn.  </t>
  </si>
  <si>
    <t>https://drive.google.com/uc?export=view&amp;id=1LQQwwZ_0YRIGzuOv-rItdyM36dnLxB1l</t>
  </si>
  <si>
    <t>MA0774</t>
  </si>
  <si>
    <t>b33782c3-cec2-4c1f-945f-2870724ee51b</t>
  </si>
  <si>
    <t>South Loch Awe riparian habitat and high water temperature</t>
  </si>
  <si>
    <t>Lack of riparian woodland and shading of the river channel exacerbate high water temperature of the rivers on South Loch Awe and tributaries (Loch/River Avich, Allt Blarghour, Kames River, River Liever)</t>
  </si>
  <si>
    <t>Landowner discussions, deer management, grazing arrangements, conifer regen removal</t>
  </si>
  <si>
    <t>https://en.wikipedia.org/wiki/Loch_Avich#/media/File:Loch_Avich_-_geograph.org.uk_-_180040.jpg</t>
  </si>
  <si>
    <t>MA0775</t>
  </si>
  <si>
    <t>5d2afbef-cd5f-4bf9-945d-7a13a50f64b5</t>
  </si>
  <si>
    <t>Cowal riparian habitat and high water temperature</t>
  </si>
  <si>
    <t>Lack of riparian woodland and shading of the river channel exacerbate high water temperature of the rivers on the Cowal peninsula River Ruel, River Goil, Croe Water,Glen Finart Burn, Bailliemore Burn.</t>
  </si>
  <si>
    <t>SRTMN, local Deer management Group data, tree planting survey</t>
  </si>
  <si>
    <t>https://drive.google.com/uc?export=view&amp;id=1uKUEd4VSKxd7jRRzfObl9tFZnBDDmLGk</t>
  </si>
  <si>
    <t>MA0776</t>
  </si>
  <si>
    <t>3dbdff8f-40c6-41a3-a89b-f87a775f9618</t>
  </si>
  <si>
    <t>River Creran riparian habitat and high water temperature</t>
  </si>
  <si>
    <t>Lack of riparian woodland and shading of the river channel exacerbate high water temperature of the rivers on the River Creran</t>
  </si>
  <si>
    <t>https://upload.wikimedia.org/wikipedia/commons/3/35/Glen_Ure_from_Glen_Creran_-_geograph.org.uk_-_625848.jpg</t>
  </si>
  <si>
    <t>MA0777</t>
  </si>
  <si>
    <t>4048d35b-b31c-41eb-9115-2ea31c49150a</t>
  </si>
  <si>
    <t>North Loch Awe riparian habitat and high water temperature</t>
  </si>
  <si>
    <t>Lack of riparian woodland and shading of the river channel exacerbate high water temperature of the rivers on North Loch Awe and tributaries (Kilchrenan Burn, Teatle Water, Inverinan Burn, Claddich River)</t>
  </si>
  <si>
    <t>https://upload.wikimedia.org/wikipedia/commons/6/67/Loch_Awe_-_geograph.org.uk_-_171800.jpg</t>
  </si>
  <si>
    <t>MA0778</t>
  </si>
  <si>
    <t>56f96897-64c4-4991-ae52-645e34d7417c</t>
  </si>
  <si>
    <t>Etive riparian habitat and high water temperature</t>
  </si>
  <si>
    <t>Lack of riparian woodland and shading of the river channel exacerbate high water temperature on the River Etive other river flowing into Loch Etive (River Kinglass, River Liver, River Noe, River Esragan, River Lusragan)</t>
  </si>
  <si>
    <t>https://s0.geograph.org.uk/geophotos/01/78/80/1788012_8eaa9ba6_original.jpg</t>
  </si>
  <si>
    <t>MA0779</t>
  </si>
  <si>
    <t>241b2de6-7a6d-41db-88e1-71300894169d</t>
  </si>
  <si>
    <t>Lower Orchy riparian habitat and high water temperature</t>
  </si>
  <si>
    <t>Lack of riparian woodland and shading of the river channel exacerbate high water temperature  on the lower River Orchy and tributaries (River Lochy, Allt Mhoillie, River Strae)</t>
  </si>
  <si>
    <t>https://drive.google.com/uc?export=view&amp;id=1Dt-VVTQCbtXr9fknZ6xU7Yl3J2C60NHv</t>
  </si>
  <si>
    <t>MA0780</t>
  </si>
  <si>
    <t>8d08300e-efd4-4109-8f65-48f41ada5981</t>
  </si>
  <si>
    <t>Fyne riparian habitat and high water temperature</t>
  </si>
  <si>
    <t>Lack of riparian woodland and shading of the river channel exacerbate high water temperature of the rivers draining into Loch Fyne:River Fyne, River Shira, River Aray, Douglas Water, Leacann water,  Allt Osda, River Auchalick, Kilfinan Burn, Cuilarstich Burn.</t>
  </si>
  <si>
    <t>https://drive.google.com/uc?export=view&amp;id=1e3tNhVMziT5o6PluIrRI7vYD25gqWVWm</t>
  </si>
  <si>
    <t>MA0781</t>
  </si>
  <si>
    <t>596af03f-a3e9-4116-8906-3dd1f7da55ca</t>
  </si>
  <si>
    <t>Upper Orchy riparian habitat and high water temperature</t>
  </si>
  <si>
    <t>Lack of riparian woodland and shading of the river channel exacerbate high water temperature on the upper River Orchy and tributaries (Water of Tulla, Allt Tolaghan, Abhainn Shira, Allt Kinglass)</t>
  </si>
  <si>
    <t>SRTMN, local Deer management Group data,  tree planting survey</t>
  </si>
  <si>
    <t>https://upload.wikimedia.org/wikipedia/commons/9/99/Abhainn_Shira_-_geograph.org.uk_-_330416.jpg</t>
  </si>
  <si>
    <t>MA0782</t>
  </si>
  <si>
    <t>3d3a5ac8-5125-4fe3-8d12-bdd75c225e68</t>
  </si>
  <si>
    <t>River Awe barrage migration issues</t>
  </si>
  <si>
    <t>Monitoring has shown that juvenile salmon are having issues transiting the barrage whilst travelling downstream whilst barrage it is not generating electricity.</t>
  </si>
  <si>
    <t xml:space="preserve">Consult with regulators and/or operators to reduce impacts/mitigate for barriers to migration </t>
  </si>
  <si>
    <t>Identifying most effective management actions to optimise fish passage and maintain economic benefits of the hydro scheme</t>
  </si>
  <si>
    <t>MA0784</t>
  </si>
  <si>
    <t>9f9f5dfa-3951-4362-9b11-6cb233d14722</t>
  </si>
  <si>
    <t>Marine aquaculture - Isle of Mull</t>
  </si>
  <si>
    <t>The Sound of Mull, Loch Tuath, Loch Spelve and Loch na Keal  host salmon farming sites. These sites can impact on wild fish by increasing sea lice levels in the local environment which can increase risk to wild fish. Escapes of farm salmon has potential to reduce the fitness of wild salmon if interbreeding occurs.</t>
  </si>
  <si>
    <t xml:space="preserve">Sea lice infestations. Loss of fitness in wild salmon populations. </t>
  </si>
  <si>
    <t>Minimise potential impact of sea lice and fish farm escapes</t>
  </si>
  <si>
    <t>Monitor sea lice burdens on post-smolt trout &amp; salmon. Monitor genetic health of wild salmon populations. Use data to inform management of fish farms</t>
  </si>
  <si>
    <t>Bakkafrost Scotland Ltd, Scottish Sea Farms Ltd,  SEPA, MSS, FMS, Crown Estate Scotland</t>
  </si>
  <si>
    <t>Capture of sufficient samples to make robust conclusions on affects of sea lice on wild fish.</t>
  </si>
  <si>
    <t>https://drive.google.com/uc?export=view&amp;id=1SvCNKWYIq5PtZ71Upw_C8PGkBkayuI_Q</t>
  </si>
  <si>
    <t>MA0785</t>
  </si>
  <si>
    <t>31ae26dd-5206-4ca1-85f4-4a2d166bbb6c</t>
  </si>
  <si>
    <t>Marine aquaculture - Lorne</t>
  </si>
  <si>
    <t>A number of sites in and around the Firth of Lorne host salmon farming sites. These sites can impact on wild fish by increasing sea lice levels in the local environment which can increase risk to wild fish. Escapes of farm salmon has potential to reduce the fitness of wild salmon if interbreeding occurs.</t>
  </si>
  <si>
    <t>Mowi Ltd, Kames Ltd, Scottish Sea Farms Ltd,  SEPA, MSS, FMS, Crown Estate Scotland</t>
  </si>
  <si>
    <t>MA0786</t>
  </si>
  <si>
    <t>82e7d966-1565-4c82-9623-f61dc0e7616a</t>
  </si>
  <si>
    <t>Marine aquaculture - Kintyre</t>
  </si>
  <si>
    <t>A number of sites in and around Kintyre host salmon farming sites. These sites can impact on wild fish by increasing sea lice levels in the local environment which can increase risk to wild fish. Escapes of farm salmon has potential to reduce the fitness of wild salmon if interbreeding occurs.</t>
  </si>
  <si>
    <t>Mowi Ltd, Bakkafrost Scotland Ltd,  SEPA, MSS, FMS, Crown Estate Scotland</t>
  </si>
  <si>
    <t>MA0787</t>
  </si>
  <si>
    <t>69402948-74c0-4919-8af1-27fad5cc1127</t>
  </si>
  <si>
    <t>Marine aquaculture - Etive(Linnhe)</t>
  </si>
  <si>
    <t xml:space="preserve">A number of sites in and around Loch Etive host salmon farming sites. These sites can impact on wild fish by increasing sea lice levels in the local environment which can increase risk to wild fish. Escapes of farm salmon has potential to reduce the fitness of wild salmon if interbreeding occurs. </t>
  </si>
  <si>
    <t>Mowi Ltd,  Scottish Sea Farms Ltd,  SEPA, MSS, FMS, Crown Estate Scotland</t>
  </si>
  <si>
    <t>MA0788</t>
  </si>
  <si>
    <t>759117f8-75fe-4592-8f71-a0a133b47bfa</t>
  </si>
  <si>
    <t>Marine aquaculture - Arran</t>
  </si>
  <si>
    <t xml:space="preserve">The Holy Loch  hosts salmon farming sites. These sites can impact on wild fish by increasing sea lice levels in the local environment which can increase risk to wild fish. Escapes of farm salmon has potential to reduce the fitness of wild salmon if interbreeding occurs. </t>
  </si>
  <si>
    <t>Bakkafrost Scotland Ltd,  SEPA, MSS, FMS, Crown Estate Scotland</t>
  </si>
  <si>
    <t>MA0789</t>
  </si>
  <si>
    <t>9a66c3f8-b5ac-4f12-8129-3e390d34c35d</t>
  </si>
  <si>
    <t>Marine aquaculture - Fyne</t>
  </si>
  <si>
    <t>Loch Fyne hosts a number of salmon farming sites along its length. These sites can impact on wild fish by increasing sea lice levels in the local environment which can increase risk to wild fish. Escapes of farm salmon has potential to reduce the fitness of wild salmon if interbreeding occurs.</t>
  </si>
  <si>
    <t>MA0791</t>
  </si>
  <si>
    <t>8ba2338d-18d1-4626-b23f-1c6c7dc7156f</t>
  </si>
  <si>
    <t>Marine aquaculture -  Creran (Linnhe)</t>
  </si>
  <si>
    <t>The sea lochs of the Cowal peninsula hosts a number of salmon farming sites. These sites can impact on wild fish by increasing sea lice levels in the local environment which can increase risk to wild fish. Escapes of farm salmon has potential to reduce the fitness of wild salmon if interbreeding occurs.</t>
  </si>
  <si>
    <t>Scottish Sea Farms Ltd,  SEPA, MSS, FMS, Crown Estate Scotland, MSS, FMS, Crown Estate Scotland</t>
  </si>
  <si>
    <t>MA0792</t>
  </si>
  <si>
    <t>e7fe520f-bd95-4a01-9b97-c34065db4c87</t>
  </si>
  <si>
    <t>Marine aquaculture - Cowal (South Argyll)</t>
  </si>
  <si>
    <t>Loch Creran hosts a number of salmon farming sites. These sites can impact on wild fish by increasing sea lice levels in the local environment which can increase risk to wild fish. Escapes of farm salmon has potential to reduce the fitness of wild salmon if interbreeding occurs.</t>
  </si>
  <si>
    <t>Bakkafrost Scotland Ltd, MSS, FMS, Crown Estate Scotland</t>
  </si>
  <si>
    <t>MA0793</t>
  </si>
  <si>
    <t>507119ff-8d63-4b3f-8cc2-81d7829cc577</t>
  </si>
  <si>
    <t>Seal predation</t>
  </si>
  <si>
    <t>Increasing numbers of seals present in coastal waters. Loss of returning adult salmon to predation by seals.</t>
  </si>
  <si>
    <t>Obstacles to fish passage, aquaculture</t>
  </si>
  <si>
    <t>Reduce potential for in-river predation by seals</t>
  </si>
  <si>
    <t xml:space="preserve">Use Acoustic Deterrent Devices at river mouths. Record seal predation events in rivers </t>
  </si>
  <si>
    <t>The publlic, local angling groups, local ghillies, water baillifs</t>
  </si>
  <si>
    <t>Seal control actions limited to scaring. Awareness and use of the seal recording app</t>
  </si>
  <si>
    <t>https://s0.geograph.org.uk/geophotos/02/04/07/2040707_10db7cc9.jpg</t>
  </si>
  <si>
    <t>MA0794</t>
  </si>
  <si>
    <t>acf6d234-667e-41a4-ba47-f106dca33e78</t>
  </si>
  <si>
    <t>Wind farms (Kintyre)</t>
  </si>
  <si>
    <t xml:space="preserve">Kintyre has large wind farm developments and plans for others to be constructed. The construction phase of wind farm development has potential to affect water quality and fish passage at stream crossings. </t>
  </si>
  <si>
    <t xml:space="preserve">Infrastructure development, stream crossings, land disturbance </t>
  </si>
  <si>
    <t>Ensure developments do not impact on fish populations</t>
  </si>
  <si>
    <t>Undertake pre, during and post-construction habitat and juvenile surevy data to inform management of the development</t>
  </si>
  <si>
    <t>Link to MD governemnt re:WF monitoring+A10+B18+U18+A32</t>
  </si>
  <si>
    <t>https://s0.geograph.org.uk/photos/25/53/255368_780518b4.jpg</t>
  </si>
  <si>
    <t>MA0795</t>
  </si>
  <si>
    <t>94556f73-37ae-4f19-b41e-a513b4a06758</t>
  </si>
  <si>
    <t>Wind farms (Lorne)</t>
  </si>
  <si>
    <t xml:space="preserve">The head waters of the River Add has large wind farm developments. The construction phase of wind farm development has potential to affect water quality and fish passage at stream crossings. </t>
  </si>
  <si>
    <t>https://s0.geograph.org.uk/geophotos/06/83/81/6838199_2e8aa3b5_original.jpg</t>
  </si>
  <si>
    <t>MA0796</t>
  </si>
  <si>
    <t>4f6ede22-5835-43f8-8cf6-0d984a26dc71</t>
  </si>
  <si>
    <t>Wind farms (Linnhe)</t>
  </si>
  <si>
    <t xml:space="preserve">In and around the Loch Awe/Loch Etive area has large wind farm developments and plans for others to be constructed. The construction phase of wind farm development has potential to affect water quality and fish passage at stream crossings. </t>
  </si>
  <si>
    <t>https://s0.geograph.org.uk/geophotos/04/02/75/4027573_64b28689.jpg</t>
  </si>
  <si>
    <t>MA0797</t>
  </si>
  <si>
    <t>3a3beb67-dcac-4200-bd9c-22d2c6742a5b</t>
  </si>
  <si>
    <t>Wind farms (Cowal)</t>
  </si>
  <si>
    <t xml:space="preserve">The Cowal peninsula has large wind farm developments and plans for others to be constructed. The construction phase of wind farm development has potential to affect water quality and fish passage at stream crossings. </t>
  </si>
  <si>
    <t>https://s0.geograph.org.uk/geophotos/03/83/12/3831235_8d9f4ec3_original.jpg</t>
  </si>
  <si>
    <t>MA0798</t>
  </si>
  <si>
    <t>781d5b63-f193-438e-a9d8-9a07ea844bec</t>
  </si>
  <si>
    <t>Wind farms (Fyne)</t>
  </si>
  <si>
    <t xml:space="preserve">The upland areas around Loch Fyne have large wind farm developments and plans for others to be constructed. The construction phase of wind farm development has potential to affect water quality and fish passage at stream crossings. </t>
  </si>
  <si>
    <t>https://s0.geograph.org.uk/geophotos/06/72/08/6720850_98557ebf_original.jpg</t>
  </si>
  <si>
    <t>MA0799</t>
  </si>
  <si>
    <t>b7bbbbf4-1cd5-4d2e-9087-c042144a493e</t>
  </si>
  <si>
    <t>Catch and release</t>
  </si>
  <si>
    <t>Throughout the angling season, potential spawning salmon, sea trout and brown trout can be caught and retained. This in turn reduces the number of adults reaching the spawning grounds and could, in poor years result in reduced numbers of eggs and resulting juveniles. The RDevDSFB operate a voluntary angling conservation code which is reviewed before the beginning of each new angling season. A copy of the updated voluntary code can be found online. The exploitation of salmon, sea trout and brown trout by rod and line occurs mainly on the Deveron main stem from the town of Banff (estuary) to the conclusion of Huntly fishing’s (Huntly). Very limited exploitation occurs on the upper Deveron above Huntly all year. Angling occurs on the middle and lower section of the Isla but effort is minimal. The practice of ‘catch and release’ has been increasing on the Deveron since 1994 and has been above 95% in recent years. In 2012 the Deveron Board adopted a full catch and release policy for sea trout and since 2015, more than 95% of sea trout have been released each year.</t>
  </si>
  <si>
    <t>Legal Exploitation</t>
  </si>
  <si>
    <t>Increase the catch and release percentage</t>
  </si>
  <si>
    <t>Recommend and advise the RDevDSFB on the implementation of their Fisheries Conservation Policy to maximise the number of adults spawning successfully and promote catch and release to anglers.</t>
  </si>
  <si>
    <t>https://deveron.org/site/wp-content/uploads/DEVERON-ANGLING-CODE-FOR-SALMON-TROUT-2023.pdf</t>
  </si>
  <si>
    <t>Rod catch data, fish counter data, salmon conservastion assessment from MSS.</t>
  </si>
  <si>
    <t>Deveron DSFB</t>
  </si>
  <si>
    <t>DBIRT ,AST, MD</t>
  </si>
  <si>
    <t>Lack of data on the proprtion of salmon that are caught multiple times.</t>
  </si>
  <si>
    <t>Deveron</t>
  </si>
  <si>
    <t>FD13</t>
  </si>
  <si>
    <t>MA0443</t>
  </si>
  <si>
    <t>b6914812-bbd0-4255-a918-a76456c9b081</t>
  </si>
  <si>
    <t>Good fish handling</t>
  </si>
  <si>
    <t>It is very important when returning salmon or sea trout (including juveniles and in particular smolts) to the river that the fish are handled appropriately so as to not cause any damage and ensure the fish survive to spawn. DBIRT offers advice on catch and release, as does Fisheries Management Scotland and Marine Scotland Science</t>
  </si>
  <si>
    <t>Legal exploitation</t>
  </si>
  <si>
    <t>Maximise the number of adult salmon surviving to spawn to successfully.</t>
  </si>
  <si>
    <t>Promotion through published material and social media campaign</t>
  </si>
  <si>
    <t>http://deveron.org/site/wp-content/uploads/CatchandReleaseFinal.pdf</t>
  </si>
  <si>
    <t>DBIRT</t>
  </si>
  <si>
    <t>Engagement with anglers</t>
  </si>
  <si>
    <t>MA0444</t>
  </si>
  <si>
    <t>d60ea9ed-5aa8-48ed-90b3-0a5d5ce95790</t>
  </si>
  <si>
    <t>Coastal poaching</t>
  </si>
  <si>
    <t>The Conservation of Salmon (Scotland) Regulations 2016 prohibited the retention of salmon taken in coastal waters which has effectively closed coastal fixed engine nets at present. To protect wild fish returning to the coast and maximise their chance of entering the river and reaching the spawning grounds it is essential there is no illegal exploitation along the coast. The coast is patrolled by boat and throughout the summer and DSFB bailiffs undertake land based patrols to identify if illeagl nets are deployed.</t>
  </si>
  <si>
    <t>Stop the use of illegal nets to catch salmon along the Deveron DSFB coastline.</t>
  </si>
  <si>
    <t>Coastal patrols will be undertaken in conjunction with the Spey Fishery Board bailiffs to look for illegal nets along the coast.</t>
  </si>
  <si>
    <t>Spey DSFB</t>
  </si>
  <si>
    <t>Availability of Spey DSFB Patrol boat</t>
  </si>
  <si>
    <t>MA0445</t>
  </si>
  <si>
    <t>e00bfc43-89d7-4c70-9e4e-b8a87af646d3</t>
  </si>
  <si>
    <t>River poaching</t>
  </si>
  <si>
    <t>Once salmon have returned from sea to the river they need to be protected to ensure that they survive to spawn in the Autumn.  Fishing in the river using illegal means or without permission or permit threatens these fish and reduces their chance of survival and succesful spawning. The control of illegal fishing or ‘poaching’ as it is referred to is under the remit of the RDevDSFB.</t>
  </si>
  <si>
    <t>Stop poaching in the River Deveron</t>
  </si>
  <si>
    <t>Patrols along the River Deveron throughout the season and with Police Scotland where possible</t>
  </si>
  <si>
    <t>Inteligence from anglers and river owners</t>
  </si>
  <si>
    <t>DBIRT, Police Scotland</t>
  </si>
  <si>
    <t>Limited number of staff and quallified bailiffs to patrol entire river</t>
  </si>
  <si>
    <t>MA0446</t>
  </si>
  <si>
    <t>5b8a1d6e-f238-4089-a168-187a8e1693bc</t>
  </si>
  <si>
    <t>Fish counter</t>
  </si>
  <si>
    <t>The Trust has conducted extensive research into current fish counting technology and the most suitable options for the river Deveron. There are four types of counter technology available: Resistivity, Optical beam, Video and Hydroacoustic (Sonar). Hydroacoustic counters (Sonar) use sound wave technology to produce image data. We have completed two trials of the technology on the Deveron main stem at Eden and Montcoffer. The trials have been successful and demosntrated that sonar could operate best in high turbidity conditions. The technology also requires low engineering or structural requirements and produces high quality data. Unfortunately, the initial cost of the equipment can be high and management of the sonar equipment and post-processing of the data can be very labour intensive. Species validation of the counts (e.g. salmon or sea trout) is also not always possible under high turbidity conditions, so a local model would need to be developed to assist this important part of the data analysis. In 2022 MSS bought an Aris sonar to be used to count fish in the Deveron. This is currently going through the installation and trial process. The counter system to allow a more precise estimate of salmon and sea trout adults returning to the Deveron to spawn and inform national conservation models for salmon.  The model developed under the Conservation of Salmon (Scotland) Regulations 2016 to assess the conservation status of salmon in each river relies heavily on rod and line catch data. The model estimates the total salmon run from the rod catch and assesses whether that total run is adequate to meet the egg deposition target. Currently the model estimates that the Deveron exploitation rate (% of total run captured)  can be as high as 20% which is significantly higher than the estimate for neighbouring rivers. To fully understand the run and its relationship with the rod catch, a full river counter is required.</t>
  </si>
  <si>
    <t>Marine survival, Angling exploitation</t>
  </si>
  <si>
    <t>Count salmon entering the river Deveron and estimate total run</t>
  </si>
  <si>
    <t>Trials were conducted on the lower Deveron in summer 2022 to find a suitable location for permanent installation of the acoustic camera, which requires an appropriate riverbed profile. The ultimate goal from applying this apparatus is to provide a count of Atlantic Salmon and Sea Trout entering the river Deveron together with associated methods to differentiate between the species. Counts contribute to national assessment of salmon conservation status and local monitoring of stocks.</t>
  </si>
  <si>
    <t>https://deveron.org/project-deveron/</t>
  </si>
  <si>
    <t>Relative size distribution of salmon and sea trout in the Deveron</t>
  </si>
  <si>
    <t>AST &amp; MD</t>
  </si>
  <si>
    <t>Counter installation, data processing, analysis and verification</t>
  </si>
  <si>
    <t>MA0447</t>
  </si>
  <si>
    <t>3a33c6d4-6dec-4152-b13f-56a96bab5382</t>
  </si>
  <si>
    <t>Salmon survival</t>
  </si>
  <si>
    <t>To improve our understanding of predation pressures on smolts the DBIRT has been tracking smolts with acoustic tags from the headwaters to the mouth of the Deveron since 2016, working with the AST as part of the Moray Firth Tracking Project since 2019. This work has found that on good years (2021) up to 70% of tagged smolts will make it to Banff but in bad years (2018 and 2022) this can be less that 10%. Tracking of smolts in 2016, 2017 &amp; 2019 showed losses of 0.5-0.77% per km but fairly uniform throughout the migration down the river. The exact cause of these losses is not fully understood but predation is thought to be a significant factor. If the observed mortality in tagged smolts reflects the natural mortality in untagged smolts then this reflects a significant loss at a key stage in their life cycle. It is important that as many smolts make it to sea as possible where they face significant further losses. The increasing predicament of marine mortality in post-smolts is arguably the most significant current problem affecting adult production and fishery performance today. There has been a decline in marine survival of salmon throughout much of the North Atlantic (NASCO State of North Atlantic Salmon Report) and monitoring by MSS suggests that the marine survival of smolts leaving the River North Esk has declined from an average of 40% in the 1960s to ~15% in the 1980s, to less than 10% in the 2000s and less than 5% more recently. These figures are representative of international declines in marine survival which translates to a direct effect on the number of returning adults to the River Deveron both to the fishery and spawning population. The main causes for this decline are understood to be changing ocean temperatures and circulation in the North Atlantic disrupting the food web on which the salmon relies. This has contributed to fewer adults returning to the River Deveron, and hence lower rod catches over the last 5 years.  Underlying long-term cycles of return timing may also be involved with different patterns being observed in Grilse and Multi Sea Winter Salmon.</t>
  </si>
  <si>
    <t>Predation, water quality and quantity and Marine survival,</t>
  </si>
  <si>
    <t>Monitor survival of salmon throughout different life stages</t>
  </si>
  <si>
    <t>A series of PIT (miniature passive integrated transponders) tag detecting arrays have been installed in the Allt Deveron in the Cabrach and at Avochie Estate. These arrays will detect any fish with a PIT tag and will allow us to monitor mortality of smolts on their downstream migration, subsequent survival at sea, and also to determine which individuals make it back as adults from their marine migration. The PIT tags used for this work have three significant advantages over the acoustic tags that we have previously used for smolt tagging: PIT tags do not have a battery which means they will work indefinitely; they are much smaller so can be inserted with minimal stress to the fish and they are far cheaper, so many more fish can be tagged. Up to 2000 salmon parr will be tagged each Autumn from the Allt Deveron and Blackwater and their progress downstream will then be logged on the Cabrach and Avochie arrays before they head to sea each spring. If and when they return after a year or more at sea, they will be logged again as they migrate upstream past the arrays to their spawning grounds. It will be possible to relate down-river and marine survival to size and condition of smolts. This information will allow us to optimise management actions in fresh water as measures to improve overall survival of salmon.</t>
  </si>
  <si>
    <t>Measuring efficincy of PIT arrays</t>
  </si>
  <si>
    <t>MA0448</t>
  </si>
  <si>
    <t>9681489e-9f0e-4d54-b091-e88946bb089b</t>
  </si>
  <si>
    <t>Piscivorous bird predation</t>
  </si>
  <si>
    <t>Avian predation has the potential to significantly reduce the number of smolts surviving to the reach the sea, particularly during periods of low water. It is well established the high number of smolts that Goosanders can eat (Armstrong et al 1998) and combined with the high numbers seen on the river in the spring there is a significant potential impact on the number of smolts surviving out of the river. Research conducted by the DBIRT has found that on average only 40% of salmon smolts from the upper Deveron catchment successfully make it to sea. Tracking of smolts in 2016, 2017 &amp; 2019 showed losses of 0.5-0.77% per km. Even higher losses were observed during the 2018 smolt migration when the river experienced sustained low flows throughout the spring. The DBIRT is a member of the Moray Firth Sawbill Management group and annually gets a licence from NatureScot for shooting, as an aid to scaring, a limited number of Goosanders and Cormorants. To secure the licence the DBIRT has to conduct two annual bird counts according to a standardised methodology prescribed by SASA (Science and Advice for Scottish Agriculture).  Based on our bi-annual counts, SASA advise SNH on the number of birds that can be shot before SNH ultimately issue a licence that runs from October to May.</t>
  </si>
  <si>
    <t>To increase the survival of juvenile salmonids in the river</t>
  </si>
  <si>
    <t>Attempt to minimise piscivorous bird predation through smolt shepherding and scaring piscivorous birds using the shoot as an aid to scare licence secured via the Moray Firth Sawbill Management Group from Nature Scot. To secure this licence bird counts need to be conducted in March and April but the Deveron DSFB has extended these counts to also inlcude the Autumn and winter months when there are are aslo significant numbers of piscivorous birds in the catchment.</t>
  </si>
  <si>
    <t>Piscivorous bird counts throughout winter months</t>
  </si>
  <si>
    <t>Deveron DSFB, MF Sawbill Management Group</t>
  </si>
  <si>
    <t>Having adequate volunteers and staff to conduct counts and bird scaring</t>
  </si>
  <si>
    <t>MA0449</t>
  </si>
  <si>
    <t>bca4cd26-7fd2-4a94-b7fe-9b470a23082d</t>
  </si>
  <si>
    <t>The predation of returning adult salmonids by seals can also be a problem on the lower Deveron and coastal area in terms of reducing the spawning stock available.  The RDevDSFB was a member of the Moray Firth Seal Management Plan (Butler 2004) and was annually issued with a licence for a designated marksman to shoot problem seals that had been identified as threatening the fish stocks within the Deveron DSFB area.  However, under the new licensing system the licence was declined by MSLOT in 2022.  The Deveron DSFB will continue to pursue a licence and explore scarinmg options for the future.</t>
  </si>
  <si>
    <t>To reduce predation by seals on salmonids in the Deveron</t>
  </si>
  <si>
    <t xml:space="preserve">Document the prescence of rogue predatory seals in the Deveron and damage caused to use as evidence to apply for licence from MSLOT to allow marksman to remove rogue seals that enter the Deveron. Operate mobile seal scaring device. </t>
  </si>
  <si>
    <t>Evidence of seals in river and damage caused.</t>
  </si>
  <si>
    <t>DBIRT, MD, SMRU</t>
  </si>
  <si>
    <t>Collecting evidence of damage and securing Licence.</t>
  </si>
  <si>
    <t>MA0450</t>
  </si>
  <si>
    <t>e89e4336-d49d-438f-aa08-74f52b4763ff</t>
  </si>
  <si>
    <t>American mink</t>
  </si>
  <si>
    <t>The non-native American mink (Neovison vison) is first thought to have reached Britain in 1929. It is not known when they first reached the Deveron system. Of particular concern is their impact on water vole (Arvicola amphibious) populations that are already threatened and on fish populations. The main threat they pose to fishery performance is the reduction in juvenile production through predation. The Deveron also has one of the largest breeding populations of water voles in Europe (Xavier Lambin et al, 1996 and subsequent works), to which mink also pose a threat to. The control of American mink has been undertaken by the DBIRT in the Deveron catchment since 2006 and over 400 have been captured and humanely dispatched.</t>
  </si>
  <si>
    <t>To reduce and ultiimately erradficate American mink in the catchment.</t>
  </si>
  <si>
    <t>Use the SISI project volunteers to monitor American mink throughout the catchment and when detected deploy traps and remove.</t>
  </si>
  <si>
    <t>American mink distribution throughout catchment</t>
  </si>
  <si>
    <t>SISI - NatureScot</t>
  </si>
  <si>
    <t>Identify locations of mink and finding volunteers to monitor rafts and traps</t>
  </si>
  <si>
    <t>MA0451</t>
  </si>
  <si>
    <t>828365fe-e6db-4631-a951-e1a4bb80a56a</t>
  </si>
  <si>
    <t>Ensuring that juvenile salmonids leaving the river and returning adults are in good health is of utmost importance to ensure maximum spawning potential. The DBIRT and RDevDSFB pay close attention to fish in the river and monitor for signs of disease or parasites. Anglers are asked via the Conservation Policy to report all fish with signs of disease or parasitic loading. Although many diseases can impact salmon, one of the most easily observed and frequently recorded is Red Vent Syndrome (RVS). RVS had not been prevalent within the Deveron system up until the summer of 2007 when it turned up in nearly every river in Scotland.</t>
  </si>
  <si>
    <t>Ensure that fish populations within the Deveron are as healthy and free of disease as possible.</t>
  </si>
  <si>
    <t>Monitor juveniles and adults for disease. Maintain close links with Marine Scotland Science Fish Health Inspectorate and enusre all protocols and training up to date. Raise awareness with the angling community to report signs of disease. Update and promote the Biosecurity plan to reduce the risk of disease introduction to the catchment. Monitor local fish farms and local stock fiseries to minimise the risk of spreading disease. Record via the FMS recording app.</t>
  </si>
  <si>
    <t>https://fms.scot/fish-health-and-disease/</t>
  </si>
  <si>
    <t>Update information on fish deisease using app.</t>
  </si>
  <si>
    <t>Deveron DSFB, MSS</t>
  </si>
  <si>
    <t>Identifying diseases early</t>
  </si>
  <si>
    <t>MA0452</t>
  </si>
  <si>
    <t>fce4140c-5e57-4244-b7b2-8b93109ef0d3</t>
  </si>
  <si>
    <t>Non native genetics</t>
  </si>
  <si>
    <t>The genetic structuring of the salmonid populations within the catchment is crucial to their long term survival and succes. To protect these populations, the DBIRT and RDevDSFB have adopted a precautionary Stocking Policy and a reporting scheme for escaped farmed fish that have the potential to spawn with wild Deveron stocks. Escapees from stocked inland fisheries or from commercial salmon farms at sea have the potential to breed with wild native fish and weaken the genetic integrity of Deveron salmonid populations. The Deveron is fortunate not to have salmon farms in the nearby coastal area but escapees have been recorded by anglers in the past. In the Conservation Code anglers are asked to retain any farmed salmon and inform the RDevDSFB. Rainbow trout farms within the catchment are monitored to ensure they have provisions in place to minimise the risk of escapees.</t>
  </si>
  <si>
    <t>Maintain the genetic integrity of the Deveron fish populations and sub populations.</t>
  </si>
  <si>
    <t>Raise awareness in anglers to ensure thjat fish of fish farm origin are corectly identified and killed. Conduct routine inspection of fish farms in the catchment to ensure there is adequate protection in place to stop the escape of farmed fish. Engage in the planning process to ensure the East Coast stays fish farm free and any freshwater developments are rigoursly assessed and considered.</t>
  </si>
  <si>
    <t>Iinformation on fish escapes from fisheries within the catchment and marine fish farms</t>
  </si>
  <si>
    <t>Deveron DSFB, FMS, MSS</t>
  </si>
  <si>
    <t>Identifying potential sources of escapes and enforce strict standards</t>
  </si>
  <si>
    <t>MA0453</t>
  </si>
  <si>
    <t>b25fdf37-ce6e-4566-b16f-ec0a2a1cc97a</t>
  </si>
  <si>
    <t>INNS plants in the catchment</t>
  </si>
  <si>
    <t>DBIRT has been controlling INNS of plant in the Deveron catchment since 2005 but since 2018 control has been delivered through the SISI Project using dedicated staff, volunteers and commercial contractors. Japanese knotweed (Fallopia japonica) within the Deveron district is a concern to the RDevDSFB &amp; DBIRT.  If allowed to establish further, it poses the threat of shading out native plants by producing a dense canopy of leaves early in the growing season which can accelerate bank erosion. Knotweed also offers a poor habitat for native insects, birds and mammals. Survey and eradication is ongoing through the SISI Project and more information is available on the DBIRT website. Japanese knotweed is currently all female and cannot breed and only spread asexually. However, if it was to hybridise with Giant knotweed or Himalayan knotweed it could potentially begin to breed and the risk of spreading becoming significantly worse. 
Giant hogweed (Heracleum mantegazzianum) is distributed widely throughout the Deveron, Bogie and Isla catchments. Giant hogweed dominates vegetation in marginal habitats and along rivers, thus crowding out native plants and leaving river banks open to erosion. Sap from the plant can also cause serious burns to exposed skin. In 2005 the DBIRT began a control programme on the River Isla for Giant hogweed which proved successful and was then expanded in 2008 to the River Bogie and Deveron main stem. It has been the focus of work every year since through subsequent INNS Projects and many miles have been treated along the Deveron annually. Many landowners now take responsibility to treat it on their own land and the DBIRT will continue to support and encourage landowners to do so. 
Himalayan Balsam (Impatiens glandulifera) has become increasingly widely distributed throughout the Deveron catchment, with the most significant increase observed throughout the lower Deveron fishing beats. Himalayan balsam again shades out native grasses reducing diversity and leaving river banks prone to erosion.</t>
  </si>
  <si>
    <t>Riparin and instream habitat</t>
  </si>
  <si>
    <t>Monitor, control and where possible eradicate Invasive Non-native Species (INNS) that threaten the biodiversity and ecological functionality of the River Deveron and its riparian zone.</t>
  </si>
  <si>
    <t>Update and promote the Deveron Biosecurity plan to reduce spread. The SISI Project will control monitor and remove giant hogweed, Japanese Knotweed and Himalayan Balsam by engaging volunteers and landowners to control plants in a long term sustainable strategy.</t>
  </si>
  <si>
    <t>Distrubtion of INNS plants and chnages after treatment</t>
  </si>
  <si>
    <t>Recruiting voluteers, funding beyond SISI</t>
  </si>
  <si>
    <t>MA0454</t>
  </si>
  <si>
    <t>138652f8-3b97-4de1-9f4a-0dba3d21efd8</t>
  </si>
  <si>
    <t>American signal crayfish</t>
  </si>
  <si>
    <t>Signal crayfish (Pacifastacus leniusculus) have been present in Britain since they were first imported from Sweden during the 1970s. Subsequent escapes from farms and deliberate illegal releases have resulted in the establishment of new feral signal crayfish populations over large areas of England, Wales and Scotland. Crayfish are not currently in the Deveron fisheries district and everything possible must be done to ensure they are prevented from entering. Signal crayfish can have a significantly adverse impact on native freshwater flora and fauna in running and standing waters.</t>
  </si>
  <si>
    <t>Stop the introduction of American signal crayfish</t>
  </si>
  <si>
    <t xml:space="preserve">Raise awarenss through our Biosecurity plan that they can be spread and the threat it represents to native flora and fauna including salmon and trout. eDNA sampling. </t>
  </si>
  <si>
    <t>http://deveron.org/site/wp-content/uploads/Deveron-Biosecurity-Plan-Update-2021-2025-February-2021.pdf</t>
  </si>
  <si>
    <t>Early warning of any potential sightings of American signal crayfish in the Deveron</t>
  </si>
  <si>
    <t>DBIRT, Deveron DSFB, SISI</t>
  </si>
  <si>
    <t>Early identification of prescence in river to allow removal before they become established</t>
  </si>
  <si>
    <t>MA0455</t>
  </si>
  <si>
    <t>27a048de-43fb-462a-a7d8-ae3362ffa8f3</t>
  </si>
  <si>
    <t>Pink salmon</t>
  </si>
  <si>
    <t>Following introductions into some Russian rivers in the 1960s, Pink Salmon (Oncorhynchus gorbuscha), a Pacific Salmon species, have slowly spread west and colonised some northern Norway Rivers. In 2017 unprecedented numbers were recorded in Scottish Rivers including two caught in the River Deveron. Pink salmon spawn in the summer and have a distinct 2 year breeding cycle meaning they are either of odd or even year populations. The Norwegian populations are odd year spawners and resulted in more pink salmon in 2019 and 2021. There is some recent evidence they could establish breeding populations in Scottish rivers but it is unclear how functional these populations will be. The risks they pose through competition and disease to wild Atlantic salmon is not fully understood but as an INNS, all anglers are asked to kill and report all Pink Salmon caught. Under the Wildlife and Countryside Act 1981, Pink salmon of the species Oncorhynchus gorbuscha are an
invasive non-native species. The 1981 Act makes it an offence to fish for and retain Pink salmon (i.e. have 2 one in your possession or under your control). However, if a pink salmon is caught accidentally whilst fishing for other species, although it is technically an offence, a defence of due diligence may be established if it can be shown that best practice was followed. Please see our advice below as to what should be done if a Pink
salmon is captured.</t>
  </si>
  <si>
    <t>Stop the establishment of a breeding population of Pink salmon in the Deveron</t>
  </si>
  <si>
    <t xml:space="preserve">Raise awareness of identifictaion among anglers and promote use of theFMS reporting app. If identified in the Deveron steps taken will be taken to remove and stop effective spawning. Any fish retained by anglers will be samled for tissue and scale samples before being frozen. Follow FMS advice. eDNA sampling. </t>
  </si>
  <si>
    <t>https://fms.scot/wp-content/uploads/2021/05/210519-INNS-Statement-Pink-salmon.pdf</t>
  </si>
  <si>
    <t>Early reporting of prescence in river</t>
  </si>
  <si>
    <t>Tools to remove pink salmon once identified in river</t>
  </si>
  <si>
    <t>MA0456</t>
  </si>
  <si>
    <t>31d5e2e6-4b2e-4789-929f-4e0a612f0bce</t>
  </si>
  <si>
    <t>Water quality monitoring</t>
  </si>
  <si>
    <t>To survive and flourish, fish stocks and especially salmonids require water relatively neutral in pH without excessive acidity, well oxygenated, without oxygen depletion from organic matter pollution (effluents) or from eutrophication impacts via nutrient enrichment. They should also have low exposure to emerging organic compounds (pesticides and pharmaceutical) and other new threats such as plastic fragments. A water monitoring project with the JHI detected 9 pesticides in the River Deveron in 2018-2020. Overall, the individual or total concentrations of monitored pesticide were within EU permitted concentration values. However, environmental risk assessments against published data on predicted no effect concentrations found medium to high risk to aquatic organisms posed by three chemicals (cypermethrin, chlorpyrifos and permethrin), which suggested the potential threat by these chemicals in the catchment.</t>
  </si>
  <si>
    <t>Monitor Deveron water quality</t>
  </si>
  <si>
    <t xml:space="preserve">Monitor water quality parameters that can be measured  by the DBIRT team (turbidity, conductivity, dissolved oxygen). Other parameters like  dissolved nutrients and sewage will need to be sampled and transported to a laboratory for anlysis while pesticides, pharmaceuticals and other orgnaic compounds can be annlysed under laboratory conditions but are expensive, time consuming and at the limit of the technology and a developing area of research. Assess potential for reinstating the Blackwater continous monitoring station further downstream as a continous measure of basic parameters.Install additional continous water monitoring kits. </t>
  </si>
  <si>
    <t>https://deveron.org/invisible-enemies-chemical-concerns/</t>
  </si>
  <si>
    <t>Many water quality parameters need to be annalysed in the laboratory and are hard to measure at the low concentrations found in the river.</t>
  </si>
  <si>
    <t>Deveron DSFB, SEPA, Atlantic Salmon Trust, Chivas Brothers Ltd</t>
  </si>
  <si>
    <t>Difficult to measure many contaminants even in laboratory conditions.</t>
  </si>
  <si>
    <t>MA0457</t>
  </si>
  <si>
    <t>29b99150-97ef-4504-8c3f-f81a7a460e80</t>
  </si>
  <si>
    <t>Invertebrate life</t>
  </si>
  <si>
    <t>Aquatic invertebrates form the base of the aquatic food chain, providing food for salmonids and also require high quality clean water and are very sensitive, even to minor changes in water quality. As such they are great indicators of water quality and ecosystem health. A number of key river shingle invertebrate species, plus a British endemic stonefly the Northern February red (Brachyptera putata), occur in the Deveron catchment, all of which are listed as ‘Priority’ species in the UK Biodiversity Action Plan. A number of issues have been identified facing these species, such as acidification in headwaters, agricultural pollution, sedimentation, dredging of gravels, deepening of watercourses and water abstraction. It is clear many of these issues are relevant in the river Deveron catchment context. Although some information is available on these species, relatively little is known about their distribution and ecological needs. This information is essential if effective conservation management plans are to be put into operation. More comprehensive baseline surveys are required to assess their rarity and distribution.</t>
  </si>
  <si>
    <t>Monitor Deveron aquatic invertebrate popualtions</t>
  </si>
  <si>
    <t>Use the SFCC / BugLife invertebrate assessment methodology to assess invertebrate populations throughout the catchment using DBIRT staff and trained volunteers and request data from SEPA.</t>
  </si>
  <si>
    <t>Invertebrate data</t>
  </si>
  <si>
    <t>Deveron DSFB, SFCC, Buglife, SEPA</t>
  </si>
  <si>
    <t>Volunteers to conduct invertebrate surveys</t>
  </si>
  <si>
    <t>MA0458</t>
  </si>
  <si>
    <t>5f5c485f-3ef4-487f-b296-772ba551d125</t>
  </si>
  <si>
    <t>Forestry acidification</t>
  </si>
  <si>
    <t>Acidification can result from coniferous tree plantations that collect and concentrate atmospheric pollutants which are then washed into the water course. The trees also actively remove calcium and magnesium which are natural buffering agents. Acidic conditions where the pH falls below 5.5 can increase the leaching of aluminium from soils and underlying geology which can be toxic to salmonids. Salmonid eggs are particularly vulnerable to acidic conditions as it can impede the function of the hatching enzyme. As juveniles get older they are more resilient to acidic conditions. Overall this is a declining threat since the reduction of acid sulphate emissions to the atmosphere during the 1990’s and the background, previously dominating rainfall acid inputs onto which land use effects were superimposed, have greatly declined.</t>
  </si>
  <si>
    <t>Ensure commercial forestry within the catchment is managed in a way that is sympathetic to the freshwater environment.</t>
  </si>
  <si>
    <t>Ensure all coniferous plantations have adequate buffer zones and adhere to Forestry Commission guidelines.</t>
  </si>
  <si>
    <t>https://www.confor.org.uk/resources/forestry-water-scotland/</t>
  </si>
  <si>
    <t>Forestry management plans</t>
  </si>
  <si>
    <t>Opportunities to input on forestry management plans</t>
  </si>
  <si>
    <t>MA0459</t>
  </si>
  <si>
    <t>f0fa2a47-d3e2-4955-b217-a6603873dabf</t>
  </si>
  <si>
    <t>Diffuse pollution</t>
  </si>
  <si>
    <t>Diffuse pollution is the release of potential pollutants from multiple sources that individually may not have an identifiable effect but cumulatively may have a significant effect on the water environment. Diffuse pollution often originates as run off from agricultural and forestry land. One of the best solutions for surface runoff is the maintenance or reinstatement of the riparian zone alongside the river. As well as providing a physical border to push agricultural practices (e.g. agrochemical application, cultivation from the water edge) the buffer strips are effective against sediment and sediment bound (pesticide, phosphorus) pollution transfers.</t>
  </si>
  <si>
    <t>Reduce diffuse pollution</t>
  </si>
  <si>
    <t>Work with SEPA and landowners to identify the areas most at risk of diffuse pollution and ensure the maintenance and / or reinstatement of the buffer strips and other measures. Work with farmers to identify marginal land that could be removed from production and turned into enhanced 3D buffer strips.</t>
  </si>
  <si>
    <t>https://www.legislation.gov.uk/ssi/2011/209/contents/made</t>
  </si>
  <si>
    <t>Conduct foot and desk based survey to identify areas where riparian zone is missing or needs improved. Contact farmers to discuss potential for increasing buffer strips in areas identified. Discuss with SEPA to identify priority areas and potential levers for encouraging increased adoption of enhanced buffer strips. Work with JHI to create a tool box of measures that can be deployed to enhance and increase effectivness of buffer strips.</t>
  </si>
  <si>
    <t>Deveron DSFB, SEPA, AST, Chivas Brothers Ltd &amp; JHI</t>
  </si>
  <si>
    <t>Identifying landowners who are willing to give up land to instate good functional buffer strips</t>
  </si>
  <si>
    <t>MA0460</t>
  </si>
  <si>
    <t>da769063-6484-42c1-a2fd-b47f60e1163d</t>
  </si>
  <si>
    <t>Point source pollution</t>
  </si>
  <si>
    <t>Point source pollution is pollution from a single identifiable source. A range of specific activities and sites have the potential to contaminate and pollute specific parts of the catchment as well as the channel downstream. Point sources of pollution include but are not limited to sewage plants, fuel storage, distilleries and farms (e.g. silage clamps and slurry pits). Ultimately it is SEPA’s responsibility as the regulator to ensure that potential point sources of pollution have suitable preventative measures and procedures in place to prevent accidents.</t>
  </si>
  <si>
    <t>Reduce point source pollution</t>
  </si>
  <si>
    <t>Work with SEPA to ensure strict regulation of potential sources of point source pollution. Monitor catchment for pollution sources and potential risk sites.</t>
  </si>
  <si>
    <t>Potential sites of risk</t>
  </si>
  <si>
    <t>Deveron DSFB, SEPA</t>
  </si>
  <si>
    <t>Finding out about issues in a timely manner to prevent pollution events</t>
  </si>
  <si>
    <t>MA0461</t>
  </si>
  <si>
    <t>70bfb090-a7ba-4594-ac61-d9c0eddf7281</t>
  </si>
  <si>
    <t>Long term water quality data sets</t>
  </si>
  <si>
    <t>SEPA and Scottish Water have extensive water quality monitoring data and there will be patterns within this data that reveal historic and underlying water quality issues.</t>
  </si>
  <si>
    <t>Annalyse historic datasets</t>
  </si>
  <si>
    <t>Interrogate data set to identify any underlying patterns or clues of historic or ongoing pollution issues.</t>
  </si>
  <si>
    <t>SEPA &amp;  SW water quality data set</t>
  </si>
  <si>
    <t>SEPA, SW, JHI, academic partner</t>
  </si>
  <si>
    <t>Finding resources or personnel with skills to interrogate dat set thoroughly.</t>
  </si>
  <si>
    <t>MA0462</t>
  </si>
  <si>
    <t>9c491cc8-bb26-4a7b-adf6-5568a89b5efe</t>
  </si>
  <si>
    <t>Freshwater pearl mussel</t>
  </si>
  <si>
    <t>Freshwater pearl mussels are critically endangered and as filter feeders are particularily sensitive to poor water quality. They have been defined as functionally extinct in the Deveron but there are recent local discoveries that suggest there might be remnant populations. It is important to determine if there are remnant populations and to investigate the feasibility of re-establishing a viable freshwater pearl mussel (Margaritifera margaritifera) population. Freshwater pearl mussels can filter up to 50 litres of water a day and as such a functioning population could significantly improve water quality and benefit salmonid populations.</t>
  </si>
  <si>
    <t>Investigate the feasibility of re-establishing a viable freshwater pearl mussel (Margaritifera margaritifera) population.</t>
  </si>
  <si>
    <t>Use eDNA to confirm prescence or absence of FW Pearl mussl in Deveron. Survey habitat to identify suitable habitat and sites and the potential for reintroduction or expansion.</t>
  </si>
  <si>
    <t>https://www.nature.scot/plants-animals-and-fungi/invertebrates/freshwater-invertebrates/freshwater-pearl-mussel</t>
  </si>
  <si>
    <t>eDNA from waters samples to confrim prescence or absence in dstinct sections of the Deveron catchment.</t>
  </si>
  <si>
    <t>Licensing limitations and lack of suitable habitat and water quality.</t>
  </si>
  <si>
    <t>MA0463</t>
  </si>
  <si>
    <t>3d761b9a-4f16-4ab0-ab08-75259fae2c13</t>
  </si>
  <si>
    <t>Abstraction</t>
  </si>
  <si>
    <t>Water abstraction for distilleries, agricultural irrigation, trout farms/fisheries and human drinking water is common practice in the area and, cumulatively, has an impact on natural flow patterns of watercourses. During periods of low summer flows all the abstractions potentially reduce the quality of juvenile fish habitat and limit upstream migrating adults and downstream migrating juveniles.  Some abstraction points may also have insufficient screens to prevent smolts / parr passing through, which can cause mortalities, this is currently under investigation by the RDevDSFB.  The SEPA RBMP water classification online hub map tool highlights the King Edward Burn, The Turriff Burn and the Crooksmill as being Moderate for water flows and levels while the rest of the catchment is classified as High or Good.  The DBIRT commissioned a report in 2014 to investigate the Impacts of water abstraction on juvenile Atlantic salmon (Salmo salar) in the Deveron catchment which highlighted that natural droughts water abstraction contributed to an exceedance of low flow conditions with potential impacts for salmonid upstream migration. Consequently, the results pointed to further factors such as extreme climatic conditions and poor habitat quality, potentially caused by land use in the upper region of the Deveron catchment, which should be further investigated.</t>
  </si>
  <si>
    <t>To reduce licensed and unlincesed abstraction from the Deveron</t>
  </si>
  <si>
    <t>Commission an audit of abstraction licences and registrations with SEPA to assess impact across the ctcahment. Use the outputs of the abstraction audit to lobby SEPA to reduce abstraction licences and deliver stricter regulation of existing licences.</t>
  </si>
  <si>
    <t>https://www.sepa.org.uk/data-visualisation/water-environment-hub/</t>
  </si>
  <si>
    <t>Abstraction licences and regsitrations with SEPA.</t>
  </si>
  <si>
    <t>SEPA, Deveron DSFB, Academic partner</t>
  </si>
  <si>
    <t>Acess to licensing data</t>
  </si>
  <si>
    <t>MA0464</t>
  </si>
  <si>
    <t>754e813a-04fb-406f-8e35-d21c4069eac3</t>
  </si>
  <si>
    <t>Increase water retention</t>
  </si>
  <si>
    <t>Some management of agricultural land, including improper cultivation, compaction and in some cases drainage, particularly on steep valley sides can result in increased runoff, increased peak flows and reduced lag flood times. This results in an increased risk of flash floods and severe erosion which can be directly damaging for juvenile salmonids and their habitat as well as contributing to siltation. The DBIRT is working with landowners and farmers to reinstate buffer strips that slow down runoff and trap silt.</t>
  </si>
  <si>
    <t>Increase land management measures to retain water on the land and reduce run off.</t>
  </si>
  <si>
    <t>Work with landowners to encourage and implement land management practices that increase the retention of water, Including peat restoration, enhanced 3D buffer strips and sensitive forestry planting.</t>
  </si>
  <si>
    <t>https://www.farmingandwaterscotland.org/</t>
  </si>
  <si>
    <t>Atlantic Salmon TrustDeveron DSFB, JHI, Naturescot..</t>
  </si>
  <si>
    <t>Sources of funding to incentivise land use change..</t>
  </si>
  <si>
    <t>MA0465</t>
  </si>
  <si>
    <t>d86a4b0a-3626-49af-a339-9793658b04b0</t>
  </si>
  <si>
    <t>Salmonids need cool clean water to thrive but different stages of their life history have specific temperature tolerance thresholds. The incubation period for salmon and trout is 100 days at 5°C and 50 days at 10°C (otherwise described as 500 degree days). Although trout eggs can survive in temperatures of 0-13°C and salmon 0-16°C, the mortality and deformity increase rapidly in water temperatures above 12°C. Once at the Alevin stage they can survive temperatures up to 22°C. The ability for older trout and salmon to survive extreme temperatures depends upon the length of time they are exposed, the upper temperature and the acclimation period. The 1000-minute upper lethal temperature is 27°C for brown trout and 29.5°C for Atlantic salmon parr. The seven-day upper lethal temperature is 25°C for trout and 28°C for salmon parr. Although able to survive these high temperatures, in the long term they need cooler water to feed and grow. Brown trout can grow in water from 3.5-19.5°C with maximum growth at 13°C. Atlantic salmon can grow in water temperatures from 6-22.5°C with maximum growth at 15°C. At higher temperatures salmonids are more susceptible to pollutants and pathogens. 
Water temperature can also have more subtle impacts on life history and behaviour. Smolt age depends on growth which is partly dependent on the temperature regime. Indeed the timing of smolts reaching the sea can be critical for survival and is likely influenced by temperatures through the winter and spring. Returning adult salmon may be delayed in the estuary by river temperatures in excess of 16°C.  There will be virtually no migration at 20-23°C. Conversely their maximum swimming speed may be limited by low temperatures which limit their ability to navigate upstream obstacles when the temperature is below 5oC.</t>
  </si>
  <si>
    <t>Monitor water temperature fluctuations over the year throughout the actchment</t>
  </si>
  <si>
    <t>Use continous temperature sensors to monitor water temperature at strategic locations throughout the catchment</t>
  </si>
  <si>
    <t>https://assets.publishing.service.gov.uk/government/uploads/system/uploads/attachment_data/file/291742/scho1008boue-e-e.pdf</t>
  </si>
  <si>
    <t>Data on water temperature throughout the catchment</t>
  </si>
  <si>
    <t>Deveron DSFB, Chivas Brothers Ltd</t>
  </si>
  <si>
    <t>Funding</t>
  </si>
  <si>
    <t>MA0466</t>
  </si>
  <si>
    <t>7145446b-ac7b-4549-ad73-b067b6b4ac73</t>
  </si>
  <si>
    <t>Water temperature risk</t>
  </si>
  <si>
    <t>Salmonids need cold clean water to thrive but different stages of their life history have specific temperature tolerance thresholds. The incubation period for salmon and trout is 100 days at 5°C and 50 days at 10°C (otherwise described as 500 degree days). Although trout eggs can survive in temperatures of 0-13°C and salmon 0-16°C, the mortality and deformity increase rapidly in water temperatures above 12°C. Once at the Alevin stage they can survive temperatures up to 22°C. The ability for older trout and salmon to survive extreme temperatures depends upon the length of time they are exposed, the upper temperature and the acclimation period. The 1000-minute upper lethal temperature is 27°C for brown trout and 29.5°C for Atlantic salmon parr. The seven-day upper lethal temperature is 25°C for trout and 28°C for salmon parr. Although able to survive these high temperatures, in the long term they need cooler water to feed and grow. Brown trout can grow in water from 3.5-19.5°C with maximum growth at 13°C. Atlantic salmon can grow in water temperatures from 6-22.5°C with maximum growth at 15°C. At higher temperatures salmonids are more susceptible to pollutants and pathogens. 
Water temperature can also have more subtle impacts on life history and behaviour. Smolt age depends on growth which is partly dependent on the temperature regime. Indeed the timing of smolts reaching the sea can be critical for survival and is likely influenced by temperatures through the winter and spring. Returning adult salmon may be delayed in the estuary by river temperatures in excess of 16°C.  There will be virtually no migration at 20-23°C. Conversely their maximum swimming speed may be limited by low temperatures which limit their ability to navigate upstream obstacles when the temperature is below 5oC. During the summer of 2018, 2022 &amp; 2023, the River Deveron main stem was routinely rising above 20°C on a daily basis. With global warming predicted to result in more hot dry summers, this is a likely indication of what the future may hold for the River Deveron.</t>
  </si>
  <si>
    <t>Assess areas of catchment most at risk from rising water temperatures</t>
  </si>
  <si>
    <t>Combine data from continous water temperature sensors with the MD Scotland River Temperature Monitoring Network outputs to assess the parts of the catchment most at risk and in need of mitigation.</t>
  </si>
  <si>
    <t>SRTMN river temperature data</t>
  </si>
  <si>
    <t>Deveron DSFB, MD</t>
  </si>
  <si>
    <t>MA0467</t>
  </si>
  <si>
    <t>68ec3bf0-b8e8-4522-ad9a-d34d2c886de0</t>
  </si>
  <si>
    <t>Riparian shading</t>
  </si>
  <si>
    <t>Native deciduous trees in the riparian zone provide shading and help to regulate temperature increases from direct sunlight during summer months. Historically, apart from the very upper reaches, the entire Deveron catchment would have been populated by a mixture of native deciduous trees but these have been lost over time as man’s use of the landscape has intensified. The upper catchment has been cleared for grazing and the presence of livestock and deer in particular prevents the natural regeneration of native trees. Where buffer strips have been fenced off and livestock excluded, trees will return naturally but a programme of planting would greatly increase the pace of reforestation.</t>
  </si>
  <si>
    <t>Increase riparian planting in the catchment</t>
  </si>
  <si>
    <t>Identify where trees are most needed then work with landowners and funders to develop riparian deciduous tree planting projects to provide shade and minimise river warming.</t>
  </si>
  <si>
    <t>https://webarchive.nrscotland.gov.uk/3000/https://www.gov.scot/Resource/0053/00537002.pdf</t>
  </si>
  <si>
    <t>Data on areas of catchment most at risk from warming</t>
  </si>
  <si>
    <t>Deveron DSFB, AST</t>
  </si>
  <si>
    <t>MA0468</t>
  </si>
  <si>
    <t>5da26824-7add-49c7-9d33-7fbf7b4185b7</t>
  </si>
  <si>
    <t>Warm water outfalls</t>
  </si>
  <si>
    <t>There are six distilleries within the main Deveron catchment and all of them use the Deveron or its tributaries for cooling water. Under the Water Framework Directive (WFD) SEPA impose limits on how much the cooling water discharge is allowed to increase the ambient temperature of the receiving waterway. In the summer of 2018 during a prolonged hot dry spell, routine monitoring by the DBIRT revealed that cumulatively the three distilleries in Keith were increasing the temperature of the River Isla by 6°C.</t>
  </si>
  <si>
    <t>Ensure cooling water discharges do not individually or cumulatively raise water temperatures above acceptible levels</t>
  </si>
  <si>
    <t>Monitor water temperatures below cooling discharges especially where multiple discharges are in close vicinity</t>
  </si>
  <si>
    <t>https://www.sepa.org.uk/media/149827/wat_sg_85.pdf</t>
  </si>
  <si>
    <t>Water temperatures</t>
  </si>
  <si>
    <t>Resources to collect data frequently, precisely and accurately</t>
  </si>
  <si>
    <t>MA0469</t>
  </si>
  <si>
    <t>45d4e2c1-8747-476f-b40a-5ee97f945979</t>
  </si>
  <si>
    <t>King Edward BurnRestoration</t>
  </si>
  <si>
    <t>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King Edward Burn that was once an important lower cacthment pawning tributary. A walkover survey in 2021 idenified the main pressures in the catchment and potential restoration solutions. Consultation with landowners along the King Edward Burn was initiated in 2022 to discuss potential retoration actions as identified in the report.</t>
  </si>
  <si>
    <t>Implement a restoration project to restore instream habitat diversity in the King Edward Burn.</t>
  </si>
  <si>
    <t>Employ a restoration Project Officer to liase with landowners and  deliver riparian and instream habitat improvements as outlined in the survey report. Identify agri-environment and forestry grants to fund works and where not possible identify other sources of funding.</t>
  </si>
  <si>
    <t>Hydromorphology surveys</t>
  </si>
  <si>
    <t>Funding and landowner support</t>
  </si>
  <si>
    <t>MA0470</t>
  </si>
  <si>
    <t>87fe0a65-0314-4c93-9c65-2d7bbff005f2</t>
  </si>
  <si>
    <t>Turriff Burn Restoration</t>
  </si>
  <si>
    <t>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Turriff and Monquhitter Burns that are  important lower catchment spawning tributaries. There is some good habitat through Turriff but upstream suffers from historical straightening, sedimentation and loss of habitat diversity.</t>
  </si>
  <si>
    <t>Implement a restoration project to restore instream habitat diversity in the Turriff Burn.</t>
  </si>
  <si>
    <t>Walkover survey and hydromophology report for some ainstream restoration</t>
  </si>
  <si>
    <t>Deveron DSFB, AST,</t>
  </si>
  <si>
    <t>MA0471</t>
  </si>
  <si>
    <t>a502734d-15f3-404a-ada1-05402e1b54ed</t>
  </si>
  <si>
    <t>Isla and Crooksmill Restoration</t>
  </si>
  <si>
    <t>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Isla system that is one of the most important Deveron tributaries. There is some good habitat on the Isla especially upstream of Keith but it suffers badly from diffuse pollution, dredging under the Isla Catchment Licence and historic modifications that have left large sections uniform, compacted and lacking habitat diversity. The Crooksmill Burn is especially badly impacted but surveys by CBEC have highlighted how when left alone burns can begin to recover and function normally even within the existing channel and land use constraints.</t>
  </si>
  <si>
    <t>Implement a restoration project to restore instream habitat diversity in the Isla and Crooksmill.</t>
  </si>
  <si>
    <t>Walkover survey for Isla</t>
  </si>
  <si>
    <t>Deveron DSFB, AST, SEPA, CBEC, Moray Council</t>
  </si>
  <si>
    <t>MA0472</t>
  </si>
  <si>
    <t>42de71b3-843b-4115-a7ba-7b7f1d02bcd9</t>
  </si>
  <si>
    <t>Forgue restoration</t>
  </si>
  <si>
    <t>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Forgue system that is an important middle Deveron tributary. The Forgue is a productive system but suffers from diffuse pollution and agricultural landuse pressures having been historically straightened and modified.</t>
  </si>
  <si>
    <t>Implement a restoration project to restore instream habitat diversity in the Forgue.</t>
  </si>
  <si>
    <t>Walkoversurvey of Forgue</t>
  </si>
  <si>
    <t>MA0473</t>
  </si>
  <si>
    <t>613c2036-5d96-46a0-8961-cae84806eff4</t>
  </si>
  <si>
    <t>In river works</t>
  </si>
  <si>
    <t>Various activities can directly damage and remove instream habitat including dredging, canalisation and bank modifications. Some are unauthorised and some  are allowed under SEPA guidance described in the SEPA Water Environment Controlled Activities Scotland Regulations 2011. A catchment Licence has been issued by SEPA for the Isla downstream of Keith that permits a consortium of farmers to undertake a wide range of bank and instream dredging on an annual basis.</t>
  </si>
  <si>
    <t>Stop unregulated river works and minimise impacts from regulated works.</t>
  </si>
  <si>
    <t>Monitor the catchment through patrols for unregulated in river works and report any suspicious activity to SEPA. Engage with SEPA over the scope of the Isla Catchment Licence and and the lack of apparent regulation of the works and timings. Respond to consultations on in-river works to ensure works and mitigation are appropiate with minimal risk and impact on the in river habitat.</t>
  </si>
  <si>
    <t>https://www.sepa.org.uk/media/34761/car_a_practical_guide.pdf</t>
  </si>
  <si>
    <t>Information on unregulated in river works.</t>
  </si>
  <si>
    <t>Deveron DSFB, SEPA,</t>
  </si>
  <si>
    <t>The lack of enforcement by SEPA</t>
  </si>
  <si>
    <t>MA0474</t>
  </si>
  <si>
    <t>f22ac39c-1fb7-46cf-b28b-7457af012b25</t>
  </si>
  <si>
    <t>Riparian habitat</t>
  </si>
  <si>
    <t>The loss of natural riparian vegetation and woodland is a characteristic of many upper river catchments in the Moray Firth region. This was largely caused by the clearance of native woodland for grazing in the 19th century and has been maintained by grazing pressure by deer and sheep. Watercourses within the fisheries district that are devoid of livestock fencing have problems with areas of bank collapse, which has in turn increased in stream silt loading, resulting in riverine habitat becoming degraded. Both the Isla and Bogie rivers have soft, alluvial soil banks which are prone to chronic collapse where stock fencing is absent. The Bogie is a naturally meandering river which, along with increasing incidence of spates, exacerbates the erosion problem. Previous restoration has been facilitated by the DBIRT identifying problem areas and collaborating with farmers to include these areas in their funding applications. The DBIRT have also carried out bank revetment work on the Aultmore burn (Isla) using the log &amp; Christmas tree technique to protect a 100 metre length of river bank from further erosion. Similar work was undertaken on the River Bogie on a 30 metre stretch. The DBIRT successfully applied to the Heritage Lottery Fund to install ‘Willow spilling’ on the Isla and Bogie rivers during 2007 to halt two areas of chronic bank collapse. Hard standing cattle watering’s were also installed where stock had caused bank collapse. Other catchments that could benefit from riparian fencing and planting have been identified. These include the River Isla (WTT Report 2014), the Crooksmill Burn (CBEC Report 2014) and the King Edward Burn.</t>
  </si>
  <si>
    <t>Improve the riparian zone along aside the Deveron and its tributaries</t>
  </si>
  <si>
    <t>Work with SEPA to identify areas that lack adequate or good quality riparian zone and work with landowners to increase the size and quality of the riparian zone.</t>
  </si>
  <si>
    <t>Survey of riparian habitat throughout catchment.</t>
  </si>
  <si>
    <t>Deveron DSFB, SEPA, Landowners</t>
  </si>
  <si>
    <t>Landowner particpation and funding</t>
  </si>
  <si>
    <t>MA0475</t>
  </si>
  <si>
    <t>eab51068-a05a-4d31-b3c6-07ebc25ef2e7</t>
  </si>
  <si>
    <t>Barriers to migration</t>
  </si>
  <si>
    <t>Barriers in the river to fish migration can be caused by road culverts, weirs, bridge aprons or excessive natural large woody debris accumulations. Not only can they stop or delay adults in returning to their spawning streams but they can stop or delay downstream migrating juveniles and smolts and lead to pinch points where they are more vulnerable to predation. Some barriers although passable under the right conditions can become temperature barriers when water temperature limits the physical ability of the salmon to navigate the barrier.  In the Deveron fisheries district, nearly all man made barriers have been removed or eased in the last 15 years. All man made obstructions to migratory fish tend to be historical that were installed before existing regulations.  Any new developments will need to include provision for fish passage under WFD Rules and should consult with the RDevDSFB/DBIRT in their design. Each year there are episodic occurrences of fallen trees which can restrict fish access. If these are identified as total obstructions, they are removed by the DBIRT.</t>
  </si>
  <si>
    <t>Maintain fish passage throughout the catchment.</t>
  </si>
  <si>
    <t>Monitor existing potential barriers to ensure fish passage remains clear and ease passage where necessary. Ensure no new barriers are created and salmonids can access all parts of the catchment.</t>
  </si>
  <si>
    <t>Monitor condition and stutus of known potential barriers and fish passes.</t>
  </si>
  <si>
    <t>Early identification of potential barriers</t>
  </si>
  <si>
    <t>MA0476</t>
  </si>
  <si>
    <t>13c30b5a-ecdb-475b-b64d-57b92481d4e3</t>
  </si>
  <si>
    <t>King Edward Weir</t>
  </si>
  <si>
    <t>There is the remains of a  large weir about 700m upstream of the Deveron confluence.  The weir is quite decrepit which is causing lateral channel adjustment on both banks. Fish passage routes for athletic salmonids were observed on both sides of the weir and it is unlikely to cause a barrier to eel. Adult lamprey may have issues passing the location, as will juvenile salmonids and smaller resident trout. In low water conditions the weir could cause hold-ups and delays to passage and may contribute to excessive predation and/or disease risk.</t>
  </si>
  <si>
    <t>Ease fish passage at the  King Edward weir</t>
  </si>
  <si>
    <t>Conduct required surveys to get necessary permissions to proceed with removing the remains of the weir.</t>
  </si>
  <si>
    <t>Field surveys, topographic assessment, sediment sampling, hydrological assessment, hydraulic modelling and flood risk assessment.</t>
  </si>
  <si>
    <t>Deveron DSFB, SEPA,AST, Chivas Brothers, EU open Rivers Programme, CBEC</t>
  </si>
  <si>
    <t>Funding for removal works</t>
  </si>
  <si>
    <t>MA0477</t>
  </si>
  <si>
    <t>8ef7e6b6-8cfa-4b44-aaed-3646701cc782</t>
  </si>
  <si>
    <t>Glen Keith Weir</t>
  </si>
  <si>
    <t>Glen Keith weir is used for abstraction for the Glen Keith Distillery operated by Chivas Brothers. The weir is classified as a high impact barrier to fish passage and there is an enforcment on Chivas to ease fish passage. Chivas have had the weir surveyed and are currently going through an options appraisal to identify the best option to purse with SEPA and licensing. A fish pass solution needs to be in place by 2024.</t>
  </si>
  <si>
    <t>Ease fish passage over the Glen Keith Weir</t>
  </si>
  <si>
    <t>It is Chivas' responsibility to deliver the fish pass solution. DBIRT will support this process and provide feedback on the best solution and any monitoring requirements.</t>
  </si>
  <si>
    <t>Monitoring to demonstrate the fish pass solution implemented is effective.</t>
  </si>
  <si>
    <t>Chivas</t>
  </si>
  <si>
    <t>DBIRT, SEPA, Deveron DSFB, Chivas Brothers</t>
  </si>
  <si>
    <t>Finding a solution that will work in the restricted site within road, bridge and historic limitations.</t>
  </si>
  <si>
    <t>MA0478</t>
  </si>
  <si>
    <t>11a83487-23b5-4460-960f-ba00f61acac8</t>
  </si>
  <si>
    <t>Offshore wind</t>
  </si>
  <si>
    <t>The Deveron is fortunate to not have many developments in the coastal and inshore area that are directly threatening salmon or sea trout. Without a large estuary, the smolts can leave the river and are straight into the sea. There are, however, three large offshore windfarm developments being built in the Moray Firth, the construction and installation phases of which have the potential to impact upon salmonid populations. These significant construction projects have the potential to negatively affect salmon and trout in various ways. Noise during construction from ships and piling could damage or scare salmon and trout away from normal migration routes or feeding grounds. The noise could also disrupt prey including sandeels. There has also been some concern that Electromagnetic Fields (EMF’s) from the seabed cables could affect salmonid navigation systems and disrupt their migration. However, tests done in the laboratory by Marine Scotland Science suggest that the levels of EMF to which the fish will be exposed will have no effect on their behaviour. Conversely, it has also been proposed that the windfarms will function as artificial reefs and provide additional habitat in the Moray Firth for sea trout and may reduce commercial trawling and dredging. However, these artificial reefs may also attract large predatory fish and mammals which could increase marine predation. These projects all have a commitment to undertake salmonid monitoring that is approved by the Moray Firth Regional Advisory Group (MFRAG) to satisfy Marine Scotland licensing conditions. The Beatrice windfarm funded a salmonid tracking study in 2016 (Newton et al 2017). The Moray East windfarm has committed significant funds towards the Atlantic Salmon Trust Moray Firth Tracking Project 2019. Both of these projects have contributed towards the understanding of smolt migration routes near the coast and help us assess the potential effects from interactions with windfarms.</t>
  </si>
  <si>
    <t>Minimise the impact of offshore windfarm developments on the marine phase of Deveron salmonids</t>
  </si>
  <si>
    <t>Keep up to date with planned windfarm projects. Respond to consultations and esnure adequate mitigationis are put in place to minimise potential impacts on salmon and sea trout at sea. Interact with MFRAG to ensure licensing and planning restrictions are implemented to protect salmon and sea trout from windfarm construction and operation.</t>
  </si>
  <si>
    <t>https://www.crownestatescotland.com/scotlands-property/offshore-wind/scotwind-leasing-round#:~:text=What%20was%20ScotWind%3F,next%20decade%20as%20a%20result.</t>
  </si>
  <si>
    <t>Up to date information on salmonid migratory routes and potential  impacts from windfarm activities.</t>
  </si>
  <si>
    <t>Deveron DSFB, FMS, MSS, MFRAG</t>
  </si>
  <si>
    <t>Understanding potentail threats and impolemenmting effective mitigation</t>
  </si>
  <si>
    <t>MA0479</t>
  </si>
  <si>
    <t>ea010fe5-f9c7-4042-aa38-0cb7a77a32b3</t>
  </si>
  <si>
    <t>Marine Survival</t>
  </si>
  <si>
    <t>The increasing predicament of marine mortality in post-smolts is out-with the scope of this management plan but is arguably the most significant current problem affecting adult production and fishery performance today. There has been a decline in marine survival of salmon throughout much of the North Atlantic (NASCO State of North Atlantic Salmon Report) and monitoring by MSS suggests that the marine survival of smolts leaving the River North Esk has declined from an average of 40% in the 1960s to ~15% in the 1980s, to less than 10% in the 2000s and less than 5% more recently. These figures are representative of international declines in marine survival which translates to a direct effect on the number of returning adults to the River Deveron both to the fishery and spawning population. The main causes for this decline are understood to be changing ocean temperatures and circulation in the North Atlantic disrupting the food web on which the salmon relies. This has contributed to fewer adults returning to the River Deveron, and hence lower rod catches over the last 5 years.  Underlying long-term cycles of return timing may also be involved with different patterns being observed in Grilse and Multi Sea Winter Salmon.</t>
  </si>
  <si>
    <t>Climate change, predation, illegal fishingmarine developments, pollution</t>
  </si>
  <si>
    <t>To reduce or mitigate for increasing marine mortality</t>
  </si>
  <si>
    <t>Engage with and contribute to the Atlantic Salmon  Trust's Likely Suspects Framework and the Missing Salmon Alliance to help identify and reduce threats to salmon and sea trout at sea. Lobby relevant organistaions and autorities on issues that might be threatening salmon and sea trout at sea.</t>
  </si>
  <si>
    <t>Data on why mortality is increasing at sea.</t>
  </si>
  <si>
    <t>Deveron DSFB, MSA, AST, FMS, NASCO</t>
  </si>
  <si>
    <t>Identifying local actions that can reduce impacts on the high seas out with the Deveron Districts influence.</t>
  </si>
  <si>
    <t>MA0480</t>
  </si>
  <si>
    <t>3b84e6f4-d6d5-4049-8dbb-a8a2c0a98366</t>
  </si>
  <si>
    <t>Inshore Threats</t>
  </si>
  <si>
    <t>Apart from windfarms there other coastal activities that could impact on salmonids in the marine environment. These include the mobile fishing sector that could directly catch salmon and sea trout as by catch,  damage inshore ecosystems and benthic habitats through dredging and trawling and the direct removal of potential prey items like sandeels. Other activities inlcude any coastal construction or development, harbour dredging, pollution and noise from boat traffic.</t>
  </si>
  <si>
    <t>Fishing, coastal developments, pollution</t>
  </si>
  <si>
    <t>Protect and promote the restoration, where possible, of the inshore marine habitat for salmon and sea trout.</t>
  </si>
  <si>
    <t>Monitor inshore activity in a range of sectors including fishing, construction, harbour maintenance and coastal defence. When threats are identified engage with the industry in question and lobby the relevant regulating authority to stop impacts or mitigate effects.</t>
  </si>
  <si>
    <t>Information on evolving activities and potential threats.</t>
  </si>
  <si>
    <t>Deveron DSFB, MD, FMS, AST</t>
  </si>
  <si>
    <t>Identifying and delivering actions that deliver significant changes to mitigate impacts.</t>
  </si>
  <si>
    <t>MA0481</t>
  </si>
  <si>
    <t>0102a1d5-0087-4c6b-923e-b52f2b95b21d</t>
  </si>
  <si>
    <t>Electrofishing</t>
  </si>
  <si>
    <t>The DBIRT has carried out an annual programme of electrofishing since 2002 to monitor juvenile stock abundance and distribution. This monitoring programme has allowed the DBIRT to manage the fisheries district in a more comprehensive and efficient way by using the electrofishing data to target management actions. The electrofishing programme has been instrumental in gauging the effectiveness of remedial works carried out by the RDevDSFB and DBIRT such as obstruction removal and Habitat restoration. In 2018, 2019 &amp; 2021 the DBIRT undertook electrofishing surveys as part of the National Electrofishing Programme for Scotland (NEPS) (Malcolm et al. 2019) that will contribute to the  Conservation of Salmon (Scotland) Regulations assessment of the conservation status of salmon stocks.</t>
  </si>
  <si>
    <t>Monitor impacts of all pressures</t>
  </si>
  <si>
    <t>Conduct annual strategic electrofishing surveys (NEPS or similar) throughout the catchment to monitor the extent and abundance of juvenile salmon and trout</t>
  </si>
  <si>
    <t>Use backpack electrofishing equipment annually from July - September to assess salmonid populations throughout the catchment. Timed electrofishing will be used to identify prescence and absence of salmon fry and parr throughout the catchment but is particularly useful in the mainstem where the whole river cannot be fished. Quantitative electrofishing where the entire width of the channel is netted off and fished through 1-3 times will be used to estimate salmon and trout fry / parr abundance throughout the catchment. When there is funding for the NEPS Programme DBIRT  will deliver quantitative electrofishing according to the structured project design that will produce a site by site and catchment based assessment of salmon and trout population status.</t>
  </si>
  <si>
    <t>https://www.gov.scot/publications/national-electrofishing-programme-for-scotland/</t>
  </si>
  <si>
    <t>NEPS Project Design</t>
  </si>
  <si>
    <t>Consistency of funding for NEPS Programme</t>
  </si>
  <si>
    <t>MA0482</t>
  </si>
  <si>
    <t>d60ccb92-1647-4a01-a47b-490775cdfdbc</t>
  </si>
  <si>
    <t>Smolt Monitoring</t>
  </si>
  <si>
    <t>Since 2014 the DBIRT has been monitoring the smolt production from the Allt Deveron and Blackwater catchments using two Rotary Screw Traps as part of the Dorenell windfarm Fishery Management Plan. These floating traps catch a sample of the downstream migrating smolts and using mark capture analysis can be used to estimate the total number of smolts produced upstream. This monitoring continued through 2022 and thereafter the smolt traps can potentially be deployed elsewhere in the catchment. The eight years of smolt monitoring on the Allt Deveron have provided a lot of data and from 2022 onwards smolt monitoring by trapping will cease and be replaced by the PIT tagging and monitoring approach.</t>
  </si>
  <si>
    <t>All</t>
  </si>
  <si>
    <t>Monitor smolt production from discreet parts of the catchment</t>
  </si>
  <si>
    <t>With adequate resources the two 4ft Rotary Screw Traps can be deployed into tributaries or sections of the Deveron to sample and estimate smolt production from upstream. No sites have been chosen yet but it is a resource available to compliemnt other monitoring techniques.</t>
  </si>
  <si>
    <t>Electrofish and habiat data to inform areas that should be monitored for smolt production.</t>
  </si>
  <si>
    <t>Funding and staffing resources to run two smolt traps.</t>
  </si>
  <si>
    <t>MA0483</t>
  </si>
  <si>
    <t>a9014c95-a1e3-4dcd-9258-14b50b550883</t>
  </si>
  <si>
    <t>Scale collection</t>
  </si>
  <si>
    <t>The DBIRT has run a scale sampling programme since 2004, collecting scales from adult salmon and trout as well as juveniles. This allows DBIRT to assess the age structure of juvenile salmon and trout within the freshwater environment as well as how long returning adults have spent at sea. The adult salmon data is used to understand the stock structure of the Deveron salmon population and monitor the proportions of spring salmon, grilse and multi sea winter salmon. It is also important for understanding the trout stock and monitoring for the presence of any farmed salmon. In 20121 and 2022 DBIRT has taken part in Marine Scotland Sciences Adult Salmon Sampling Programme that aims to obtain data on return adult length, weight and age of salmon entering Scottish rivers that can be used in stock assessments and to inform the design of future adult sampling programmes.</t>
  </si>
  <si>
    <t>Collect scales from Deveron salmon to better undertsnad the age structure of population.</t>
  </si>
  <si>
    <t>Provide sampling kits to volunteer anglers and ghillies to collect scales from adult salmon caught by rod &amp; line.</t>
  </si>
  <si>
    <t>https://fms.scot/projects/national-adult-sampling-project/#:~:text=The%20project%20supported%20Fisheries%20Management,and%20the%20end%20of%20September.</t>
  </si>
  <si>
    <t>Anglers catching enough fish to get a good sample</t>
  </si>
  <si>
    <t>MA0484</t>
  </si>
  <si>
    <t>c5ec93a3-2b3e-4294-8f25-5ae7b5ebc2e3</t>
  </si>
  <si>
    <t>Angling promotion</t>
  </si>
  <si>
    <t>The fishery management plan is reliant on having a functioning fishery. The fishery provides an income and puts a value on the salmon and trout that populate the river. The costs of the local administration, protection and improvement of these fisheries are partly financed by those owners. The District Boards finance their activities by levying a rate, on the owners. The DBIRT has developed a River Deveron Promotional Strategy to promote the river, its wildlife and angling.</t>
  </si>
  <si>
    <t>all</t>
  </si>
  <si>
    <t>Promote angling on the River Deveron</t>
  </si>
  <si>
    <t>Publicise the work of the Trust locally through journals, publications and social media. Promote the lifestyle benefits of the river to the local community. Develop the next generation’s appreciation and understanding of the river and the wildlife it supports and instil a sense of responsibility for safeguarding it in the future. Promote the River Deveron to anglers primarily locally and nationally but also internationally where there is specific improved visitor potential. Inspire the next generation of anglers and ensure the long-term future of the sport and the economic and conservation benefits it brings.</t>
  </si>
  <si>
    <t>https://deveron.org/fishing-the-deveron/</t>
  </si>
  <si>
    <t>Having enough fish to support a fishery</t>
  </si>
  <si>
    <t>MA0485</t>
  </si>
  <si>
    <t>36cf5076-aff2-466c-8852-1b7ab30e3a1e</t>
  </si>
  <si>
    <t>Habitat improvement: Removal of riparian conifer regen</t>
  </si>
  <si>
    <t>The Cree DSFB recognise that natural regeneration of Sitka spruce on the Minnoch, Penkiln Burn and High Cree catchments is a significant concern and degrades riparian habitats.  The Cree DSFB are keen for it to be removed before it causes problems.  The RCHHT has already removed significant areas around the Minnoch, Penkiln Burn and High Cree.</t>
  </si>
  <si>
    <t>The Cree DSFB has tasked the RCHHT to continue with their extensive control programme.  Conifer regen is controlled by cutting the tree below its lowest branch.</t>
  </si>
  <si>
    <t>RCHHT</t>
  </si>
  <si>
    <t>FLS, Cree DSFB</t>
  </si>
  <si>
    <t>Cree</t>
  </si>
  <si>
    <t>FD09</t>
  </si>
  <si>
    <t>MA0986</t>
  </si>
  <si>
    <t>6e9a165a-939f-4157-b1e2-f9966287e8d7</t>
  </si>
  <si>
    <t>Management of instream and riparian zones</t>
  </si>
  <si>
    <t>Various burns and tributaries require bankside and instream management and improvement.  The Cree DSFB recognise the sensitive nature of the Palnure Burn but wish to explore with NatureScot the possibility of habitat works.</t>
  </si>
  <si>
    <t>To improve degraded habitat</t>
  </si>
  <si>
    <t>The Cree DSFB has requested for RCHHT to produce riparian zone and instream management plan for any tributaries requiring maintenance or improvement.  The work will be completed by RCHHT unless the work is of a more specialist nature when the DSFB will seek appropriate advice.</t>
  </si>
  <si>
    <t>On-going surveys required</t>
  </si>
  <si>
    <t>Cree DSFB</t>
  </si>
  <si>
    <t>Funded unless it requires specialist work / advice</t>
  </si>
  <si>
    <t>MA0987</t>
  </si>
  <si>
    <t>309b4919-0e29-4184-9224-ab46e1c75bda</t>
  </si>
  <si>
    <t>Peatland restoration on the High Cree and Water of Minnoch</t>
  </si>
  <si>
    <t>Peatlands within much of Galloway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 to allow salmon to spawn naturally.  Restored peatlands also help to improve water flows during dry periods.</t>
  </si>
  <si>
    <t>To get forestry interests to undertake forestry to bog peatland restoration</t>
  </si>
  <si>
    <t>GFT will review available data sets and collect suitable data to identify where peatland restoration should be prioritised to improve water quality.  Using this information, encourage forestry interests to include peatland restoration in the relevant forestry plans and to undertake peatland restoration at a meaningful scale.  GFT to keep Cree DSFB updated on progress.</t>
  </si>
  <si>
    <t>Cree DSFB , FLS</t>
  </si>
  <si>
    <t>GFT will fund this time.  Actual cost of peatland restoration to be secured by landowner.</t>
  </si>
  <si>
    <t>MA0988</t>
  </si>
  <si>
    <t>20f35868-5eb9-4ac8-9900-17774deee80d</t>
  </si>
  <si>
    <t>The Cree used to have significant areas of Japanese knotweed on the lower river.  A large scale control programme significantly reduced it.  This programme is no longer running and although RCHHT undertakes some spraying of Japanese knotweed and pulling of Himalayan balsam it is the fishery owners responsibilty to control INNS on their river banks.</t>
  </si>
  <si>
    <t>The Cree DSFB have requested the RCHHT to survey for Japanese knotweed and Himalayan balsam and to inform relevant landowners if any present on their land so they can undertake control themselves.  RCHHT can provide assistance to control if required.</t>
  </si>
  <si>
    <t>Annual surveys required</t>
  </si>
  <si>
    <t>Landowners, Cree DSFB</t>
  </si>
  <si>
    <t>Land owners may not control INNS on their land</t>
  </si>
  <si>
    <t>MA0989</t>
  </si>
  <si>
    <t>a0e909c4-1cb3-47c5-b834-85e59173cd7a</t>
  </si>
  <si>
    <t>The Cree DSFB consider it is important to monitor fish stocks, both wild fish and stocked fish, by electrofishing.  This information is required by the DSFB to manage the fish population effectively.   A record of all electrofishing carried out annually on the Cree catchment will be passed to the clerk of the board for lodgement in a central register.</t>
  </si>
  <si>
    <t>All stocked sites (up to 22) need to be surveyed annually between RCHHT / GFT and presented in the annual Stocking Plan (by 14th August).  Wild salmon stocks will also be surveyed across the catchment.  GFT undertake a selection of sites to inform their responses to Forest Restructuring Plans and the data will be shared with the Cree DSFB.  GFT may also some years complete NEPS electrofishing surveys.  The RCHHT will also undertake surveys of wild fish to inform the Cree DSFB on the health of fish stocks across the catchment.</t>
  </si>
  <si>
    <t>RCHHT / GFT</t>
  </si>
  <si>
    <t>All electrofishing programmes are funded (via Cree DSFB or by GFT themselves</t>
  </si>
  <si>
    <t>MA0990</t>
  </si>
  <si>
    <t>fdca048e-29be-4f53-acd1-603dd564a3c8</t>
  </si>
  <si>
    <t>Monitor water quality</t>
  </si>
  <si>
    <t>The Cree DSFB have a continuing concern regarding water quality in the Cree catchment.  There are two main issues; acidification and pollution from forestry operations.  The Cree DSFB intend to build a database of water quality measurements within the catchment.  The board encourages ad-hoc sampling of water quality (pH) and turbidity (secchi disc).  These measurements will be collated annually and held by the board for lodgement in a central register.  The board encourages all incidents of water pollution to be reported directly to SEPA.</t>
  </si>
  <si>
    <t>Ensure water quality data is recorded in the catchment</t>
  </si>
  <si>
    <t>In addition to ad-hoc sampling undertaken by other, GFT are presently undertaking an annual programme of water quality monitoring in the winter/spring with particular focus on pH levels as part of a rolling programme across the Galloway rivers which includes the Cree/Minnoch - this is to help direct and encourage peatland restoration and better forest management.  All data/reports for the Cree will be shared with the CDSFB.</t>
  </si>
  <si>
    <t>Cree DSFB, RCHHT, SEPA</t>
  </si>
  <si>
    <t>Funding presently provided to GFT by Peatland Action - but will it continue?</t>
  </si>
  <si>
    <t>MA0991</t>
  </si>
  <si>
    <t>fe431322-a268-48c4-a8d9-1888670b1f44</t>
  </si>
  <si>
    <t>Regularly check public forestry register and where required submit written responses backed up with water quality / fish data.  GFT to discuss their responses with Cree DSFB.</t>
  </si>
  <si>
    <t>GFT aim to ensure suitable fish and water quality data is collected to support consultation responses.</t>
  </si>
  <si>
    <t>Cree DSFB will also submit responses if required</t>
  </si>
  <si>
    <t>MA0992</t>
  </si>
  <si>
    <t>5ea47460-811c-47e6-9c17-ed4c594530f2</t>
  </si>
  <si>
    <t>Manage mammal predation pressures within river</t>
  </si>
  <si>
    <t>The Cree DSFB considers that mammal predation from mink could be impacting on salmon / sea trout stocks particularly during the smolt run.  At present the seal population in the estuary is not considered a concern but they should be monitored to see if numbers increase.</t>
  </si>
  <si>
    <t>Manage the mink population</t>
  </si>
  <si>
    <t>The Cree DSFB have traps available to beat owners to cull mink.</t>
  </si>
  <si>
    <t>Monitor seal population</t>
  </si>
  <si>
    <t>MA0993</t>
  </si>
  <si>
    <t>fce8e776-abdd-4566-b08e-b94095b73197</t>
  </si>
  <si>
    <t>Manage bird predation pressures within river</t>
  </si>
  <si>
    <t>The Cree DSFB is concerned that bird predation (goosanders &amp; cormorants) are impacting on salmon / sea trout stocks particularly during the smolt run.  Surveys (counts) are undertaken each year and applications made to NatureScot to scare/shoot a limited number of birds annually since 2016.</t>
  </si>
  <si>
    <t>Manage bird predators where possible</t>
  </si>
  <si>
    <t>Bird counts too be undertaken by RCHHT and volunteers.  If these surveys continue to show problems then culling licenses will be applied for by the Cree DSFB.</t>
  </si>
  <si>
    <t>Bird counts required</t>
  </si>
  <si>
    <t>MA0994</t>
  </si>
  <si>
    <t>b05961b4-1cb9-4ef6-9efc-efe63d6859db</t>
  </si>
  <si>
    <t>Manage fish predation pressures within river</t>
  </si>
  <si>
    <t>The Cree DSFB is concerned that predatory fish predation (pike &amp; perch) is impacting on salmon / sea trout juvenile stocks.  Pike have been present in the river historically - there are two main pike zones - Loch of Cree (river section) and Loch Trool (a stillwater).  Both have been netted by RCHHT in the past with all necessary permissions.  Perch are a recent introduction to the Cree and should not be returned to the river if caught.  Perch are present through out the main river system.  The Cree DSFB do not know of any effective method to control perch although RCHHT did net some in the Loch of Cree.  The Cree DSFB are monitoring the size and spread of the perch population and request anglers to remove them from the river when possible.</t>
  </si>
  <si>
    <t>Manage fish predators especially pike</t>
  </si>
  <si>
    <t>If the necessary licenses can be obtained then the Loch of Cree and Loch Trool will be netted by RCHHT.  All perch caught by anglers should be killed.  The RCHHT will also monitor size and spread of perch population.</t>
  </si>
  <si>
    <t>Netting permissions required</t>
  </si>
  <si>
    <t>MA0995</t>
  </si>
  <si>
    <t>c4e48b64-a2e6-464e-b18c-2003edb152b9</t>
  </si>
  <si>
    <t>MA0996</t>
  </si>
  <si>
    <t>85148893-9c47-49d4-b712-b6d791108811</t>
  </si>
  <si>
    <t>Salmon hatchery programme</t>
  </si>
  <si>
    <t>The Cree DSFB consider it important to have a salmon hatchery programme on the Cree catchment to increase overall salmon stocks.  The Cree DSFB will keep under review the possibility of rearing sea trout.  A record of Stocking Plan, captured broodstock and the number and location of hatchery origin fish planted out annually will be provided to the clerk of the board for lodgement in a central register. The Cree DSFB recognise the sensitive nature of the Palnure Burn but wish to explore with NatureScot the possibility of stocking salmon fry here.</t>
  </si>
  <si>
    <t>Stocking out salmon into the catchment</t>
  </si>
  <si>
    <t>GFT will annually produce a Stocking Plan(by 14th August)  which will detail location and number of fish to be stocked (which needs to be agreed by the Cree DSFB or a sub-committee of the board).  Once the Stocking Plan is agreed then the Cree DSFB will apply for a broodstock license to meet the target stocking.  RCHHT will capture, retain and strip the brood stock.  The eggs will be laid out and reared in the RCHHT hatchery facility on the Penkiln Burn.  Hatchery fish will be planted out in accordance with the agreed stocking plan by RCHHT and volunteers.</t>
  </si>
  <si>
    <t>An annual Stocking Plan is produced</t>
  </si>
  <si>
    <t>On going electrofishing surveys are undertaken to monitor stocked fish and check for wild salmon spawning.</t>
  </si>
  <si>
    <t>RCHHT, volunteers, GFT</t>
  </si>
  <si>
    <t>A Marine Scotland brood stock license needs to be applied for annually</t>
  </si>
  <si>
    <t>MA0997</t>
  </si>
  <si>
    <t>c98ac48c-68a2-4980-94a6-2a0f5c57c3da</t>
  </si>
  <si>
    <t>Ensure adequate bailiffing</t>
  </si>
  <si>
    <t>The Cree DSFB consider it important to protect salmon and sea trout stocks by having a bailiffing force on the river.  The bailiff role is checking for evidence of poaching and taking appropriate action as required.  The bailiff can also check that anglers are fishing legally and following the river code.  The Cree catchment encompasses both Dumfries and Galloway and Ayrshire districts.</t>
  </si>
  <si>
    <t>Ensure the legal protection of salmon and sea trout</t>
  </si>
  <si>
    <t>The Cree DSFB bailiff is Murdo Crosbie.  His costs are subsidised by the DSFB.  All Cree beat owners are asked to add bailiff contact details to their permits.</t>
  </si>
  <si>
    <t>MA0998</t>
  </si>
  <si>
    <t>9de0bebe-8326-43fb-a1e4-a470aa178d80</t>
  </si>
  <si>
    <t>Code of Practice for anglers</t>
  </si>
  <si>
    <t>The Cree DSFB has had a defined Conservation Code for anglers since 2012.  The code is reviewed annually.  The Cree DSFB code is considered a minimum standard to which every fishery within the catchment must adhere to.</t>
  </si>
  <si>
    <t>Encourage conservation practices by anglers</t>
  </si>
  <si>
    <t>Review code annually and publicise on Cree DSFB web site.</t>
  </si>
  <si>
    <t>http://www.rivercreedistrictsalmonfisheryboard.com/notificationspage.html</t>
  </si>
  <si>
    <t>Beat owners</t>
  </si>
  <si>
    <t>MA0999</t>
  </si>
  <si>
    <t>4e82013e-07eb-4bb9-9d3c-ac1b28aab9fa</t>
  </si>
  <si>
    <t>Stopping water pollution</t>
  </si>
  <si>
    <t>The Cree DSFB supports the local SEPA office in dealing with any pollution incidents.    The CDSFB is particularly concerned regarding the risk of effluent being discharged into the river from various businesses and premises, including the Newton Stewart Sewage Treatment Plant.  There are some on-going effluent problems in and around Newton Stewart which need addressed.</t>
  </si>
  <si>
    <t>Stop water pollution occurring</t>
  </si>
  <si>
    <t>All fishery owners are encouraged to report any pollution incidents directly to the local SEPA office or if it outwith normal working hours then to the SEPA 24 hour pollution hotline.  Newton Stewart Sewage Treatment Plant combined sewer overflows need to be regularly checked to ensure they are not polluting the river.</t>
  </si>
  <si>
    <t>Fishery owners, anglers</t>
  </si>
  <si>
    <t>MA1000</t>
  </si>
  <si>
    <t>977f4edd-5dc0-414c-a6b4-391d8b9dfb7d</t>
  </si>
  <si>
    <t>Easing barriers to fish migration</t>
  </si>
  <si>
    <t>In the Cree catchment there are no natural barriers which impede salmon migration to potential significant spawning areas.  There are some impassable waterfalls on some Minnoch tributaries but there is limited spawning habitat upstream.  The dam on the outfall of Loch Trool but the DSFB does not consider it a problem for fish access.  On the Black Clauchrie Burn there are 2 poorly designed Irish pipe bridges.  Although wild salmon are not present by these culverts at present, the CDSFB support any work to replace them with improved design.  GFT have been in discussions with SEPA and the owner of these culverts and it has been agreed to replace them with fish friendly designs in the near future.  The Cree DSFB are concerned about potential natural blockages stopping spawning fish migration up Minnoch / Penkiln Burn and their tributaries.</t>
  </si>
  <si>
    <t>Ensure spawning fish can access as much suitable habitat as possible.</t>
  </si>
  <si>
    <t>GFT will continue with their discussions with the owner of the Black Clauchrie Burn culverts until they are replaced.  RCHHT/volunteers will check spawning burns in September annually to check for natural blockages which will be removed under the direction of the Cree DSFB.</t>
  </si>
  <si>
    <t>Visual surveys of burns annually</t>
  </si>
  <si>
    <t>Various</t>
  </si>
  <si>
    <t>Cree DSFB, volunteers, GFT, RCHHT</t>
  </si>
  <si>
    <t>Black Clauchrie culvert replacement costs will be funded by the land owner</t>
  </si>
  <si>
    <t>MA1001</t>
  </si>
  <si>
    <t>3c8a5753-b353-4fc1-8dd8-006a18ade35e</t>
  </si>
  <si>
    <t>Improving compacted spawning gravels</t>
  </si>
  <si>
    <t>The Cree DSFB recognise there may be localised areas of compacted spawning gravels within the catchment although in general the DSFB believes it is not significantly impacting on Salmon / sea trout production.</t>
  </si>
  <si>
    <t>Improve any compacted gravels</t>
  </si>
  <si>
    <t>Cree DSFB requested that RCHHT provide details of any areas with potentially compacted gravels.  These areas will be decompacted by volunteers and RCHHT.</t>
  </si>
  <si>
    <t>Areas will need checked for compaction</t>
  </si>
  <si>
    <t>Cree DSFB, volunteers</t>
  </si>
  <si>
    <t>MA1002</t>
  </si>
  <si>
    <t>09a5acef-c892-4cda-9f4b-80d1eee42532</t>
  </si>
  <si>
    <t>Improving bank erosion</t>
  </si>
  <si>
    <t>The Cree DSFB recognise that bank erosion can be both beneficial (addition of spawning substrate) and detrimental (sediment input, safety).  The DSFB wish to repair bad erosion areas.  There are areas of erosion in the upper catchment especially on the Minnoch.</t>
  </si>
  <si>
    <t>Fix areas of bad erosion</t>
  </si>
  <si>
    <t>Cree DSFB requested that RCHHT provide details of any areas of bad erosion.  The repair of bad erosion will be examined on a case by case basis and may require specialist assistance.</t>
  </si>
  <si>
    <t>Areas will need checked for bad erosion</t>
  </si>
  <si>
    <t>RCHHT, SEPA</t>
  </si>
  <si>
    <t>Funding would be required if specialist assistance required</t>
  </si>
  <si>
    <t>MA1003</t>
  </si>
  <si>
    <t>466a28c2-7988-44c6-99f1-af31f8313caf</t>
  </si>
  <si>
    <t>Maintain Enforcement Activities</t>
  </si>
  <si>
    <t>Historical large scale issues in the Ness District relating to the illegal exploitation of salmon and Sea Trout with Gill nets in coastal areas and rod line in inland waters. Although illegal activity is ongoing the impact is negligible due to effective fisheries protection. This can change on a yearly basis so it is importantthat protection measures are maintained.</t>
  </si>
  <si>
    <t>To reduce illegal activities throughout the Ness district.</t>
  </si>
  <si>
    <t>Maintain overt and covert patrols of vulnerable locations to deter or detect any illegal fishing activity.Drone surveillance where possible. Use of canoe, boat patrols where possible. Liaise with police scotland an partner organisations. Maintain accurate recording of all incidents. Liaise with neighbouring fishery boards. Raise public awareness and encourage active reporting of illegal activity.</t>
  </si>
  <si>
    <t>Reference to previous incidents with regard to illegal activities - Bailliff reports</t>
  </si>
  <si>
    <t>Previous bailiff reports</t>
  </si>
  <si>
    <t>NDSFB</t>
  </si>
  <si>
    <t>Police Scotland                                                                                                                                               Marine Scotland                                                                                                                                                  Fisheries Protection                                                                                                                                                       FMS                                                                                                                                                                      Local Communities</t>
  </si>
  <si>
    <t>Staff Resources. Dependant on Funding Sorces</t>
  </si>
  <si>
    <t>Ness</t>
  </si>
  <si>
    <t>FD31</t>
  </si>
  <si>
    <t>MA0056</t>
  </si>
  <si>
    <t>a8cfc616-dd80-462f-9471-88f1ccf0d685</t>
  </si>
  <si>
    <t>Negotiate closure of Long term Net fisheries</t>
  </si>
  <si>
    <t>The Impact of commercial estuary nets within the Ness Catchment on salmon populations is assessed as episodic due to year to year agreements. A number of netting operators could still operate and could potentially take large numbers of fish from a total run of approximately 7000 fish from the Ness system alone. This does not take into account the potential mixed stock nature of the fishery.</t>
  </si>
  <si>
    <t>Commercial exploitation</t>
  </si>
  <si>
    <t>Ensure that maximum number of returning adults survive to reach their home river and contribute to future generations. Remove estuary netting as a pressure on returning adults.</t>
  </si>
  <si>
    <t>Liaise with netsman to secure purchase netting rights at two main netting stations within the Ness Estuarial limits. Negotiate permanent closure of three dormant netting stations.                                                                                                                                                     Secure funding for Net buy out</t>
  </si>
  <si>
    <t>Annual catch returns for District</t>
  </si>
  <si>
    <t>Marine Scotland                                                                                                                                            Atlantic Salmon Trust                                                                                                                                        Atlantic salmon Conservation Trust                                                                                                               Local Net Operators                                                                                                                                       Beauly District salmon Fishery Board                                                                                                             Ness and Beauly Fisheries trust</t>
  </si>
  <si>
    <t>Netting</t>
  </si>
  <si>
    <t>MA0057</t>
  </si>
  <si>
    <t>55c55d35-2e8f-453a-a69a-75e8d0ebfefc</t>
  </si>
  <si>
    <t>Implement Conservation measures</t>
  </si>
  <si>
    <t>Salmon production is currently as expected due to successful voluntary conservation measures resulting in 93% released in 2020, 96% in 2021 and 94% in 2022 with 100% released until June 30th.</t>
  </si>
  <si>
    <t>Legal Angling exploitation</t>
  </si>
  <si>
    <t>Ensure that maximum number of returning adults survive to reproduce. Balance requirements of conservation, at a local and national level, are balanced withsocie-economic  and fish welfare concerns.</t>
  </si>
  <si>
    <t>Ensure that Ness conservation policy is reviewed annually, published and promoted. Promote continuation of voluntary catch and release.    Pilot a voluntary and incentivised Sea Trout log book scheme to encourage submissions of returns from estuary and Ness Tidal waters. Progress esturial netting station buyout.</t>
  </si>
  <si>
    <t>Proprietors catch returns                                   National statistics</t>
  </si>
  <si>
    <t>Local angling community                                                                                                                                         Fishery Proprietors                   Scottish Government                                                                                                                                 Marine Scotland                                                                                                                                                                  FMS</t>
  </si>
  <si>
    <t>Accuracy of catch records reported</t>
  </si>
  <si>
    <t>Angling</t>
  </si>
  <si>
    <t>MA0058</t>
  </si>
  <si>
    <t>c59f2e22-58d3-4ebd-8512-f49834f9bcfb</t>
  </si>
  <si>
    <t>Seal Predation Measures</t>
  </si>
  <si>
    <t>The impact of seals in the Ness system has been assessed as chronic due to the presence of resident harbour seals in the freshwater reaches of the Ness system throughout the year, these have been observed as far upstream as the River Oich. A number of Grey Seals penetrate the lower reached of the River Ness on a regular basis and are regularly observed taking salmon, in particular at spwaning time, and are likely to  take approximately 5% of the total run throughout the year.</t>
  </si>
  <si>
    <t>Reduce Seal predation in Freshwater reaches of the Ness System</t>
  </si>
  <si>
    <t>Promote use of FMS Seal Sighting App for reporting all seal sightings in the freshwater reaches of the Ness system.                                Explore non-lethal methods to deter seal predation.                                                                                              Review, maintain and implement Moray Firth Seal management plan.                                                          Participate in the Atlantic Salmon Trust led MorayFirth tracking project to help identify pinch points.    Participate in the Atlantic Salmon Trust led Moray Firth tracking project EDNA salmon predator scat collection</t>
  </si>
  <si>
    <t>Marine Scotland                                                                                                                                                            Sea Mammal research Unit                                                                                                                                         Local angling community                                                                                                                                           fishery proprietors                                                                                                                                                     Atlantic Salmon Trust</t>
  </si>
  <si>
    <t>Records of previous sightings           Funding</t>
  </si>
  <si>
    <t>Seal eating pike Loch Ness</t>
  </si>
  <si>
    <t>MA0059</t>
  </si>
  <si>
    <t>2440db0b-2e6a-43a9-a64a-537b284d1d54</t>
  </si>
  <si>
    <t>Pisciverous Bird predation Measures</t>
  </si>
  <si>
    <t>Significant numbers of pisciverous birds such as Goosander, Merganser and Cormorant frequent the Ness catchment. These birds predate on a wide range  of fish species with juvenile salmon and trout forming a major component of their diet. The relatively wide, shallow and clear waters of the Ness below Loch Ness make it an ideal feeding ground for these birds. They are also known to take  advantage of the numerous pinch points throughout the district created by dams, weirs, abstraction and canals during smolt migrations.</t>
  </si>
  <si>
    <t>Reduce Pisciverous Bird Predation throughout the Ness District.</t>
  </si>
  <si>
    <t>Explore non=lethal methods to deter bird predation                                                                                                 Explore new ways to carry out timely pisciverous bird counts on Loch Ness to support annual management licence application.                                                                                                                                                                    Submit annual pisciverous bird management licence application to Naturescot in partnership with Moray Firth Predator Group.                                                                                                                                                              Participate in Atlantic Salmon Trust led Moray Firth tracking Project EDNA salmon predator scat collection.                                                                                                                                                             Participate in Atlantic salmon Trust led Moray Firth tracking project to help identify pinch points.</t>
  </si>
  <si>
    <t>Annual bird counts</t>
  </si>
  <si>
    <t>Atlantic Salmon Trust                                                                                                                                             Naturscot                                                                                                                                                                     Moray Firth Predator Group                                                                                                                                                       Fishery Proprietors                                                                                                                                                         Local Angling Community</t>
  </si>
  <si>
    <t>Previous Records                                   Funding</t>
  </si>
  <si>
    <t>Pisciverous Bird</t>
  </si>
  <si>
    <t>MA0060</t>
  </si>
  <si>
    <t>74af5364-3931-429e-a5c8-b7aa4cec63e5</t>
  </si>
  <si>
    <t>Pisciverous Fish predation measures</t>
  </si>
  <si>
    <t>The Ness catchment supports a large population of Brown Trout in its rivers  and Ferox trout in Loch Ness, Garry and Oich. These are all known to predate on juvenile salmon particularly during the smolt migration. In addition to this Pike are present throughout the catchment and the numbers and range of Perch is increasing.</t>
  </si>
  <si>
    <t>Reduce Pisciverous Fish predation throughout the Ness District</t>
  </si>
  <si>
    <t>Participate in Atlantic salmon Trust led Moray Firth tracking project to help identify pinch points.                                                                                                                                                      Participate in the Loch Ness Ferox trout tracking project to increase Knowledge regarding the species.                                                                                                                                                               Investigate the history and distribution of Pike and perch and their potential impacts on salmon smolt migration</t>
  </si>
  <si>
    <t>Historical Records and Scientific papers</t>
  </si>
  <si>
    <t>Marine Scotland                                                                                                                                                      Atlantic salmon Trust                                                                                                                                                SCENE - Glasgow University                                                                                                                                 Local Angling Groups</t>
  </si>
  <si>
    <t>Historical Records                              Funding</t>
  </si>
  <si>
    <t>Pike</t>
  </si>
  <si>
    <t>MA0061</t>
  </si>
  <si>
    <t>fb786e12-4bb6-43ae-9a0d-931761f424e0</t>
  </si>
  <si>
    <t>Dolphin Predation Measures</t>
  </si>
  <si>
    <t>Mark recapture analysis of photographs collected during photo-identification surveys indicated that the number of individual dolphins using the Moray Firth SAC during the summer of 2016 was 103. Despite inter- annual variability, the number of dolphins using the SAC between 2001 and 2016 remains stable. Passive acoustic monitoring from 2011 to 2016 highlighted that there was inter annual and seasonal variation in the amount of time and number of days dolphins spent at three long term monitoring sites within the SAC. Although there was a summer peak in occurrence at all sites, dolphins were frequently present throughout the winter months.</t>
  </si>
  <si>
    <t>Quantitfy impact of Dolphin predation in the Moray Firth SAC</t>
  </si>
  <si>
    <t>Participate in local collaborative research projects that consider the relationship between the status of Moray Firth Dolphins and Atlantic salmon populations.                                                                                                           Seek opportunities to use the high profile nature of Moray Firth Dolphins to promote salmon conservation.</t>
  </si>
  <si>
    <t>Marine Scotland                                                                                                                                                   Cromarty Lighthouse (University of Aberdeen)                                                                                                          Sea Mammal Research Unit                                                                                                                                     Atlantic Salmon Trust                                                                                                                                                SCENE (University of Glasgow)</t>
  </si>
  <si>
    <t>Dolphin</t>
  </si>
  <si>
    <t>MA0062</t>
  </si>
  <si>
    <t>e7efff78-1c83-43e3-8efe-35b8000c7295</t>
  </si>
  <si>
    <t>Impacts of Marine Development</t>
  </si>
  <si>
    <t>Multiple emerging offshore wind and marine renewable developments along the migratory routes of Ness salmon in the Moray Firth and Pentland Firth have potential impacts on salmon and sea trout during their marine migrations. In addition the recently announced "Opportunity Cromarty Firth" Green Freeport, which also includes the Inverness Harbour area, could deliver increased development of the Inner Moray Firth.</t>
  </si>
  <si>
    <t>Reduce potential impacts on migrating salmon and sea trout</t>
  </si>
  <si>
    <t>Cooperate with potential research projects on the impacts of marine renewable projects in the Moray Firth and Pentland Firth.                                                                                                                                                                         Participate in the Moray Firth led Moray Firth tracking project to identify smolt migration routes through the Moray Firth. Contribute to best-practice actions for the management of existing harbour actions (dredging) and respond to consultations regarding any new developments in the inner Moray Firth.</t>
  </si>
  <si>
    <t>Marine Scotland                                                  Fisheries management Scotland                           Atlantic salmon Trust      Inverness Harbour Trust</t>
  </si>
  <si>
    <t>MA0063</t>
  </si>
  <si>
    <t>988decab-ad72-49ef-a99a-e8594eeaff25</t>
  </si>
  <si>
    <t>Impacts of Aquaculture</t>
  </si>
  <si>
    <t>The Ness system is home to a number of freshwater rearing facilities. Studies suggest that introgression has occurred throughout the system, in particular on the Upper Garry and Loch Ness. There is also the possibility that historical poor stocking practices by Ness DSFB may have contributed to this.</t>
  </si>
  <si>
    <t>Reduce the impact of Fish farm escapes on the wild population of salmon</t>
  </si>
  <si>
    <t>Continue to engage constructively with operators to encourage best practices, reporting of escapees, and to promote the use of closed containment systems.                                                                                                   Participate in the MOWI Introgression project to make an assessment of the current baseline levels of introgression across the Ness system allowing any change to be monitored and any actions to be implemented.</t>
  </si>
  <si>
    <t>Fish farm Stocking Records                                         Genetic Analysis reports</t>
  </si>
  <si>
    <t>Genetic analysis reports   SEPA Records                        Fish Farm Stocking Records</t>
  </si>
  <si>
    <t>SEPA                                                                                                                                                                                 Fish Health Inspectorate                                                                                                                                           MOWI                                                                                                                                                                                 UHI - Rivers and Lochs Institute</t>
  </si>
  <si>
    <t>Dependant on Correct reporting</t>
  </si>
  <si>
    <t>MA0064</t>
  </si>
  <si>
    <t>d697605c-74e2-4329-8b58-f7db6b48079e</t>
  </si>
  <si>
    <t>Invasive Species Control - Fish</t>
  </si>
  <si>
    <t>The invasive non-native European minnow is now widely distributed across the Ness district, even in upland areas. This is thought to be the result of them being used as live bait (mainly for trout) in both rivers and lochs. There is the potential for a negative impact on salmon populations, though the severity is unknown. Pike and Perch are also present in a number of Lochs and rivers in the Ness systems. Their impact on juvenile, and adult salmon stocks are not well understood. The presence of Pacific pink salmon in odd years also presents a potential emerging issue.</t>
  </si>
  <si>
    <t>Predation                                 Competition                              Species Interactions</t>
  </si>
  <si>
    <t>Reduce the impact of Non Native fish species on native fish populations. Limit the spread of non-native fish species into waterbodies where not currently present.</t>
  </si>
  <si>
    <t>Continue to enforce legislation relating to the use of live vertebrates as bait and also that relating to the introduction of fish without consent.   Engage with angling community to raise awreness of the risks of non-native fish species.                                                                                                                          Assess the potential impacts of minnow, Pike and perch on native fish populations and consider possible management actions.                                                                                                                                                           Work with others to use historical records and emerging eDNA techniques to ascertain whether pike are native to the Ness system or, if not, when they were likely to have been introduced.</t>
  </si>
  <si>
    <t>Historical Records</t>
  </si>
  <si>
    <t>EDNA analysis       Genetic analysis</t>
  </si>
  <si>
    <t>SEPA                                                                                                                                                                            Marine Scotland                                                                                                                                                                 UHI Rivers &amp; Lochs Institute                                                                                                                                      RSPB                                                                                                                                                                         University of Glasgow                                                                               Angling clubs</t>
  </si>
  <si>
    <t>Pink Salmon1</t>
  </si>
  <si>
    <t>MA0065</t>
  </si>
  <si>
    <t>f38c4f26-bf6a-46ae-a031-f0bbb16a9fc9</t>
  </si>
  <si>
    <t>Invasive Species Control - American Mink</t>
  </si>
  <si>
    <t>The American mink is a well-known invasive non-native species. It spread throughout the country following escapes from fur farms in the latter half of the 20th century. Mink have had a devastating impact on our native wildlife.  Ground nesting birds and water voles are particularly vulnerable to mink predation. Analysis of droppings (scats) indicate that fish also form a significant proportion of the mink’s diet. They are now distributed throughout the Ness system.</t>
  </si>
  <si>
    <t>Reduce the Impact of American Mink on nartive biodiversity</t>
  </si>
  <si>
    <t>Develop an effective network of volunteers to assist with mink control via the Scottish Invasive Species . Initiative (SISI). Deploy mink monitoring rafts to establish if mink is present in an area. Once mink is detected, set traps and humanely despatch offending mink. Control has been inititiated as part of the Scottish Invasive Species (SISI) project,</t>
  </si>
  <si>
    <t>SISI Reporting Tool                                                       Historical Sightings                                                      Public Reporting                                           Volunteer Participation</t>
  </si>
  <si>
    <t>SEPA                                                                                                                                                                 NatureScot                                                                                                                                                           SISI Project                                                                                                                                                                 Local community groups</t>
  </si>
  <si>
    <t>SISI Funding                         Volunteer Engagement</t>
  </si>
  <si>
    <t>Mink Raft</t>
  </si>
  <si>
    <t>MA0066</t>
  </si>
  <si>
    <t>e4de29d8-65f1-4df2-abf9-8a4749bbe602</t>
  </si>
  <si>
    <t>Invasive Species Control - Plants</t>
  </si>
  <si>
    <t>Five key target species are present in the Ness system, specifically: Giant Hogweed, Japanese Knotweed, Himalayan Balsam, American Skunk Cabbage and White Butterbur. These are the most serious invasive plant species that cause significant problems and are found throughout much of Scotland. Most of these target invasive species are known for growing alongside watercourses, on burn sides and riverbanks. Seeds spreading down the river is a frequent problem and new populations of plants are often found downstream of original growing sites.</t>
  </si>
  <si>
    <t>Reduce the impact and spread of Non native plant species</t>
  </si>
  <si>
    <t>Plant control at a catchment scale so all the plants are controlled and potential source of infestation are removed.                                                                                                                                                                     Develop an effective network of volunteers to assist with plant control via the Scottish Invasive Species Initiative. (SISI)                                                                                                                                                                          Monitor sites treated to ascertain levels of success.                                                                                                                                                 Control began in 2018 as part of the SISI and is ongoing.</t>
  </si>
  <si>
    <t>SISI project                                                                                                                                                                     Local Community Groups                                                                                                                                   Naturescot</t>
  </si>
  <si>
    <t>Skunk Cabbage</t>
  </si>
  <si>
    <t>MA0067</t>
  </si>
  <si>
    <t>d6faaedf-a0e3-45ec-9cb5-6e98a075a27f</t>
  </si>
  <si>
    <t>Invasive Species - Emerging Threats</t>
  </si>
  <si>
    <t>Current emerging threats to the Ness system include: Pacific Pink salmon, Signal crayfish, Gyrodactylus Salaris, Killer Shrimp and Zebra Mussels</t>
  </si>
  <si>
    <t>Monitor and reduce the impact of emerging non native threats</t>
  </si>
  <si>
    <t>Maintain high levels of awareness.                                                                                                                               Review and update the Ness district ‘Biosecurity Plan’.                                                                                       Encourage the development of preventative biosecurity measures for anglers and other river users</t>
  </si>
  <si>
    <t>Current Biosecurity Plan                                              SISI Reporting Tool                                                       Public Reporting</t>
  </si>
  <si>
    <t>SEPA                                                                                                                                                                   Naturescot                                                                                                                                                                 SISI Project                                                                                                                                                              Fisheries Management Scotland                                                                                                                              Marine Scotland                                                                                                                                                             Local community groups</t>
  </si>
  <si>
    <t>Pink Salmon2</t>
  </si>
  <si>
    <t>MA0068</t>
  </si>
  <si>
    <t>1dc8eec4-6adf-464f-9ef0-13554591ee3d</t>
  </si>
  <si>
    <t>Invasive Plant Control - LittleMill Burn</t>
  </si>
  <si>
    <t>Two key target species are present on the Little Mill Burn, specifically: Giant Hogweed and Japanese Knotweed. These invasive non-native species are known for growing alongside watercourses. Seeds spreading down the river is a frequent problem and new populations of plants are often found downstream of original site of introduction. Treatment started in 2018 as part of SISI project.</t>
  </si>
  <si>
    <t>Reduce impact of Non - native plant species on Littlemill Burn</t>
  </si>
  <si>
    <t>Annual plant control at a catchment scale so all the plants are removed and there is nothing left to re-infest rivers downstream.                                                                                                                                                                    Develop an effective network of local volunteers to assist with invasive non-native plant control via the Scottish Invasive Species Initiative (SISI).</t>
  </si>
  <si>
    <t>SEPA                                                                                                                                                                 NatureScot                                                                                                                                                                      SISI Project                                                                                                                                                                             Local community groups.</t>
  </si>
  <si>
    <t>Littlemill Burn</t>
  </si>
  <si>
    <t>MA0069</t>
  </si>
  <si>
    <t>a652e109-8535-4c85-9488-14016dfe6671</t>
  </si>
  <si>
    <t>Invasive Plant Control - Avoch Burn</t>
  </si>
  <si>
    <t>Large stand of Japanese knotweed shortly upstream of Avoch Village. Significant amounts of Himalayan balsam spread throughout significant areas of the catchment. Small stand of Giant hogweed present on the beach at Avoch. Treatment started in 2018 as part of SISI project.</t>
  </si>
  <si>
    <t>Reduce impact of Non - native plant species on Avoch Burn</t>
  </si>
  <si>
    <t>Japanese Knotweed</t>
  </si>
  <si>
    <t>MA0070</t>
  </si>
  <si>
    <t>16055d61-14fa-4556-9808-ed3ac5b3f4b8</t>
  </si>
  <si>
    <t>Diffuse Pollution - Avoch Burn</t>
  </si>
  <si>
    <t>Agricultural land management, particularly in upper reaches of catchment, resulting in significant inputs of sand and silt. This has the potential to degrade the quality of salmon and sea trout spawning and nursery areas. Also potential for fertiliser and pesticides/herbicides to enter the watercourse.                                                                                                                                                                     Run off from roads resulting in potential issues with salt and traffic pollution (particularly during rainfall). Runoff from forestry plantations resulting in acidification.</t>
  </si>
  <si>
    <t>Instream habitat</t>
  </si>
  <si>
    <t>Monitor and reduce impact from Diffuse Pollution on Avoch Burn</t>
  </si>
  <si>
    <t>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t>
  </si>
  <si>
    <t>Habitat Surveys                                                             Electrofishing Surveys</t>
  </si>
  <si>
    <t>Landowners                                                                                                                                                  Farmers                                                                                                                                                                        Local community groups                                                                                                                                             SEPA                                                                                                                                                                              Highland Council                                                                                                                                                     Forestry and Land Scotland</t>
  </si>
  <si>
    <t>Run off</t>
  </si>
  <si>
    <t>MA0071</t>
  </si>
  <si>
    <t>4efc66e3-1415-4d9d-a210-dcfbe97b8058</t>
  </si>
  <si>
    <t>Diffuse Pollution - Rosemarkie Burn</t>
  </si>
  <si>
    <t>Monitor and reduce impact from Diffuse Pollution on Rosemarkie Burn</t>
  </si>
  <si>
    <t>MA0072</t>
  </si>
  <si>
    <t>be363be8-97bd-45e2-8a21-9d27d8ddb7d1</t>
  </si>
  <si>
    <t>Diffuse Pollution - Munlochy Burn</t>
  </si>
  <si>
    <t>Monitor and reduce impact from Diffuse Pollution on Munlochy Burn</t>
  </si>
  <si>
    <t>MA0073</t>
  </si>
  <si>
    <t>2af822aa-3d8d-4384-bf5b-58bf27c806d1</t>
  </si>
  <si>
    <t>Diffuse Pollution - Scretan Burn</t>
  </si>
  <si>
    <t>Monitor and reduce impact from Diffuse Pollution on Scretan Burn</t>
  </si>
  <si>
    <t>MA0074</t>
  </si>
  <si>
    <t>cf1d1462-da99-440c-a68b-de6695e57433</t>
  </si>
  <si>
    <t>Obstacles to Fish Passage - Avoch Burn</t>
  </si>
  <si>
    <t>Questionable fish passage over structures in Avoch Village and Rosehaugh Estate. Flood debris acting as barrier to the upstream and downstream migration of fish.</t>
  </si>
  <si>
    <t>Assess and Mitigate  Obstacles to Migration on Avoch Burn</t>
  </si>
  <si>
    <t>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t>
  </si>
  <si>
    <t>MA0075</t>
  </si>
  <si>
    <t>b8123826-cdc4-45e8-8913-5570624b3a11</t>
  </si>
  <si>
    <t>Obstacles to Fish Passage - Rosemarkie Burn</t>
  </si>
  <si>
    <t>Questionable fish passage over Weir in lower reaches. Flood debris acting as barrier to the upstream and downstream migration of fish.</t>
  </si>
  <si>
    <t>Assess and Mitigate  Obstacles to Migration on Rosemarkie Burn</t>
  </si>
  <si>
    <t>weir at Rosemarkie</t>
  </si>
  <si>
    <t>MA0076</t>
  </si>
  <si>
    <t>40329ef0-ffb2-46b5-9965-f093fe5aabb6</t>
  </si>
  <si>
    <t>Obstacles to Fish Passage - Scretan Burn</t>
  </si>
  <si>
    <t>Poorly constructed bridge aprons and culverts (x3) on the Scretean Burn. Flood debris acting as barrier to the upstream and downstream migration of fish.</t>
  </si>
  <si>
    <t>Assess and Mitigate  Obstacles to Migration on Scretan Burn</t>
  </si>
  <si>
    <t>Culvert</t>
  </si>
  <si>
    <t>MA0077</t>
  </si>
  <si>
    <t>388560ca-4e89-412a-9af3-30c7603adbc1</t>
  </si>
  <si>
    <t>Obstacles to Fish Passage - Mill Burn</t>
  </si>
  <si>
    <t>Impassable weir in lower reaches of Mill Burn (Inverness) potentially impacting on access for sea trout. Numerous culverts/sluices along whole course. Flood debris acting as barrier to the upstream and downstream migration of fish.</t>
  </si>
  <si>
    <t>Assess and Mitigate  Obstacles to Migration on Mill Burn</t>
  </si>
  <si>
    <t>Mill Burn</t>
  </si>
  <si>
    <t>MA0078</t>
  </si>
  <si>
    <t>91ef0f82-672b-4722-9246-c2fc3a996869</t>
  </si>
  <si>
    <t>Invasive Plant control - River Ness</t>
  </si>
  <si>
    <t>Three key target species are present on the main River Ness, specifically: Giant Hogweed, Japanese Knotweed and American skunk cabbage. These invasive non-native species are known for growing alongside watercourses. Seeds spreading down the river is a frequent problem and new populations of plants are often found downstream of original site of introduction. Treatment started in 2018 as part of SISI project</t>
  </si>
  <si>
    <t>Reduce impact of Non native plants on River Ness</t>
  </si>
  <si>
    <t>Plant control at a local scale (the main river, so all the plants are removed and there is nothing left to re-infest rivers downstream.                                                                                                                                                          Develop an effective network of volunteers to assist with invasive non-native plant control via the Scottish Invasive Species Initiative (SISI).</t>
  </si>
  <si>
    <t>Ness Knotweed</t>
  </si>
  <si>
    <t>MA0079</t>
  </si>
  <si>
    <t>31a86fab-c5d1-4a2c-b2a2-a32ec5398ba1</t>
  </si>
  <si>
    <t>Invasive Plant Control - Ballindarroch Burn</t>
  </si>
  <si>
    <t>Treatment of American Skunk Cabbage at unnamed burn at Ballindarroch. The source of the American skunk cabbage is a loch and unnamed burn on Ballindarroch Estate. Treatment began in 2019 as part of SISI project.</t>
  </si>
  <si>
    <t>Elimination of American Skunk Cabbage at Ballindarroch</t>
  </si>
  <si>
    <t>Plant control at a local scale so all the plants are removed and there is nothing left to re-infest rivers downstream.                                                                                                                                                                      Develop an effective network of volunteers to assist with invasive non-native plant control via the Scottish Invasive Species Initiative (SISI).</t>
  </si>
  <si>
    <t>Ballindarroch Skunk Cabbage</t>
  </si>
  <si>
    <t>MA0080</t>
  </si>
  <si>
    <t>bff90953-dfc6-414a-9c0d-4ae33ff0321e</t>
  </si>
  <si>
    <t>Pacific Pink Salmon</t>
  </si>
  <si>
    <t>The Pacific pink salmon (Oncorhynchus gorbuscha) is native to Pacific waters. They were introduced to some Russian rivers in the Barent and White Sea areas between the 1960s and 1990s. They have spread westwards and colonised some northern Norwegian rivers. Small numbers have turned up in UK rivers for several decades, but 2017 saw by far the largest number of fish captured in a single year with 139 recorded across Scotland. Fish were observed spawning in the River Ness, with incubation box trials confirming that their eggs were viable. Pink salmon returned in lower numbers in 2019, increasing in 2021. Norwegian experience has shown that the initial years of colonisation were characterised by a slow increase in numbers returning, followed by a rapid escalation to the point where more pink salmon are now caught in Norway that Atlantics. This is likely to occur here with unknown impacts.</t>
  </si>
  <si>
    <t>Monitor and assess Pink Salmon invasion of the River Ness</t>
  </si>
  <si>
    <t>Record rod or net captures of pink salmon in the Ness district.                                                                                  Carry out spawning surveys and redd counts in odd years.                                                                              Collaborate in pink salmon research (including eDNA studies) to help build and understanding of the potential impacts of this non-native species.</t>
  </si>
  <si>
    <t>Anglers Reports                                                             National Reports</t>
  </si>
  <si>
    <t>Marine Scotland                                                                                                                                            NatureScot                                                                                                                                                           UHI – Rivers and Lochs Institute                                                                                                                            SEPA                                                                                                                                                                              CEFAS                                                                                                                                                                              FMS                                                                     Angling Community</t>
  </si>
  <si>
    <t>MA0081</t>
  </si>
  <si>
    <t>f2e3f412-fcee-4973-bfa7-6396fd7bf4d0</t>
  </si>
  <si>
    <t>Diffuse Pollution - Holm Burn</t>
  </si>
  <si>
    <t>Watercourses running through areas of farmland have the potential to be affected by diffuse pollution. Sources of diffuse pollution are often individually minor, but collectively can result in significant environmental damage. Severity currently classified as ‘unknown’.</t>
  </si>
  <si>
    <t>Assess and mitigate Diffuse Pollution on Holm Burn</t>
  </si>
  <si>
    <t>Work with SEPA to identify any potential sources of diffuse pollution and assess the potential individual and combined impacts.                                                                                                                                                                      Where appropriate, put measures in place to address the sources (e.g., provision of riparian buffer strips).</t>
  </si>
  <si>
    <t>SEPA                                                                                                                                                                           Scottish Water                                                                                                                                                Landowners</t>
  </si>
  <si>
    <t>MA0082</t>
  </si>
  <si>
    <t>54a54d1b-9de6-485a-acf1-d033724b28d5</t>
  </si>
  <si>
    <t>Diffuse Pollution - Laggan Burn</t>
  </si>
  <si>
    <t>Assess and mitigate Diffuse Pollution on Laggan Burn</t>
  </si>
  <si>
    <t>Work with SEPA to identify any potential sources of diffuse population and assess the potential individual and combined impacts.                                                                                                                                                                      Where appropriate, put measures in place to address the sources (e.g., provision of riparian buffer strips).</t>
  </si>
  <si>
    <t>MA0083</t>
  </si>
  <si>
    <t>99ff4e06-c950-4697-b103-76b43687b8c2</t>
  </si>
  <si>
    <t>Abstraction - Holm Burn</t>
  </si>
  <si>
    <t>Source of the Holm Burn is Loch Ashie, a key drinking water supply for Inverness and the surrounding area. There is no compensation flow agreement in place. This results in the Holm Burn periodically drying out, particularly in its lower reaches.</t>
  </si>
  <si>
    <t>Restore continual flows it the lower reaches of the Holm Burn. Secure compensation flow agreement with Scottish Water and SEPA</t>
  </si>
  <si>
    <t>Work with SEPA and Scottish Water to agree sustainable flows in the Holm Burn. Ensure that flows are suitable to support a resilient juvenile salmon population in the Lower Holm Burn.</t>
  </si>
  <si>
    <t>Habitat Surveys                                                             Electrofishing Surveys                                                     Hydrology study</t>
  </si>
  <si>
    <t>Reliance on agreements between all parties</t>
  </si>
  <si>
    <t>Holm Burn</t>
  </si>
  <si>
    <t>MA0084</t>
  </si>
  <si>
    <t>d7d0f6bc-46b5-440f-9fe5-801e231dbfef</t>
  </si>
  <si>
    <t>Abstraction - Caledonian Canal/River Ness</t>
  </si>
  <si>
    <t>The operation of the Caledonian Canal requires the abstraction of a significant amount of water from the Ness system. Most of this water is lost from the system, being discharged into the sea via the tidal sluices at Clachnaharry. Large numbers of smolts are known to enter canal. Tracking studies in association with Atlantic Salmon Trust - Moray Firth Tracking Project has quantitifed the losses of smolts in the canal</t>
  </si>
  <si>
    <t>Ensure that appropriate mitigation is put in place to stop smolts entering the Caledonian Canal at all three canal/river bifurcation points.                   Ensure that abstraction by Scottish Canals does not impact status of flows down the River Oich/Ness during low flow conditions.</t>
  </si>
  <si>
    <t>Work in partnership with Scottish Canals and SEPA to assess the current operation of the Canal and any potential impacts on salmon and sea trout populations in the Ness System.                                                                If required, CAR licence should be amended to reflect the best possible water management plan and mitigation for facilitating the needs of both Scottish Canals and fish populations.</t>
  </si>
  <si>
    <t>Atlantic Salmon Trust - Moray Firth Tracking Project Reports</t>
  </si>
  <si>
    <t>Tracking studies</t>
  </si>
  <si>
    <t>SEPA                                                                              Atlantic Salmon Trust                                                Scottish Canals                                                            FMS</t>
  </si>
  <si>
    <t>Tracking studies have been funded by AST, reliance on future funding to continue assessments and mitigation</t>
  </si>
  <si>
    <t>Canal</t>
  </si>
  <si>
    <t>MA0085</t>
  </si>
  <si>
    <t>fa7a4178-70b5-496a-a494-5f842e9496c3</t>
  </si>
  <si>
    <t>Flow Regulation - Loch Ness/River Ness</t>
  </si>
  <si>
    <t>Water levels in Loch Ness are impacted by the operation of Foyers Pump Storage Hydro (PSH) Station. As a mitigation measure, flows in the River Ness are regulated by automated sluices at Ness Weir (to maintain levels in the river). The severity of the impacts and/or effectiveness of the sluices has been classed as unknown due to lack of data-driven evidence. In addition a number of additional pump storage schemes are planned for Loch Ness. Potentially altering the loch level by &gt;1m on a daily basis. It is unknown what effects this will have on migratory fish within the system, in particular downstream smolt passage through Loch Ness. Potenital and unknown cumulative impacts of multiple PSH include, increased flow regulation challenges in River Ness and direct temperature impacts on Loch Ness.</t>
  </si>
  <si>
    <t>Instream and riparian habitat   Obstacles to fish passage</t>
  </si>
  <si>
    <t>Assess the impacts of Pump storage schemes on River Ness and impacts on flow regimes and salmonid populations.</t>
  </si>
  <si>
    <t>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t>
  </si>
  <si>
    <t>Atlantic Salmon Trust - Moray Firth Tracking Project Reports                                                                 Hydrological Reports</t>
  </si>
  <si>
    <t>SEPA                                                                              Atlantic Salmon Trust                                                Scottish Canals                                                            FMS                                                                             SSE                                                                                                                                                                                       Scheme Developers</t>
  </si>
  <si>
    <t>Funding                                                 Staff Resources</t>
  </si>
  <si>
    <t>Ness Weir</t>
  </si>
  <si>
    <t>MA0086</t>
  </si>
  <si>
    <t>6424e943-10f0-4f2e-8202-1bd88aa3c303</t>
  </si>
  <si>
    <t>Instream habitat Improvements - River Ness</t>
  </si>
  <si>
    <t>Man-made structures can interrupt sediment transportation, reducing the available spawning and nursery habitat and decreasing salmon production. Ness Weir has acted as a barrier to the downstream movement of sediment into the mainstem River Ness since the mid 1800’s, as have weirs on the Holm and Allt na Skiach Burns (the two main) tributaries of the River Ness.  The course of the River Ness was also significantly altered during the construction of the Caledonian Canal in the 1800’s. Areas of the River Ness have since been subject to significant dredging and gravel removal.</t>
  </si>
  <si>
    <t>Commission River Ness Habitat Improvement Feasibility Study, including assessment of the physical and ecological condition of the river.</t>
  </si>
  <si>
    <t>CBEC Feasibility Study Report</t>
  </si>
  <si>
    <t>CBEC                                                                     NBFT</t>
  </si>
  <si>
    <t>Study Complete</t>
  </si>
  <si>
    <t>MA0087</t>
  </si>
  <si>
    <t>a614e403-2ea4-436b-ac36-785f78516dcf</t>
  </si>
  <si>
    <t>Reinstate natural processes in the River Ness to improve resilience and smolt production capacity.</t>
  </si>
  <si>
    <t>Development of a number of potential habitat restoration or enhancement measures, specifically aimed at mitigating the previously identified causes of physical and ecological degradation.</t>
  </si>
  <si>
    <t>Electrofishing Surveys                                            Ness Habitat Surveys                                            CBEC Feasibility Study Report</t>
  </si>
  <si>
    <t>Holm Mills Weir</t>
  </si>
  <si>
    <t>MA0088</t>
  </si>
  <si>
    <t>57dbba5d-42ba-4739-a55b-628e94a92007</t>
  </si>
  <si>
    <t>Obstacles to Fish Passage - Allt Na Skiach</t>
  </si>
  <si>
    <t>Poorly Designed culvert at junction with River Ness blocking passage of salmon and sea trout.</t>
  </si>
  <si>
    <t>Assess and Mitigate  Obstacles to Migration on Allt na Skiach</t>
  </si>
  <si>
    <t>Commission a detailed fish barrier assessment and river habitat survey upstream of the structure to determine the significance of the issue and Implement a cost-effective solution to ensure optimum fish passage for the range of species present.</t>
  </si>
  <si>
    <t>Electrofishing Surveys                                            Ness Habitat Surveys</t>
  </si>
  <si>
    <t>Barrier Assessment            Electrofishing Surveys        Habitat Surveys</t>
  </si>
  <si>
    <t>SEPA                                                                              The Highland Council.</t>
  </si>
  <si>
    <t>MA0089</t>
  </si>
  <si>
    <t>35244a93-21e1-4c02-b02d-550157135a26</t>
  </si>
  <si>
    <t>Obstacles to Fish Passage - Holm Burn, Ness-side estate.</t>
  </si>
  <si>
    <t>Weir located in lower reaches of Holm Burn at Ness-side was replaced by fish pass in 2010. Despite indications of re-colonisation by salmon upstream, the effectiveness of the fish pass was in doubt. New ‘cost-effective’ fish pass was installed in 2017. Effectiveness not yet proven.</t>
  </si>
  <si>
    <t>Assess and Mitigate weir/fish pass structure on Holm Burn</t>
  </si>
  <si>
    <t>Continue to monitor salmon populations in Holm Burn to assess effectiveness of new fish pass.                       Long-term aim should be to completely remove the structure.</t>
  </si>
  <si>
    <t>Electrofishing Surveys</t>
  </si>
  <si>
    <t>SEPA                                                                                                                                                                        The Highland Council                                                                                                                                                   Landowner                                                                                                                                                                      Scottish Water</t>
  </si>
  <si>
    <t>MA0090</t>
  </si>
  <si>
    <t>814fd5d7-85c4-44d3-b756-c2d8598721d2</t>
  </si>
  <si>
    <t>Obstacles to Fish Passage - Torbreck Bridge, Holm Burn</t>
  </si>
  <si>
    <t>Weir in place since at least 1890. Foundations significantly undermined, with shear face creating impassable barrier to fish. The channel d/s of the weir displays an unusual channel morphology, with evidence of vertical instability. The cause is likely to have been channel straightening during the mediaeval period. The Highland Council carried out reinforcement works in 2020, but due to budgetary restraints, fish passage will not be provided until 2027.</t>
  </si>
  <si>
    <t>Ensure Fish passage above Torbreck Bridge</t>
  </si>
  <si>
    <t>Ensure installation of fish pass by The Highland Council by 2027 at the latest (providing access for the full range of species present).</t>
  </si>
  <si>
    <t>Torbreck bridge fish rescue</t>
  </si>
  <si>
    <t>MA0091</t>
  </si>
  <si>
    <t>86598285-fdad-4c90-bb11-81a800ec7e35</t>
  </si>
  <si>
    <t>Obstacles to Upstream Fish Passage - Ness Weir</t>
  </si>
  <si>
    <t>Scottish Canals installed steel piles along the toe of the Ness Weir fish pass in 2017 as part of wider strengthening works. There is evidence to suggest that the downstream edge of the fish pass may have subsequently eroded, creating a vertical drop (believed to be approximately one metre under low water conditions).</t>
  </si>
  <si>
    <t>Improve Fish passage Ness Weir</t>
  </si>
  <si>
    <t>Commission a detailed fish barrier assessment to establish degree of toe erosion and efficiency of the fish pass.                                                                                                                                                                      If required, implement a cost-effective solution to ensure optimum fish passage for the range of species present.</t>
  </si>
  <si>
    <t>SEPA                                                                                                                                                                        Scottish Canals</t>
  </si>
  <si>
    <t>MA0092</t>
  </si>
  <si>
    <t>80593387-9546-46c4-a174-3bbb8a398803</t>
  </si>
  <si>
    <t>Obstacles to Downstream Fish Passage - Ness Weir</t>
  </si>
  <si>
    <t>Evidence suggests that Ness Weir and the section of the Caledonian Canal from Dochfour to Muirtown has obstructed the downstream passage of salmon smolts since its construction. An account from 1826 describes that millions of smolts are intercepted in their course to the sea and subsequently ‘perish and are of no use.                                                                                                                                                      More recently, Year 1 of the ‘Moray Firth Smolt Tracking Project’ (2019) indicated that approximately 26 per cent of tagged fish were ‘lost’ in the canal. Significant numbers of salmon smolts where entrained in the canal in spring 2019, when clear water conditions resulting from the COVID-19 lockdown made the fish more visible. Year 2 and 3 of the project also showed smolts entering the canal.</t>
  </si>
  <si>
    <t>Implement mitigation measures to avoid smolts entering Caledonian Canal</t>
  </si>
  <si>
    <t>Commission an assessment of the likely impacts of the Caledonian Canal on salmon smolt migration. Year 2 and 3 of the Moray Firth Tracking Project is now complete and awaiting full report..                                                      Ensure that Scottish Canals deliver an options appraisal for mitigation to exclude smolts from the Caledonian canal.                                                                                                                                                               Implement mitigation measures at the earliest opportunity</t>
  </si>
  <si>
    <t>Atlantic Salmon Trust Moray Firth Tracking Project</t>
  </si>
  <si>
    <t>AST                                                                                                                                                                                              SEPA                                                                                                                                                                                                                   NatureScot                                                                                                                                                                          Scottish Canals                                                                                                                                                                                                 SSE                                                                                                                                                                                 Scottish Government</t>
  </si>
  <si>
    <t>Moray Firth Tracking project funded by AST. Future funds required for implementation of mitigation measures</t>
  </si>
  <si>
    <t>Canal smolt pass</t>
  </si>
  <si>
    <t>MA0093</t>
  </si>
  <si>
    <t>1768cd85-ad25-4833-9cb3-69eb2d97433a</t>
  </si>
  <si>
    <t>Increasing number of visiting angling boats visiting Loch Ness. No permit system in place to facilitate   angling by visiting boats.                                                                      Majority of boats display ‘proprietors Association’ number, however some anglers not carrying written permission to fish, making it difficult to identify those fishing illegally.                                                   Evidence of more than four rods being used when fishing for salmonid fish from a boat in contravention of SAFFA 2003.                                                                                                                               Anglers using recognised salmon tackle from hire cruisers without appropriate permissions.                               Use of multiple rods for trout by shore anglers in contravention of SAFFA 2003 (use of more than one rod not held by hand for salmonids).</t>
  </si>
  <si>
    <t>Improve access to Loch Ness and better regulate the fishery on the Loch.</t>
  </si>
  <si>
    <t>Maintain overt and covert shore-based patrols of vulnerable areas to deter or detect any illegal activity. Increase frequency of overt boat patrols. This may involve hiring a suitable vessel on a regular basis. Raise public awareness of illegal activity and encourage active reporting. Encouraging the use of a standard permit system by Loch Ness proprietors. Educational campaign to encourage shore anglers to comply with the legislation, followed by proactive enforcement action</t>
  </si>
  <si>
    <t>Police Scotland                                                                                                                                                                      Fishery Proprietors                                                                                                                                                          Local Angling Community</t>
  </si>
  <si>
    <t>Staff Resources                     Funding</t>
  </si>
  <si>
    <t>MA0094</t>
  </si>
  <si>
    <t>9fdb022b-3649-4741-b3bd-b2bb1df3168f</t>
  </si>
  <si>
    <t>Diffuse Pollution - Dores Burn</t>
  </si>
  <si>
    <t>Assess and mitigate Diffuse Pollution on Dores Burn</t>
  </si>
  <si>
    <t>MA0095</t>
  </si>
  <si>
    <t>b9d65c70-db46-4e5f-ab30-0edba517374e</t>
  </si>
  <si>
    <t>Diffuse Pollution - Dobhrag Burn</t>
  </si>
  <si>
    <t>MA0096</t>
  </si>
  <si>
    <t>37089773-3846-44e6-b4fa-d66b617990ce</t>
  </si>
  <si>
    <t>Abstraction  - Loch Ness- Pump Storage</t>
  </si>
  <si>
    <t>Water would be pumped between Loch Ness and a newly created upper reservoir using the natural topography between Loch Duntelchaig, Loch Ashie and Loch na Curra and Lochan an Eoin Ruadha (from where the development gets the Red John name). This has the potential to effect water levels in Loch Ness. A number of emerging threats from future pump storage schemes are planned for Loch Ness.</t>
  </si>
  <si>
    <t>Assess the impacts of Pump storage schemes on Loch Ness and impacts on flow regimes and salmonid populations.</t>
  </si>
  <si>
    <t>Continue to inform the planning and consenting process to ensure any potential impacts associated with the proposed scheme are minimised.Work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t>
  </si>
  <si>
    <t>Scottish Government                                                                                                                                                                                     SEPA                                                                                                                                                                                                                NatureScot                                                                                                                                                                  Highland Council.</t>
  </si>
  <si>
    <t>MA0097</t>
  </si>
  <si>
    <t>625752cf-fb53-4c45-9ef1-434d15779fc0</t>
  </si>
  <si>
    <t>Abstraction  - Inverness Water Treatment Works</t>
  </si>
  <si>
    <t>Proposed scheme to pumped water from Loch Ness to help supply households in Inverness. Inverness Water Treatment Works is currently supplied by lochs Ashie and Duntelchaig. To "improve the resilience" of the water supply, Scottish Water has proposed drawing water from Loch Ness when needed. The plan would also support new development</t>
  </si>
  <si>
    <t>Ensure that sustainable drinking water supplies are available to serve the population whilts protecting biodiversity</t>
  </si>
  <si>
    <t>Continue to inform the planning and consenting process to ensure and potential impacts associated with the proposed scheme are minimised. Potential benefit in terms of provision of compensation flow for the Holm Burn.</t>
  </si>
  <si>
    <t>Scottish Water                                                                                                                                                                                               SEPA                                                                                                                                                                                                                NatureScot                                                                                                                                                                    Highland Council.</t>
  </si>
  <si>
    <t>MA0098</t>
  </si>
  <si>
    <t>9c8b9c9f-4073-4ea0-94ad-f412b7bf9836</t>
  </si>
  <si>
    <t>Water Quality/Temperature monitoring - Upper reaches of the Allt Sigh Burn and other smaller burns feeding into Loch Ness.</t>
  </si>
  <si>
    <t>Loss of Shading and Changing Temperature Patterns. 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t>
  </si>
  <si>
    <t>Riparian planting                    Improving riparian habitat</t>
  </si>
  <si>
    <t>Monitor River Temperatures at Allt Sigh</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</si>
  <si>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</si>
  <si>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Scotland River Temperature Monitoring Network (SRTMN)                                                                          Forest Management Plan</t>
  </si>
  <si>
    <t>Marine Scotland                                                                                                                                                                                               NatureScot                                                                                                                                                                                Forest and Land Scotland                                                                                                                                                                                                                                  Landowners.</t>
  </si>
  <si>
    <t>Temperature logger</t>
  </si>
  <si>
    <t>MA0099</t>
  </si>
  <si>
    <t>34369d0b-377f-4e90-94dd-0f439c9dc748</t>
  </si>
  <si>
    <t>Fishing without permission and the illegal exploitation of salmon continues to be a problem on the Rivers Enrick and Coiltie.</t>
  </si>
  <si>
    <t>Reduce Illegal Activities on Rivers Enrick and Coiltie</t>
  </si>
  <si>
    <t>Maintain overt and covert patrols of vulnerable areas to deter or detect any illegal fishing activity</t>
  </si>
  <si>
    <t>Police Scotland                                                                                                                                                                     Local Community</t>
  </si>
  <si>
    <t>Staff Resources</t>
  </si>
  <si>
    <t>MA0100</t>
  </si>
  <si>
    <t>3cdced2c-a642-4dbb-afe2-d3fea01f5c9f</t>
  </si>
  <si>
    <t>Invasive Plant control - Rivers Enrick and Coiltie</t>
  </si>
  <si>
    <t>Large stands of Japanese Knotweed, Himalayan Balsam and White Butterbur in Urquhart Bay Woods.</t>
  </si>
  <si>
    <t>Reduce impact of Non native plants on Rivers Enrick and Coiltie.</t>
  </si>
  <si>
    <t>Plant control at a catchment scale so all the plants are removed and there is nothing left to re-infest rivers downstream. Develop an effective network of volunteers to assist with invasive non-native plant control via the Scottish Invasive Species Initiative (SISI). Treatment began in 2018 as part of the SISI project.</t>
  </si>
  <si>
    <t>Biosecurity Plan                                                                Public reporting                                                                 SISI Reporting Tool</t>
  </si>
  <si>
    <t>SEPA                                                                                                                                                                                              Scottish Natural Heritage                                                                                                                                                    SISI Project                                                                                                                                                                                                          Local community groups.</t>
  </si>
  <si>
    <t>Balsam</t>
  </si>
  <si>
    <t>MA0101</t>
  </si>
  <si>
    <t>b02a87da-077f-4fbe-a096-a7d71802daf7</t>
  </si>
  <si>
    <t>Diffuse Pollution - River Enrick, Coiltie, Loch Meiklie and tributaries</t>
  </si>
  <si>
    <t>These watercourses, which run through areas of farmland, have been classified as having 'unknown severity'. Sources of diffuse pollution are often individually minor, but collectively can result in significant environmental damage.</t>
  </si>
  <si>
    <t>Assess and mitigate Diffuse Pollution in Enrick and Coiltie Catchments</t>
  </si>
  <si>
    <t>Work with SEPA to identify any potential sources of diffuse population and assess the potential individual and combined impacts. Where appropriate, put measures in place to address the sources (e.g., provision of riparian buffer strips).</t>
  </si>
  <si>
    <t>SEPA                                                                                                                                                                                                                  Scottish Water                                                                                                                                                        Landowners</t>
  </si>
  <si>
    <t>MA0102</t>
  </si>
  <si>
    <t>f20c4aad-8f76-4ad5-98e4-f761816972fa</t>
  </si>
  <si>
    <t>Water Quality - Drumnadrochit STW</t>
  </si>
  <si>
    <t>Poor quality discharge from STW has obvious visual &amp; olfactory impacts with monitoring detecting an impact of the juvenile salmon population downstream. Streambed mobility means that the effleuent pipe is sometimes exposed. Further housing developments within Drumnadrochit may increase loading on the plant.</t>
  </si>
  <si>
    <t>Ensure that high quality water status is maintained across the entire Ness Catchment.</t>
  </si>
  <si>
    <t>Encourage Scottish Water, and regulators, to ensure that Drumnadrochit STW effleunt is brought to an acceptable standard. Engage with the local community who can act as monitors and exert political pressure</t>
  </si>
  <si>
    <t>Electrofishing        Invertebrate surveys, water quality sampling</t>
  </si>
  <si>
    <t>SW</t>
  </si>
  <si>
    <t>SEPA        SW        Drumnadrochit CC</t>
  </si>
  <si>
    <t>Sewage Outfall Enrick</t>
  </si>
  <si>
    <t>MA0103</t>
  </si>
  <si>
    <t>93272be1-0c24-4ddd-8f3f-5da2e749cd23</t>
  </si>
  <si>
    <t>Water Quantity Mitigation - River Enrick and Coiltie</t>
  </si>
  <si>
    <t>Changing Rainfall Patterns (floods). Both the rivers Enrick and Coiltie are extremely mobile and susceptible to flooding events and erosion. Some evidence of missing year classes of juvenile salmon on the Coiltie. Thought to relate to ‘redd washout’ resulting from bed movement under high flood conditions.</t>
  </si>
  <si>
    <t>Reduce impact of of flood events and subsequent erosion on Enrick and Coiltie.</t>
  </si>
  <si>
    <t>Encourage ‘hands off’ naturalisation of river channel and compliance with CAR Regulations to permit rivers to reach their equilibrium. Continued partnership work with Glen Urquhart Land Use Partnership (GULUP).</t>
  </si>
  <si>
    <t>Hydrological Surveys                                                    Habitat Surveys</t>
  </si>
  <si>
    <t>SEPA                                                                                                                                                                                     GULUP                                                                                                                                                                       Landowners</t>
  </si>
  <si>
    <t>Enrick</t>
  </si>
  <si>
    <t>MA0104</t>
  </si>
  <si>
    <t>a4f6c2d7-9daa-4b6b-b301-bdb3c6aeddd3</t>
  </si>
  <si>
    <t>Water Quality/Temperature monitoring - Upper  Tributaries of the Enrick and Coiltie.</t>
  </si>
  <si>
    <t>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t>
  </si>
  <si>
    <t>Reduce impact of rising temperatures in the Upper tributaries of the Enrick and Coiltie</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</si>
  <si>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</si>
  <si>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SRTMN                                                                            Forest Management Plan</t>
  </si>
  <si>
    <t>Marine Scotland                                               NatureScot                                                                      FLS                                                                       Landowners</t>
  </si>
  <si>
    <t>MA0105</t>
  </si>
  <si>
    <t>c886aba2-1645-4c04-99cb-5321ef72790b</t>
  </si>
  <si>
    <t>Instream habitat Damage - Dredging</t>
  </si>
  <si>
    <t>Several incidents of unauthorised gravel removal within the Enrick and Coiltie catchments have been reported to SEPA over the years. Although the frequency of this type of activity has reduced, it has continued at low levels.</t>
  </si>
  <si>
    <t>Protect natural substrate of the Enrick and Coilte</t>
  </si>
  <si>
    <t>Educational campaign to encourage riparian owners to comply with the CAR regulations, together with continued patrols by fisheries staff.</t>
  </si>
  <si>
    <t>SEPA                                                                                 GULUP.</t>
  </si>
  <si>
    <t>funding and staff resources</t>
  </si>
  <si>
    <t>Coiltie</t>
  </si>
  <si>
    <t>MA0106</t>
  </si>
  <si>
    <t>463356c9-de97-4bce-923a-9efd69aa8570</t>
  </si>
  <si>
    <t>Instream habitat Damage - Loss of sediment transfer - River Coiltie below hydro scheme</t>
  </si>
  <si>
    <t>Man-made structures such as the hydro scheme in the upper Coiltie can interrupt sediment transportation, reducing the available spawning and nursery habitat and decreasing salmon production.</t>
  </si>
  <si>
    <t>Ensure that sediment accumulations at the Coilte Hydro intake are removed and placed in the river below the intake</t>
  </si>
  <si>
    <t>Establish contact with operators (Green Highland Ltd). Liaise with operators and SEPA</t>
  </si>
  <si>
    <t>Geomorphology survey</t>
  </si>
  <si>
    <t>SEPA,                                                                    Scheme Operators.</t>
  </si>
  <si>
    <t>MA0107</t>
  </si>
  <si>
    <t>9309a866-3961-4a37-ac60-d5a3c3d9a987</t>
  </si>
  <si>
    <t>Barrier to Upstream Migration - Polmailly Burn - River Enrick</t>
  </si>
  <si>
    <t>Results of electric fishing surveys suggest that bridge apron/culvert is only semi passible.</t>
  </si>
  <si>
    <t>Improve fish passage over Polmailly bridg apron</t>
  </si>
  <si>
    <t>Investigate options for removal or easement of structure.                                                                                                  Subject to the finding of the above, removal or easing of the structure.</t>
  </si>
  <si>
    <t>Sniffer Barrier assessment</t>
  </si>
  <si>
    <t>SEPA,                                                                          Highland Council,                                           Landowner.</t>
  </si>
  <si>
    <t>Polmailly</t>
  </si>
  <si>
    <t>MA0108</t>
  </si>
  <si>
    <t>066e5f95-f6bc-4324-bac6-3ca795db8e1c</t>
  </si>
  <si>
    <t>Acidification - Tributaries</t>
  </si>
  <si>
    <t>Earlier published report has identifed the Moriston catchment as a "location of known acid waters (ph&gt;5.5)". More recent FLS assessment of acid sensitive catchments filed to list the Moriston area. Water quality during the NEPS survey had identifed the Allt Muic and Allt Baile nan Carn as having low pH values (&gt; 6.0). Whilst there are conifer plantations within these catchments they are not completely afforested. Although it is noted that the acidifying effects of conifers in already acid sensitive catchments, and outflows of nutrients and sediments, particularly from harvesting operations, can affect the reproductive capacity of fish populations and the invertebrate life on which they depend.</t>
  </si>
  <si>
    <t>Monitor water quality  and improve where needed</t>
  </si>
  <si>
    <t>Ensure full engagement with Forest Management Plan consultation processes to ensure best practice in terms of felling and replanting</t>
  </si>
  <si>
    <t>Forest Management Plan</t>
  </si>
  <si>
    <t>FLS, SEPA, Landowners</t>
  </si>
  <si>
    <t>funding</t>
  </si>
  <si>
    <t>Lower Moriston</t>
  </si>
  <si>
    <t>MA0109</t>
  </si>
  <si>
    <t>93248396-e95f-4e54-8150-65b7463ed54f</t>
  </si>
  <si>
    <t>Diffuse Pollution, middle Moriston tributaries</t>
  </si>
  <si>
    <t>Assess and mitigate Diffuse Pollution on River Moriston</t>
  </si>
  <si>
    <t>Moriston</t>
  </si>
  <si>
    <t>MA0110</t>
  </si>
  <si>
    <t>cb2aab0c-0581-4a79-8c07-ed5156f4b8b8</t>
  </si>
  <si>
    <t>Water Quality/Temperature monitoring - Burns at Achlain and Tomcrasky, together with upper tributaries of Lochs Loyne and Cluanie</t>
  </si>
  <si>
    <t>Reduce impact of rising temperatures in Burns at Achlain and Tomcrasky, together with upper tributaries of Lochs Loyne and Cluanie.</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</si>
  <si>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</si>
  <si>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MA0111</t>
  </si>
  <si>
    <t>ef1ad3d5-6f79-4401-a6c7-9a622edbd1d1</t>
  </si>
  <si>
    <t>Thermal Impacts - Hydro modification</t>
  </si>
  <si>
    <t>This relates to changes in the thermal regime relating to large impoundments, outfalls and tailraces. Given the complex relationship between water temperature and salmon production, this could potentially have a significant impact on salmon production. The Upper River Moriston is dependent on compensation flow from Loch Cluanie, with the water drawn from the bottom of the dam. This will result in unnatural temperature regime.</t>
  </si>
  <si>
    <t>Assess and mitigate changes in Thermal regimes on River Moriston</t>
  </si>
  <si>
    <t>Assess scale and extent of hydro related changes to the thermal region in the River Moriston and potential impacts on salmon populations. Important to note that effects of changes in water temperature will act together with changes in flow regime and sediment transport – it may not be possible to distinguish between the impacts, except in the most extreme cases.</t>
  </si>
  <si>
    <t>SEPA                                                                                                                                                                                                                  SSE</t>
  </si>
  <si>
    <t>Tail race</t>
  </si>
  <si>
    <t>MA0112</t>
  </si>
  <si>
    <t>72dea122-6ae7-41da-985a-302a3a6dedc4</t>
  </si>
  <si>
    <t>Instream habitat Damage - Loss of sediment transfer - River Moriston (Loyne, Cluanie and Dundreggan Dams, together with Ceannacroc Heck)</t>
  </si>
  <si>
    <t>Man-made structures such dams and weirs can act to interrupt sediment transportation, reducing the available spawning and nursery habitat and decreasing salmon production.</t>
  </si>
  <si>
    <t>Assess the likely impact of these structures on sediment transfer and salmon production within the Moriston catchment.</t>
  </si>
  <si>
    <t>Develop sediment management plans as required to assist downstream migration of sediment.</t>
  </si>
  <si>
    <t>Geomorphology surveys</t>
  </si>
  <si>
    <t>Short-term removal of structures is unlikely given the economic importance of hydro generation and absence of decommissioning plan</t>
  </si>
  <si>
    <t>Dundreggan Dam</t>
  </si>
  <si>
    <t>MA0113</t>
  </si>
  <si>
    <t>0fd6dff3-f5be-455c-b2f7-1c20c90f3925</t>
  </si>
  <si>
    <t>Loss of Natural Riparian Vegetation and Associated Lack of Large Woody Debris - River Moriston, middle reaches, lower reaches of Allt an Eoin and Allt na Dubh Chlaise</t>
  </si>
  <si>
    <t>Native riparian woodland, provides a wide range of benefits for salmon populations. The roots of bankside trees and associated vegetation help to strengthen stream banks, reducing the risk of erosion and siltation. Underwater roots and woody debris provide shelter fish and invertebrates. The tree canopy casts shade over the water surface, which helps to reduce extremes of water temperature that can be damaging to salmon. Falling twigs, leaves and insects provide an important food source, while fallen logs and branches provide habitat. Improving the quality of the aquatic and riparian habitat in and around our spawning and nursery areas can increase the survival and fitness of our juvenile salmon.</t>
  </si>
  <si>
    <t>Develop riparian woodland restoration plan which evaluates and prioritises opportunities.</t>
  </si>
  <si>
    <t>Engagement with existing Forest Management Plan process to ensure benefits to aquatic environments.</t>
  </si>
  <si>
    <t>Forest management Plan</t>
  </si>
  <si>
    <t>FLS,                                                                          Woodlands Trust,                                                            Trees for Life,                                                   Landowners</t>
  </si>
  <si>
    <t>Cluanie Dam</t>
  </si>
  <si>
    <t>MA0114</t>
  </si>
  <si>
    <t>55ea67fd-d844-4163-863c-98d6b8059d52</t>
  </si>
  <si>
    <t>Obstacles to Fish Passage (Upstream) - Ceannocroc Heck</t>
  </si>
  <si>
    <t>Ceannacroc Heck (a fish trap) was constructed as part of a hydro scheme in 1962. It created a complete barrier to returning salmon. In 2006 a fish pass was constructed in the heck as part of EU funded Conservation of Atlantic Salmon in Scotland (CASS) Project, creating access for salmon to the 5km reach of the main River Moriston between Ceannacroc and Cluanie Dam for the first time in 44 years.   Regular surveys completed after construction indicate a  slow and intermittent, recovery of juvenile salmon stocks. The 2006 fish pass is considered to be partially passable, with missing year-classes upstream.</t>
  </si>
  <si>
    <t>Improve fish passage to upper reaches of Moriston/Cluanie</t>
  </si>
  <si>
    <t>Continue to monitor the recovery of juvenile salmon populations upstream of Ceannacroc Heck. Complete a fish passage assessment to ensure that the pass is operating efficiently. Consider making changes to its operation/design if required (e.g., flow/velocities through the pass). Removal of Ceannacroc Heck would be the most desireable outcome but SSE are seeking to re-purpose as a gauging weir. Removel may still be an option in the medium term. Radio Tracking.</t>
  </si>
  <si>
    <t>Electrofishing surveys</t>
  </si>
  <si>
    <t>Removal/modification of structure is now unlikely as plans are to use as a gauging weir.  An assessment of the fish pass will take place.</t>
  </si>
  <si>
    <t>Ceannocroc fish pass</t>
  </si>
  <si>
    <t>MA0115</t>
  </si>
  <si>
    <t>71d3fc77-0b40-4a57-839f-11d3f9bcf37f</t>
  </si>
  <si>
    <t>Obstacles to Fish Passage (Upstream) - Falls and Fish Passes at Inver-moriston</t>
  </si>
  <si>
    <t>Prior to 1880 access to salmon in the River Moriston was limited by a large waterfall in the lower reaches of the river at Invermoriston. Fish passage improvements created access to approximately 25 miles of new fish habitat, with the River Moriston now designated as a Special Area of Conservation (SAC) for both freshwater pearl mussels and Atlantic salmon.In recent years there has been a decline in adult salmon counts through Dundreggan Dam. It is possible that the existing routes for the upstream passage of fish have degraded over the last 116 years and are not functioning as they once did.</t>
  </si>
  <si>
    <t>Complete a detailed fish passage assessment to gain a better understanding of the route/s taken by salmon as they negotiate these falls and to ensure that those historical fish passage improvements that are still operational are functioning effectively. Implement any improvements required to optimise fish passage over the falls.</t>
  </si>
  <si>
    <t>Radio tracking of adults Electrofishing results</t>
  </si>
  <si>
    <t>NatureScot,                                                                        SEPA,                                                                                  SSE,                                                                           Landowner</t>
  </si>
  <si>
    <t>Moriston Lower falls</t>
  </si>
  <si>
    <t>MA0116</t>
  </si>
  <si>
    <t>cb0734c3-4cbd-49db-8541-bf7d0b30c5b0</t>
  </si>
  <si>
    <t>Obstacles to Fish Passage (Downstream) - Ceannocroc Heck</t>
  </si>
  <si>
    <t>Water spills over the crest of the weir under high flow conditions. Smolts could fall a significant height onto sharp rocks with potential for damage.</t>
  </si>
  <si>
    <t>Improve smolt survival downstream over Ceannocroc Heck.</t>
  </si>
  <si>
    <t>Assess the risk to smolts and its significance.If deemed to be a significant issue, work to implement appropriate mitigation measures.</t>
  </si>
  <si>
    <t>NatureScot,                                                                        SEPA,                                                                                  SSE,</t>
  </si>
  <si>
    <t>Ceannocroc High water</t>
  </si>
  <si>
    <t>MA0117</t>
  </si>
  <si>
    <t>a2a50541-a2af-477a-872b-b95ef33cb59a</t>
  </si>
  <si>
    <t>Obstacles to Fish Passage (Downstream) - Dundreggan Dam</t>
  </si>
  <si>
    <t>Smolt passage improvements have recently been implemented at Garry Dam following concerns relating to sub-optimal smolt escapement. The layout at Dundreggan Dam differs to that at Garry Dam, but the current escape route is also via the adult fish pass (Borland Fish Lift). The ability of smolts to successfully find and negotiate this escape route has yet to be assessed.</t>
  </si>
  <si>
    <t>Improve smolt passage through Dundreggan dam.</t>
  </si>
  <si>
    <t>Complete a desk and field-based assessment of smolt passage through Loch Dundreggan and Dundreggan Dam. Following on from the assessment, implement any measures identified as being required to maximise successful smolt escapement.</t>
  </si>
  <si>
    <t>SEPA, SSE.</t>
  </si>
  <si>
    <t>MA0118</t>
  </si>
  <si>
    <t>e0858956-6994-4ff9-a816-79a9ea12938c</t>
  </si>
  <si>
    <t>Flow regulation and/or abstraction</t>
  </si>
  <si>
    <t>Flows in the River Moriston are heavily impacted by the operation of Dundreggan, Cluanie and Loyne Dams. The potential impact of these operations on salmon populations (upstream migration, spawning, juvenile survival and smolt escapement) is not fully understood. Compensation flows throughout the Autumn and winter periods are low compared to that of the Summer. This may impinge on smolt migrations and adult spawning migrations. 8,000,000m2 of water is available for freshet releases from Cluanie dam, however to our knowlege this has never been utilised. Freshets from Dundreggan currently do not start until May, this is outwith the smolt migration.</t>
  </si>
  <si>
    <t>Improve flow regulation from Dundreggan and Cluanie dams</t>
  </si>
  <si>
    <t>Assessment of the potential impacts of flow regulation on salmon populations in the River Moriston. Develop an up-to-date water management regime to ensure that potential impacts on salmon populations are minimised. Submit a new freshet proposal for releases from Cluanie Dam.</t>
  </si>
  <si>
    <t>MA0119</t>
  </si>
  <si>
    <t>afd5f7c1-1a09-47de-81d1-309901cb2f98</t>
  </si>
  <si>
    <t>Flow regulation - Impoundment - Dundreggan, Loyne and Cluanie</t>
  </si>
  <si>
    <t>These lochs were created by impounding large reaches of main river, all of which are believed to have been accessible to salmon. It is likely that significant areas of salmon spawning and nursery areas were lost in the process.</t>
  </si>
  <si>
    <t>Short-term management actions are limited. Reduction in water levels or complete dam removal unlikely given the economic importance of hydro generation and lack of decommissioning plan.</t>
  </si>
  <si>
    <t>Loyne Dam</t>
  </si>
  <si>
    <t>MA0120</t>
  </si>
  <si>
    <t>19dedd73-2307-4ce6-952e-482167bea098</t>
  </si>
  <si>
    <t>Upper Garry Salmon Restoration Project</t>
  </si>
  <si>
    <t>Historically the upper Garry salmon population was affected by a range of factors including the construction of the hydro scheme, and the associated Poulary Heck, afforestation, smolt rearing in cages and inappropriate stocking activities . Broodfish also removed and stocked in other catchments.  This ceased in the 1990s.      Ness DSFB and partners have now implemented a programme of enhancement initiatives, encompassing habitat improvement and stock rehabilitation through supportive breeding and supplementary stocking. Broodfish caught as wild smolts are raised to maturity in freshwater. The results of genetic profiling inform spawning crosses and eggs planted into the upper reaches of the Garry as ‘eyed ova’. Aim to kickstart the recovery of a self-sustaining wild salmon population.</t>
  </si>
  <si>
    <t>Aquaculture , Obstacles to fish passage, illegal exploitation, inappropriate stocking</t>
  </si>
  <si>
    <t>Restore self-sustaining Upper Garry Salmon Population</t>
  </si>
  <si>
    <t>Continuation of the ‘Upper Garry Salmon Restoration Project’, including monitoring and adaptive management where necessary. Move into phase two of the project, last ova to be stocked in 2024. Emphasis on monitoring and habitat improvements.</t>
  </si>
  <si>
    <t>NDFSB</t>
  </si>
  <si>
    <t>SSE, MOWI, UHI RLI, SEPA.</t>
  </si>
  <si>
    <t>Garry Planting</t>
  </si>
  <si>
    <t>MA0121</t>
  </si>
  <si>
    <t>d2411cf6-17c8-4699-8f14-8313d6efe3ee</t>
  </si>
  <si>
    <t>Farm Escapes - Un-intentional Escapes from Smolt Rearing Facilities</t>
  </si>
  <si>
    <t>The Ness system is home to two freshwater smolt rearing facilities with smolt cages in Loch Ness and Loch Garry, and a closed circuit recirculation hatchery on the River Moriston. Large scale escapes have occured in the past and there is evidence that lower level losses of aquaculture origin fish occur on a regular basis, apparently without being noticed nor reported. Different studies have found varying levels of introgression throughout the system, in particular the upper Garry. There is a possibility that well intentioned, but poorly thought out historical stocking practices by the Ness DSFB may have contributed to this</t>
  </si>
  <si>
    <t>Maintain natural genetic diversity of the Ness salmon population and</t>
  </si>
  <si>
    <t>Continue to engage constructively with MOWI to encourage best practice, reporting of escapes and to promote the use of closed containment systems. Participate in the ‘MOWI Genetic Introgression Project’ to make an assessment of the current baseline levels of introgression across the Ness system, allowing any change to be monitored on an ongoing basis.</t>
  </si>
  <si>
    <t>SEPA, Fish Health Inspectorate, MOWI, UHI Rivers &amp; Lochs Institute.</t>
  </si>
  <si>
    <t>Genetic analysis</t>
  </si>
  <si>
    <t>MA0122</t>
  </si>
  <si>
    <t>bf312b31-5cc8-476d-9e41-9b336d3f7b9e</t>
  </si>
  <si>
    <t>Water Quality - Acidification - Garry Catchment</t>
  </si>
  <si>
    <t>Data from the Marine Scotland NEPS water quality sampling programme has identified several watercourses in the upper Garry, and Moriston, where pH levels below six were recorded . These samples were taken during low water conditions which suggest that pH levels could be significantly lower in high water conditions. Some of these watercourses are not completetely afforrested with conifers suggesting that the underlying geology creates conditions of susceptibility to acidification. The 2020 forestry maps do not class any part of the Ness catchment as being an "Acid Vulnerable Catchment", but acidification was known to be a problem at the Invergarry Hatchery, where the commercial aquaculture operators deployed liming as mitigation</t>
  </si>
  <si>
    <t>Reduce impact of acidification</t>
  </si>
  <si>
    <t>Ensure full engagement with Forest Management Plan consultation processes to ensure best practice in terms of felling and replanting.</t>
  </si>
  <si>
    <t>Garry</t>
  </si>
  <si>
    <t>MA0123</t>
  </si>
  <si>
    <t>7d4ac4b6-dabf-443c-a2f4-d6e066e9dbcd</t>
  </si>
  <si>
    <t>Flow regulation and/or abstraction - River Garry and Oich</t>
  </si>
  <si>
    <t>Flows in the River Garry are impacted by the operation of Quoich and Garry Dams. The potential impact of these operations on salmon populations (upstream migration, spawning, juvenile survival and smolt escapement) is not fully understood. Compensation flows throughout the Autumn and winter periods are low compared to that of the Summer. This may impinge on smolt migrations and adult spawning migrations.</t>
  </si>
  <si>
    <t>Mitigate impacts of hydro by</t>
  </si>
  <si>
    <t>Work in partnership with SSE to deliver a desk-based assessment of the potential impacts of flow regulation on salmon populations in the Rivers Garry and Oich. Develop an up-to-date water management regime to ensure that potential impacts on salmon populations are minimised.</t>
  </si>
  <si>
    <t>SEPA, SSE</t>
  </si>
  <si>
    <t>Low water River Garry</t>
  </si>
  <si>
    <t>MA0124</t>
  </si>
  <si>
    <t>afde9c26-f909-4c3e-b921-b91ed69fc768</t>
  </si>
  <si>
    <t>Flow regulation and/or abstraction - River Oich</t>
  </si>
  <si>
    <t>Flows in the River Oich are likely to be impacted by the operation of the Caledonian Canal. The potential impact of these operations on salmon populations (upstream migration, spawning, juvenile survival and smolt escapement) is not fully understood. It is known that smolts enter the canal at its exit from Loch Oich and also at Laggan where smolts migrate down the Lochy System. Tracking studies have shown that once smolts enter the canal at Cullochy none have found to reach the sea. The survival rate of smolts heading west down the Laggan stretch of the canal is higher  but whether they ever return to the Garry is not known.</t>
  </si>
  <si>
    <t>Mitigate against smolts entering Caledonian canal and assess potential impacts of flow regulation.</t>
  </si>
  <si>
    <t>Work in partnership with Scottish Canals to deliver a desk-based assessment of the potential impacts of flow regulation on salmon populations in the River Oich. Develop an up-to-date water management regime to ensure that potential impacts on salmon populations are minimised.</t>
  </si>
  <si>
    <t>Moray Firth Tracking Project</t>
  </si>
  <si>
    <t>SEPA, Scottish Canals.</t>
  </si>
  <si>
    <t>Oich Weir</t>
  </si>
  <si>
    <t>MA0125</t>
  </si>
  <si>
    <t>8a7e54ad-ff16-4afd-91ca-0f5be334f67b</t>
  </si>
  <si>
    <t>Flow Regulation and/or Impoundment - Gear Garry/Loch Quoich</t>
  </si>
  <si>
    <t>The size of Loch Quoich was significantly increased following the construction of Quoich Dam. Significant areas of salmon spawning and nursery areas were flooded in the process. The outflow from Quoich dam is the Gear Garry. Historically salmon were found in this river, however recent surveys show that they are no longer present. Flows from Quoich are set as a compensation only with no current provision for freshets in the CAR licence, even though there was provision for enhanced autumn flows to assist adult fish migration at spawning time in the original parliamentary acts governing the scheme. This lack of flow variability has an impact on gravel matrix and spawning/smolt migrations.</t>
  </si>
  <si>
    <t>Habitat loss</t>
  </si>
  <si>
    <t>Restore an ecological flow regime in the Gear Garry</t>
  </si>
  <si>
    <t>Work in partnership with SSE to design an appropriate flow regime, based on ecological principles.  Iniatiate hydro-geomorophlocial studies to assess what flows are required to mobilise and distribute sediment deposited below Quoich Dam during the 2018 last slip.</t>
  </si>
  <si>
    <t>Habitat Surveys                                                             Hydrology/geomorphology study to provide evidence for the development and implementation of sustainable flow and sediment regime in Gearr Garry.</t>
  </si>
  <si>
    <t>SEPA, SSE, Consultants</t>
  </si>
  <si>
    <t>Competing demands of renewable generation against environmental benefits</t>
  </si>
  <si>
    <t>Quoich Dam</t>
  </si>
  <si>
    <t>MA0126</t>
  </si>
  <si>
    <t>8cdc4cbc-c2cd-492e-8f5c-a30000b820b3</t>
  </si>
  <si>
    <t>Water Quality/Temperature monitoring - Upper reaches of the Aldernaig Burn (lower Garry) and Inverviggar Burn (River Oich), together with large areas of the Upper Garry and Kingie</t>
  </si>
  <si>
    <t>Loss of Shading and Changing Temperature Patterns - 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t>
  </si>
  <si>
    <t>Mitigate rising water temperatures in Upper reaches of the Aldernaig Burn (lower Garry) and Inverviggar Burn (River Oich), together with large areas of the Upper Garry and Kingie</t>
  </si>
  <si>
    <t>Marine Scotland, NatureScot, FLS, Landowners, Trees for Life, Riverwoods project</t>
  </si>
  <si>
    <t>MA0127</t>
  </si>
  <si>
    <t>38cbceaf-ae9a-4f72-bc65-0a22776f1c0b</t>
  </si>
  <si>
    <t>This relates to changes in the thermal regime relating to large impoundments. Given the complex relationship between water temperature and salmon production, this could potentially have a significant impact on salmon production. The Gearr Garry is dependent on compensation flow from Loch Quoich, with the water drawn from the bottom of the dam. This will result in unnatural temperature regime.</t>
  </si>
  <si>
    <t>Assess and mitigate changes in Thermal regimes in relation to all Outfalls and tailraces associated with Quoich and Garry Dams</t>
  </si>
  <si>
    <t>Assess scale and extent of hydro related changes to the thermal region in the and potential impacts on salmon populations, Review flow regime, or other mitigation measures to provide better environmental conditions in Gearr garry.</t>
  </si>
  <si>
    <t>MA0128</t>
  </si>
  <si>
    <t>64505808-2aeb-4b00-9d96-aa0a5df416cc</t>
  </si>
  <si>
    <t>Instream and Riparian Habitat-Loss of Sediment Transfer</t>
  </si>
  <si>
    <t>River Garry at Quoich and Garry Dams, River Oich at Aberchalder Weir. Man-made structures such dams and weirs can act to interrupt sediment transportation, reducing the available spawning and nursery habitat and decreasing salmon production.</t>
  </si>
  <si>
    <t>Restore  functional river substrate conditions to support expected range of biodiversity, including salmonid spawning and lamprey habitat.</t>
  </si>
  <si>
    <t>Assess the likely impact of these structures on sediment transfer and salmon production within the Garry catchment. Develop sediment management plans as required to assist downstream migration of sediment.</t>
  </si>
  <si>
    <t>SEPA, Scheme Operators.</t>
  </si>
  <si>
    <t>Identifying sustainable source of  local sediment suitable for gravel augmentaion in hydro rivers.</t>
  </si>
  <si>
    <t>MA0129</t>
  </si>
  <si>
    <t>b77f39d8-4952-41ec-9a99-719326dc95d8</t>
  </si>
  <si>
    <t>Instream and Riparian Habitat - Loss of Natural Riparian Vegetation and Associated Lack of Large Woody Debris</t>
  </si>
  <si>
    <t>River Kingie, Gear Garry and Upper River Garry - Native riparian woodland, provides a wide range of benefits for salmon populations. The roots of bankside trees and associated vegetation help to strengthen stream banks, reducing the risk of erosion and siltation. Underwater roots and woody debris provide shelter fish and invertebrates. The tree canopy casts shade over the water surface, which helps to reduce extremes of water temperature that can be damaging to salmon. Falling twigs, leaves and insects provide an important food source, while fallen logs and branches provide habitat. Improving the quality of the aquatic and riparian habitat in and around our spawning and nursery areas can increase the survival and fitness of our juvenile salmon.</t>
  </si>
  <si>
    <t>Improve instream and riparian habitat on River Kingie, Gear Garry and Upper River Garry</t>
  </si>
  <si>
    <t>Develop riparian woodland restoration plan which evaluates and prioritises opportunities. Engagement with existing Forest Management Plan process to ensure benefits to aquatic environments.</t>
  </si>
  <si>
    <t>FLS, Woodlands Trust, Trees for Life, Landowners, SSE, RSPB</t>
  </si>
  <si>
    <t>Funding through Garry Restoration project and RSPB</t>
  </si>
  <si>
    <t>Glen Kingie</t>
  </si>
  <si>
    <t>MA0130</t>
  </si>
  <si>
    <t>bd4d532a-30ff-4657-a547-4d649336d2cd</t>
  </si>
  <si>
    <t>Obstacles to Fish Passage - Upstream - Quoich Dam</t>
  </si>
  <si>
    <t>No access to historical spawning and nursery areas above Quoich Dam. This is likely to have resulted in a significant reduction in natural salmon production.</t>
  </si>
  <si>
    <t>Once the upper Garry between Garry Dam and Quoich Dam begins to show sustained signs of recovery, consideration should be given to options for re-establishing salmon populations above the dam (either self-sustaining via provision of fish passage or supported via mitigation stocking).</t>
  </si>
  <si>
    <t>Electrofishing surveys                                                   Historical evidence</t>
  </si>
  <si>
    <t>MA0131</t>
  </si>
  <si>
    <t>21897e31-5467-4236-994d-f35c034ff4f5</t>
  </si>
  <si>
    <t>Obstacles to Fish Passage - Downstream - Garry Dam</t>
  </si>
  <si>
    <t>Smolt escapement through Garry Dam under the existing situation was believed to be sub-optimal. The only way for smolts to escape Loch Garry was to swim across the dam intake screen and find the-metre-wide adult fish pass. Following the findings of smolt passage trials, the smolt screens were removed from Garry Dam in spring 2020. This allowed smolts from the upper Garry to pass through the turbines. The existing 40mm spaced flat bar screens at the tailrace at Invergarry were also replaced with new ‘fish friendly 50mm spaced single round rods. SSE were asked to generate consistently throughout the night during the peak smolt run. The effectiveness of this change in smolt management will take time to establish.</t>
  </si>
  <si>
    <t>Monitor 2020 changes to smolt management at Garry dam</t>
  </si>
  <si>
    <t>Monitor success of smolt passage improvements via observations, hydroacoustic cameras, adult returns and juvenile surveys. Ensure adaptive water management plan in place to maximise smolt survival through turbines.</t>
  </si>
  <si>
    <t>Funding through Garry Restoration project</t>
  </si>
  <si>
    <t>Garry dam</t>
  </si>
  <si>
    <t>MA0132</t>
  </si>
  <si>
    <t>1d149852-4584-4512-866d-4fa6057e263b</t>
  </si>
  <si>
    <t>Obstacles to Fish Passage - Downstream - Caledonian Canal at Aberchalder Weir and Laggan Locks</t>
  </si>
  <si>
    <t>Evidence suggests that Ness Weir and the section of the Caledonian Canal at Aberchalder and Laggan has affected the downstream passage of salmon smolts down the natural river outlet since its construction. Year 1 of the ‘Moray Firth Smolt Tracking Project’ (2019) indicated that approximately 26 per cent of tagged fish were ‘lost’ in the canal. Significant numbers of salmon smolts where entrained in the canal in spring 2019, when clear water conditions resulting from the COVID-19 lockdown made the fish more visible. Even if smolts do not enter the canal delays at what are in effect multiple exits to Loch Oich are likely to cause delay and additional mortality.</t>
  </si>
  <si>
    <t>Reduce the impact of canal on smolt passage</t>
  </si>
  <si>
    <t>Commission an assessment of the likely impacts of the Caledonian Canal on salmon smolt migration. At the earliest opportunity, commission an options appraisal for excluding smolts from the Caledonian Canal. Implement mitigation measures to exclude smolts from entering canal.</t>
  </si>
  <si>
    <t>AST, SEPA, NatureScot, Scottish Canals, SSE, Scottish Government.</t>
  </si>
  <si>
    <t>AST Funded Moray Firth Tracking Project. Funding required for appraisals and mitigation measures</t>
  </si>
  <si>
    <t>MA0133</t>
  </si>
  <si>
    <t>d00c5f18-1249-4ba4-959b-0fd482c46d82</t>
  </si>
  <si>
    <t>Water Quality - Diffuse Pollution - River Tarff</t>
  </si>
  <si>
    <t>Lower river runs through areas of farmland, and have been classified as having 'unknown severity'. Sources of diffuse pollution are often individually minor, but collectively can result in significant environmental damage</t>
  </si>
  <si>
    <t>Assess and mitigate Diffuse Pollution in River Tarff</t>
  </si>
  <si>
    <t>SEPA, Scottish Water, Landowners</t>
  </si>
  <si>
    <t>MA0134</t>
  </si>
  <si>
    <t>7aeb472f-5cfd-44db-8d2e-a99755a44c54</t>
  </si>
  <si>
    <t>Instream and Riparian Habitat - River Foyers below hydro intake</t>
  </si>
  <si>
    <t>Improve sediment transfer within River Foyers</t>
  </si>
  <si>
    <t>Assess the likely impact of structure on sediment transfer and salmon production within the lower reaches of the River Foyers below the falls of Foyers. Develop sediment management plans as required to assist downstream migration of sediment.</t>
  </si>
  <si>
    <t>Short-term removal of structures is unlikely given the economic importance of hydro generation and absence of decommissioning plan.</t>
  </si>
  <si>
    <t>MA0135</t>
  </si>
  <si>
    <t>6d1267b4-e49b-45cd-88dc-ebdce9dc21e2</t>
  </si>
  <si>
    <t>Obstacles to Fish Passage - Upstream - River Farigaig</t>
  </si>
  <si>
    <t>A disused bridge apron in the lower reaches of the River Farigaig is thought to present at least a partial barrier to the upstream passage of salmon.</t>
  </si>
  <si>
    <t>Improve fish passage on River Farigaig</t>
  </si>
  <si>
    <t>Commission a fish barrier assessment to investigate structure and the best solution for facilitating fish passage. Implementation of cost-effective option to ensure optimum fish passage for the range of species present.</t>
  </si>
  <si>
    <t>SEPA, The Highland Council</t>
  </si>
  <si>
    <t>MA0136</t>
  </si>
  <si>
    <t>380b2317-a33c-46b8-b30c-e9601ef339b5</t>
  </si>
  <si>
    <t>Very little angling promotion takes place throughout the catchment. It is vital to bring in new anglers to the area, this especially so with regard to juniors, all genders and backgrounds.</t>
  </si>
  <si>
    <t>Raise awareness and promote angling within the area</t>
  </si>
  <si>
    <t>Produce promotional video and leaflets to encourage new anglers. Develop a promotional campaign through advertising and educational programmes</t>
  </si>
  <si>
    <t>Drones, education programmes</t>
  </si>
  <si>
    <t>Inverness Angling Club, Proprietors, Highland Council, Local Tackle shops</t>
  </si>
  <si>
    <t>MA0137</t>
  </si>
  <si>
    <t>b7bc832d-34fb-46ec-96f5-62bfba9ead12</t>
  </si>
  <si>
    <t>Education</t>
  </si>
  <si>
    <t>Schools and community events</t>
  </si>
  <si>
    <t>Create Education Projects</t>
  </si>
  <si>
    <t>Deliver education projects</t>
  </si>
  <si>
    <t>MA1180</t>
  </si>
  <si>
    <t>924c37a2-5413-4e67-a231-afdda65265b8</t>
  </si>
  <si>
    <t>Within the commercial plantations there is a significant issue with naturally seeded conifers along the banks of some watercourses.  This seems to be particularly bad on the Black Water of Dee catchment.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t>
  </si>
  <si>
    <t>On going surveys are required to map locations and densities of conifer regen around the key water courses of the Black Water of Dee catchment - often it is the smaller tributaries that are worse affected.  These surveys can be undertaken on foot or using drones.   GFT/KDDSFB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t>
  </si>
  <si>
    <t>KDDSFB, FLS, private forest interests, NatureScot</t>
  </si>
  <si>
    <t>Need for owners to support removal of regen.  Funding secured to clear 12km of the Black Water of Dee in 2024-26.</t>
  </si>
  <si>
    <t>Dee (Kircudbright)</t>
  </si>
  <si>
    <t>FD12</t>
  </si>
  <si>
    <t>MA1108</t>
  </si>
  <si>
    <t>2773cb94-35d8-47f1-a549-2bfef7035f8f</t>
  </si>
  <si>
    <t>Parts of the Dee will be at particular risk of high water temperatures due to its low gradient / slower flow and dark peaty waters.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t>
  </si>
  <si>
    <t>To date riparian tree planting has focussed on Black water of Dee tributaries - these need on-going maintenance, beaten up and tree guards removed once trees are of suffient size (~5 years after planting).  The next priority area is the banks of the Black Water of Dee.  Some of these waters will need riparian conifer regen removed before hard woods planted.  Adequate tree protection and on-going maintenance will be required.  Aim to plant up minimum of 1,000 trees annually for next 2-3 years.</t>
  </si>
  <si>
    <t>KDDSFB, FLS, private forest interests,</t>
  </si>
  <si>
    <t>FLS will usually provide trees for planting on their holdings.  Funding secured.</t>
  </si>
  <si>
    <t>MA1109</t>
  </si>
  <si>
    <t>63f35575-24e1-4db6-a6bc-0a17a9fca2a6</t>
  </si>
  <si>
    <t>Peatland restoration</t>
  </si>
  <si>
    <t>Peatlands within parts of the catchment have been heavily drained in the past for both conifer afforestation and sheep grazing.  Drainage for forestry is particularly intense.  Watercourses draining these degraded deep peats have poor water quality, particularly suffering from acidification.  Forest to bog peatland restoration is required at key deep peat areas to improve water quality to acceptable levels.  Restored peatlands also help to improve water flows during dry periods. Peatland restoration on open hill would also be beneficial.</t>
  </si>
  <si>
    <t>To get stakeholders to undertake peatland restoration annually</t>
  </si>
  <si>
    <t>The role of the GFT/KDDSFB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 is the Black Water of Dee catchment</t>
  </si>
  <si>
    <t>KDDSFB, forestry owners, NatureScot</t>
  </si>
  <si>
    <t xml:space="preserve">Actual cost of peatland restoration to be secured by landowner.  GFT input covered by KDDSFB contribution </t>
  </si>
  <si>
    <t>MA1110</t>
  </si>
  <si>
    <t>14f53962-5d85-45ef-89ae-e56403c4a462</t>
  </si>
  <si>
    <t>The Dee catchment has populations of Japanese knotweed, American skunk Cabbage, Giant hogweed and Himalayan balsam.  All of these INNS species are a potential concern if they increase in overall area.  These INNS species cause problems through outcompeting and replacing native vegetation and increased erosion risk when the INNS die back in the winter leaving banks unprotected.</t>
  </si>
  <si>
    <t>The GFT 'Scottish Solway INNS Control and Knowledge Programme' includes controlling Japanese knotweed and Skunk cabbage in the Dee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on Skunk cabbage but the present funding ends March 2024.</t>
  </si>
  <si>
    <t>MA1111</t>
  </si>
  <si>
    <t>aa2491bf-a8eb-428e-b868-d9a5a1a2b564</t>
  </si>
  <si>
    <t>Some areas of the river may not have enough suitable spawning substrates downstream of dams due to the dams stopping the natural movement of suitable substrates.</t>
  </si>
  <si>
    <t>Increase spawning gravels where there is a shortage</t>
  </si>
  <si>
    <t>Surveys will be completed below dams to see where there is a lack of gravels.  GFT/DRAX are looking at the benefits of sediment flushing below dams to see if this addresses the problem.  Also on thr Black Water of Dee specific work has been taking place to add gravel.</t>
  </si>
  <si>
    <t>Gravel surveys are being undertaken</t>
  </si>
  <si>
    <t>DRAX, SEPA</t>
  </si>
  <si>
    <t>Funding has been made available for the sediment flushing surveys and the Black Water of Dee gravel addition secured NRF funding for 2023-26.</t>
  </si>
  <si>
    <t>MA1112</t>
  </si>
  <si>
    <t>22e6e92d-4dd1-43fa-a401-f8e511f58587</t>
  </si>
  <si>
    <t>Extensive draining of deep peats (&gt;50cm deep) to get conditions suitable to grow conifers will severly damage the peatland.  These damaged peatlands are causing acidification of surrounding rivers and burns in many poorly buffered upland areas of Galloway, including the Dee.  New forest plantings are not allowed to take place on deep peat due to the recognised environmental harm but the replanting of conifers can and does regularly take place on previously planted deep peats with only limited constraints.  The GFT and KDDSFB strongly oppose the replanting of conifers on deep peats where we know this planting, draining and ground preparation continues to cau se major water quality impacts (acidification).</t>
  </si>
  <si>
    <t>KDDSFB/GFT to campaign publicly their opposition to replanting conifers on deep peat and why - especially to key government agencies, MSPs, Councillors and forestry sector.</t>
  </si>
  <si>
    <t>KDDSFB</t>
  </si>
  <si>
    <t>MA1113</t>
  </si>
  <si>
    <t>6ea6874c-8118-4792-a411-6e66991eca49</t>
  </si>
  <si>
    <t>Fish stocks (salmon) are struggling across the river due to various pressures.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t>
  </si>
  <si>
    <t>Covered by KDDSFB annual donation to GFT</t>
  </si>
  <si>
    <t>MA1114</t>
  </si>
  <si>
    <t>64377ff2-5c52-4645-a59a-b579a8019487</t>
  </si>
  <si>
    <t>Monitor water quality (acidification) in at risk locations</t>
  </si>
  <si>
    <t>The Black Water of Dee catchment is the priority area for this as it suffers from acidification from a combination of acid rain, poorly buffered underlying geology, damaged peatlands and extensive Sitka spruce afforestation.  Various works have been undertaken over the years to improve the situation - many are on-going - including forestry restructuring, removal of conifer regen, etc.  Studies are sugggesting that some limited pH improvement and fish stocks recovery has occurred but much more needs to be done to recover conditions back to pre-Sitka afforestation conditions.  To understand water quality across the Black Water of Dee and where to focus restoration measures requires a strategic programme of spot sampling and constant monitoring sondes targetting the lower pH flushes in winter / spring.</t>
  </si>
  <si>
    <t>Complete a co-ordinated pH (and other parameters) monitoring programme over the Galloway river headwaters including the Black Water of Dee</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</si>
  <si>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Black Water of Dee.  Ensure that any peatland restoration work taking place is adequately monitored to show water quality benefits.  A sonde has been provided for use on the Dee catchment.</t>
  </si>
  <si>
    <t>KDDSFB, NatureScot, SEPA</t>
  </si>
  <si>
    <t>MA1115</t>
  </si>
  <si>
    <t>664d1b21-b8c7-4230-bdb1-7f1b5ed82ca4</t>
  </si>
  <si>
    <t>KDDSFB, FLS, private forestry owners</t>
  </si>
  <si>
    <t>MA1116</t>
  </si>
  <si>
    <t>71f82207-9004-4e82-905d-3f49391cb164</t>
  </si>
  <si>
    <t>MA1117</t>
  </si>
  <si>
    <t>e2a674f8-bd25-43eb-acb0-43e820dab17a</t>
  </si>
  <si>
    <t>Improve compensation flow regimes below all hydro dams</t>
  </si>
  <si>
    <t>All dams have compensation flow agreements but these need to be reviewed to check they are adequate.  Consider possible use of freshets to benefit salmon migration.</t>
  </si>
  <si>
    <t>Ensure compensation flows in the river are suitable</t>
  </si>
  <si>
    <t>SEPA are presently reviewing flow regimes which GFT/DRAX are inputting to.  Agreed priority area is downstream of Tongland Dam. In 2023 and 2024 trials are running to increase baseline flows and the release of freshets.  GFT are helping to monitor how adult salmon are responding to the improved flow regimes.</t>
  </si>
  <si>
    <t>DRAX, GFT</t>
  </si>
  <si>
    <t>Depends on license review what happens</t>
  </si>
  <si>
    <t>MA1118</t>
  </si>
  <si>
    <t>d7f322b1-5e40-4e95-9b59-d0a1b1ea4969</t>
  </si>
  <si>
    <t>Return salmon to the Black Water of Dee</t>
  </si>
  <si>
    <t>The lower 20km of the Black Water of Dee has been heavily impacted by a hydro dam, poor forestry practice and low compensation flows.   No wild salmon remain in this catchment.</t>
  </si>
  <si>
    <t>Return wild salmon to the lower Black Water of Dee</t>
  </si>
  <si>
    <t>Continue with habitat restoration works which include gravel addition, native riparian tree planting and conifer regen removal</t>
  </si>
  <si>
    <t>Annual monitoring required</t>
  </si>
  <si>
    <t>SEPA, NatureScot, KDDSFB, FLS, DRAX</t>
  </si>
  <si>
    <t>Funding for 2 years from NRF</t>
  </si>
  <si>
    <t>MA1119</t>
  </si>
  <si>
    <t>c98333c8-06f4-4064-b2a8-705121931fbc</t>
  </si>
  <si>
    <t>There is a VAKI fish counter located within Tongland Fish Ladder which is owned by DRAX and run on their behalf by GFT</t>
  </si>
  <si>
    <t>Ensure Tongland fish counter is working effectively</t>
  </si>
  <si>
    <t>GFT to continue to run</t>
  </si>
  <si>
    <t>DRAX</t>
  </si>
  <si>
    <t>DRAX fund GFT to run counter</t>
  </si>
  <si>
    <t>MA1120</t>
  </si>
  <si>
    <t>cd8a9304-7b28-4268-82ed-d6c084d078cf</t>
  </si>
  <si>
    <t>In recent years a number of windfarms have been constructed in the upper catchment of the Dee.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t>
  </si>
  <si>
    <t>Covered by DDSFB annual donation to GFT</t>
  </si>
  <si>
    <t>MA1121</t>
  </si>
  <si>
    <t>151df992-d422-40d0-8bbb-2a682ff4ab90</t>
  </si>
  <si>
    <t>Allow wild salmon access to the Dee headwaters</t>
  </si>
  <si>
    <t>The upper dam (Kendoon Dam) does not have a fish pass so since 1930's salmon have been unable to access the upper third of the catchment which possesses excellent spawning and nursery habitat.  The GFT/KDDDSFB consider the fitting of a fish pass round this dam as the main priority to restore salmon in the Dee system.</t>
  </si>
  <si>
    <t>Allow salmon access to the river headwaters</t>
  </si>
  <si>
    <t xml:space="preserve">GFT/KDDSFB will lobby the hydro operators and SEPA on the massive benefits to allow salmon access back to the high quality habitat present upstream of Kendoon Dam.  SEPA and DRAX are undertaking a review of the Galloway Hydro Scheme license which includes reviewing the possibility of opening up salmon access into the upper river above Kendoon.  </t>
  </si>
  <si>
    <t>Unsure what data is needed to progress discussions</t>
  </si>
  <si>
    <t>GFT, DRAX, SEPA</t>
  </si>
  <si>
    <t>Funding there for KDDSFB/GFT to lobby and input into discussions.</t>
  </si>
  <si>
    <t>MA1122</t>
  </si>
  <si>
    <t>4c97e481-5bf9-4cb2-a314-ca651fd1b94d</t>
  </si>
  <si>
    <t>Understand smolt downstream migration issues through Galloway Hydro Scheme</t>
  </si>
  <si>
    <t>Salmon smolt tracking studies have been completed in 2021, 2023 and 2024 through a partnership of GFT/Glasgow University/DRAX/Dee DSFB to understand survival rates down through the system.  These studies aim to understand better migration past the dams and how the hydro running could be adapted to increase smolt survival.</t>
  </si>
  <si>
    <t>Maximise smolt survival</t>
  </si>
  <si>
    <t>GFT and Glasgow University have completed smolt tagging projects in 2021 and 2023.  Further more detailed studies are taking place in spring 2024 to look at how generation timing at Earlstoun could be manipulated to ais smolt migration.</t>
  </si>
  <si>
    <t>GFT, Galloway Glens, KDDSFB, DRAX, Glasgow University</t>
  </si>
  <si>
    <t>Need to catch smolts and not many present!</t>
  </si>
  <si>
    <t>MA1123</t>
  </si>
  <si>
    <t>ca995744-051c-4257-8885-3b6d566dc37e</t>
  </si>
  <si>
    <t>Minimise risk of Saprolegnia mortality at Tongland Fish Pass</t>
  </si>
  <si>
    <t xml:space="preserve">There has been two years in the last decade when significant mortality of adult salmon has occurred in the lower river in May/June especially around Tongland Fish Ladder.  Fish health investigated but identified no specific cause.  The salmon appeared to be dying from Saprolegnia possibly after their immune system was compromised due to thermal stress.   </t>
  </si>
  <si>
    <t>Ensure adult salmon mortality does not occur from thermal stress at Tongland Fish Ladder</t>
  </si>
  <si>
    <t xml:space="preserve">L </t>
  </si>
  <si>
    <t xml:space="preserve">GFT to undertake regular visual inspections of fish ladder during May / June annually to check for distressed / fungus fish.  Monitor water temperatures using loggers in March - June annually at various locations in the lower river / fish ladder etc to understand risks of thermal stresses. Aim is to identify years when the risk is high so that mitigation can be put into place.     </t>
  </si>
  <si>
    <t>Ongoing data collection using temperature loggers</t>
  </si>
  <si>
    <t xml:space="preserve">Impossible to know when significant mortality may occur again </t>
  </si>
  <si>
    <t>MA1179</t>
  </si>
  <si>
    <t>092a05c9-3ee2-45fc-973a-3480c80acba7</t>
  </si>
  <si>
    <t>Genetic introgression</t>
  </si>
  <si>
    <t>Levels of genetic introgression at sites sampled in the Outer hebrides have shown high levels including sites in the Langavat SAC. Previous analysis (MIAP 2013) showed 36% genetic introgression in langadale samples. Other sites with freshwater smolt production and a long history of escapes have also shown high levels of genetic introgresion. Huamnabhat, Isle of Harris was shown to be the second most impacted site in Scotland (NIPS 2018).</t>
  </si>
  <si>
    <t>Reduce the level of genetic introgression throughout the Outer Hebrides</t>
  </si>
  <si>
    <t>OHFT involvement with NEPS/NIPS and other monitoring projects. Report all known escapes and hold operators accountable. Where ever and whenever possible trap and remove escapes in line with local farm escape plans.</t>
  </si>
  <si>
    <t>OHFT</t>
  </si>
  <si>
    <t>Fish Health Inspectorate
Marine Scotland Science</t>
  </si>
  <si>
    <t>Resourcing - detecting and monitoring genetic introgresion is extremely resource heavy for an organisation with 2.5 FT staff.</t>
  </si>
  <si>
    <t>https://drive.google.com/file/d/1LBBh8dTVJTCL_MAl_gC2by6-d46Lf92_/view?usp=drive_link</t>
  </si>
  <si>
    <t xml:space="preserve">OHFT completed 30 NEPS site as agreed in 2023 </t>
  </si>
  <si>
    <t>Recruitment of a seasonal assistant for electrofishing. NEPS 2024 cancelled due to Government funds.</t>
  </si>
  <si>
    <t>Western Isles</t>
  </si>
  <si>
    <t>FD43</t>
  </si>
  <si>
    <t>MA0742</t>
  </si>
  <si>
    <t>4980afbf-813c-4a69-becf-c0f9b5a9d318</t>
  </si>
  <si>
    <t>Sea Lice</t>
  </si>
  <si>
    <t>Following the Loch Roag sea lice incident in 2018 and subsequent Emergency Action Plan (Nature.Scot) Loch Roag fisheries would like to be able to manage water levels during emergency situations. However Reservoir Act legislation is robust and SEPA can't waive the associated fees, including ongoing compliance costs. Fisheries should not be charged for environmental mitigation measures that are necessary as a result of the aquaculture industry and does not aline with the polluter pays principle.</t>
  </si>
  <si>
    <t>Highlight legislative changes required to protect wild salmonids from the impacts of sea lice during incidents similar to Loch Roag 2018.</t>
  </si>
  <si>
    <t>The only remaining option is to highlight the issue via the Loch roag emergency action plan which only lists reactive measures such as moving wild fish out of harms way and not preventative measures such as managing river levels.</t>
  </si>
  <si>
    <t>SEPA, Scottish Government, Nature Scot, WIDSFB</t>
  </si>
  <si>
    <t>Legislative - Reservoir act requires amendment to allow associated fees to be waived when an impoundment is for environmental mitigation puproses.</t>
  </si>
  <si>
    <t>https://drive.google.com/file/d/1QBXEQ35PJgshgqbXgtEPiAoxG4irwRxz/view?usp=sharing</t>
  </si>
  <si>
    <t>Legislative changes required</t>
  </si>
  <si>
    <t>MA0743</t>
  </si>
  <si>
    <t>4001452e-a310-4584-8961-eb5881b0e4f8</t>
  </si>
  <si>
    <t>Mingarry - South Uist</t>
  </si>
  <si>
    <t xml:space="preserve">Historic and ongoing issues impacting wild salmonids on the Horneray River (also known as the Mingarry), South Uist. 
The Horneray River is heavily impacted due to barriers and resulting loss of habitat linked to the hatchery operation of Hebridean Smolts Ltd. The river has two dams the lower of which feeds the water intake pipe for the hastchery. This lower one has a poorly designed, inoperable fish pass (the entrance is about 2ft above the level of the Loch). The second was built using tarpaulin and sandbags in order to help regulate water flows from Loch Snigiscleit. Over time the sandbags have burst and smothered what was once pristine spawning habitat downstream. It is important to note that aside from migratory salmonids other vunerable and protected species (Wildlife and Countryside Act 1981) are being affected by the situation at Mingarry. 
</t>
  </si>
  <si>
    <t>Ensure a functioning fish pass is installed. These issues are an ongoing source of great frustration for wild fisheries interests, and we have been seeking action from SEPA for 19 years. WIDSFB request that SEPA prioritise actions to remedy the impacts that are occurring at both locations.</t>
  </si>
  <si>
    <t>WIDSFB</t>
  </si>
  <si>
    <t>SEPA - take action against owner/operator of structure to provide fish passage.</t>
  </si>
  <si>
    <t>https://drive.google.com/file/d/1YPbgbLADnhd0zBWQ_q4cJ0MqOMd_ysrM/view?usp=drive_link</t>
  </si>
  <si>
    <t>THE WIDSFB clerk wrote a letter to SEPA on 01/12/20 detailing frustrations and efforts made to find a solution</t>
  </si>
  <si>
    <t>The upper impoundment on Loch Snigascleit has been reclassified and is no longer listed as a barrier by SEPA</t>
  </si>
  <si>
    <t>MA0744</t>
  </si>
  <si>
    <t>d7215501-36bc-433a-aeac-84aca6868e07</t>
  </si>
  <si>
    <t>Loch Croistean/Gisla Hydro</t>
  </si>
  <si>
    <t>Gisla hydro scheme and diverted water from the Croistean catchment</t>
  </si>
  <si>
    <t>Provision of fish passage/hands off flow for Croistean catchment.</t>
  </si>
  <si>
    <t>Local Estate</t>
  </si>
  <si>
    <t>SSE consider no action is necessary under 3rd phase of RBMP. SEPA cannot alter or amend the schemes licence and lost records about the system during the cyber attack.</t>
  </si>
  <si>
    <t>https://drive.google.com/file/d/1rC7V5dCPkYy4FEghEPW2FcoIia5JLDZz/view?usp=drive_link</t>
  </si>
  <si>
    <t>2 days in kind by OHFT</t>
  </si>
  <si>
    <t>OHFT visited Gisla and conducted a walkover survey of the system on behalf of SEPA. All information was supplied to SEPA on 19/02/24</t>
  </si>
  <si>
    <t>MA0745</t>
  </si>
  <si>
    <t>28791204-bae1-4814-ae34-bedc4cbd0e7e</t>
  </si>
  <si>
    <t>Seals and Piscivorous birds</t>
  </si>
  <si>
    <t>Predators targeting wild salmon and sea trout. OHFT sweep netting data shows up to 17% of the fish captured at some locations have predator damage.</t>
  </si>
  <si>
    <t>Continue to apply for seal licences regardless of outcome so Scottish Government cannot downplay demand.</t>
  </si>
  <si>
    <t>Annual Seal licence applications to be discussed by clerk to the WIDSFB at annual meetings.</t>
  </si>
  <si>
    <t>Scottish Government - Position on seal licensing</t>
  </si>
  <si>
    <t>https://drive.google.com/file/d/140C5l6z_ufifldbTU8s_Id489v5rN7gt/view?usp=sharing</t>
  </si>
  <si>
    <t>Seal licence applied for by island estates and encouragement to do given at WIDSFB meeting.</t>
  </si>
  <si>
    <t>MA0746</t>
  </si>
  <si>
    <t>282feafe-ca0a-4ce6-ba20-28dc5a8a5de9</t>
  </si>
  <si>
    <t>Poaching/Gill netting</t>
  </si>
  <si>
    <t>Illegal exploitation threatening already critically small populations of adult fish.</t>
  </si>
  <si>
    <t>Anti poaching patrols and action taken against anyone caught fishing illegally.</t>
  </si>
  <si>
    <t>Confidential</t>
  </si>
  <si>
    <t>Local estates and fisheries</t>
  </si>
  <si>
    <t>Anti poaching patrols requires an annual financial commitment from WIDSFB and local estates.</t>
  </si>
  <si>
    <t>Discussed annually at WIDSFB meeting</t>
  </si>
  <si>
    <t>Difficulty recruiting seasonal bailiffs</t>
  </si>
  <si>
    <t>MA0747</t>
  </si>
  <si>
    <t>8e60a147-427d-45a4-97a8-ae5d89b34c6c</t>
  </si>
  <si>
    <t>Pink Salmon</t>
  </si>
  <si>
    <t>Invasice Species threatening rivers in the Outer Hebides including Grimersta River (Langavat SAC)</t>
  </si>
  <si>
    <t>Prevent pink salmon from establishing sustaining populations in the Outer Hebrides.</t>
  </si>
  <si>
    <t>Take immediate action if Pink Salmon are present to detroy their Redds and remove adult fish using any available and legal method.</t>
  </si>
  <si>
    <t>Resourcing</t>
  </si>
  <si>
    <t xml:space="preserve">OHFT sampling for pink salmon eDNA. Project administered by FMS </t>
  </si>
  <si>
    <t>MA0748</t>
  </si>
  <si>
    <t>7039b06d-da78-47a2-a6df-4b7048868244</t>
  </si>
  <si>
    <t>Allowing salmon access to upper River Garry</t>
  </si>
  <si>
    <t>Adult salmon cannot pass Garry Intake, a hydro intake on the upper River Garry, as it has no fish pass for adult salmon or screens to prevent descending smolts being entrained. Now that flow has been restored, both below and above the intake, after a long absence, adult salmon can now reach the intake and would colonise a large area of river upstream of the intake if they could pass it. SEPA have identified restoring salmon passage as an RBMP action by 2027.</t>
  </si>
  <si>
    <t>To encourage SEPA to require effective fish passage and smolt screening through a review of the operator's CAR licence</t>
  </si>
  <si>
    <t>To raise awareness of the significance of this issue and to encourage SEPA to making this review a priority</t>
  </si>
  <si>
    <t>Smolt screen design</t>
  </si>
  <si>
    <t>The major challenge is the design of a suitable form of screening to be retrofitted into existing infrastructure</t>
  </si>
  <si>
    <t>Tay</t>
  </si>
  <si>
    <t>FD37</t>
  </si>
  <si>
    <t>MA0800</t>
  </si>
  <si>
    <t>a3165ff1-cdc3-491c-8f1a-3100cad101b5</t>
  </si>
  <si>
    <t>Preventing predation by piscivorous birds on juvenile salmon and smolts</t>
  </si>
  <si>
    <t>Piscivorous birds have a significant effect on the salmon population. Migrating smolts are particularly vulnerable to predation by goosanders, particularly in dry springs, when goosanders can accumulate in areas where smolts accumulate briefly such as the lower Isla and at the tidal limit near Perth. During the rest of the year, goosanders are widely spread over salmon nursery habitat, from which goosanders are well adaped to catch juvenile salmon. In winter, when temperatures are lower and fish swim less quickly, cormorants can concentrate on parts of the river in large numbers where they are likely to predate on larger pre-smolting juvenile salmon and other species like trout and grayling. An active programme is undertaken to scare birds away from areas and at times where juvenile salmon, especally smolts, are most vulnerable.</t>
  </si>
  <si>
    <t>To reduce goosander presence on juvenile salmon habitats in autumn and winter and to displace them from main smolt accumualtion areas in spring. To reduce cormorant presence from rivers in winter.</t>
  </si>
  <si>
    <t>To recruit local volunteers to act as "smolt shepherds" and more general scarers to generate regular distiburbance at vulnerable points in the river system. This will be backed up by application for a licence from NatureScot to shoot some birds annually, as that is an accepted method of ensuring that birds do avoid non lethal disturbances.</t>
  </si>
  <si>
    <t>Regular bird counts</t>
  </si>
  <si>
    <t>TDSFB</t>
  </si>
  <si>
    <t>Landowners, ghillies, angling clubs</t>
  </si>
  <si>
    <t>Enlisting, training and maintaining volunteers, development of effective methods of non lethal scaring.</t>
  </si>
  <si>
    <t>MA0801</t>
  </si>
  <si>
    <t>ca8b0235-69de-4960-81c0-3bd7652006cf</t>
  </si>
  <si>
    <t>Preventing predation by seals on adult salmon and sea trout in the lower reaches of the rivers Tay, Earn and Eden</t>
  </si>
  <si>
    <t>Small numbers of specialist seals regularly ascend the River Tay beyond the tidal limit at Scone, particularly in late summer, autumn and winter when adult salmon and sea trout, then kelts, are present in the biggest numbers. Sometimes they even penetrate upstream of Stanley. Salmon that are heading for the River Almond, descending kelts and under certain conditions, spring salmon, are in effect trapped in this part of the river and consequently are significantly affected by this type of predation. Occasional seals similarly penetrate into the rivers Earn and Eden beyond their tidal limits and have similar effects.</t>
  </si>
  <si>
    <t>To deter specialist seals from entering or remaining in the upper tidal reaches of the rivers Tay, Earn and Eden,</t>
  </si>
  <si>
    <t>To test methods of seal scaring, including acoustic deterrent devices (ADDs). If these fail, to apply for a licence for lethal control from Marine Scotland.</t>
  </si>
  <si>
    <t>Regular recording of seal presence</t>
  </si>
  <si>
    <t>FMS, SMRU</t>
  </si>
  <si>
    <t>As the lower Tay is a very large river, seal scaring may prove difficult. ADDs have not been found to be fully effective in large rivers, although these are still improving. If these fail, the process of obtaining a licence to control any seals is now very challenging. The challenges are likely to be less on the Eden and Earn being smaller rivers.</t>
  </si>
  <si>
    <t>MA0802</t>
  </si>
  <si>
    <t>21741f80-af03-4042-aa99-64256fe6668c</t>
  </si>
  <si>
    <t>Preventing predation by mink on juvenile salmon and sea trout</t>
  </si>
  <si>
    <t>Non native American mink are widely present in the Tay district and have been for decades since they first escaped from fur farms. They predate on fish in smaller tributaries in addition to other forms of wildlife, for example, birds nests and water voles. The Scottish Invasives Species Initiative (SISI), has established a network of volunteer trappers in the eastern half of the district since 2019 but there is currently no effective control in the southern part of the district.</t>
  </si>
  <si>
    <t>To reduce or eliminate mink by trapping in the SISI area and expand to the rivers Earn and Eden.</t>
  </si>
  <si>
    <t>The SISI initiative to control mink should be supported throughout the project area. Volunteers, for example, ghillies and angling clubs, should be encouraged to participate.etc throughout the district to become involved. Volunteers should also be recruited from outwith the SISI area and be given training and equipment based on the SISI experience.</t>
  </si>
  <si>
    <t>See the Scottish Invasives Species Initiative website - www.invasivespecies.scot</t>
  </si>
  <si>
    <t>NatureScot?</t>
  </si>
  <si>
    <t>River Earn improvement Association, Eden Angling Association</t>
  </si>
  <si>
    <t>Effective mink control requires good coverage and persistence. The main challenges are to recruit a sufficient network of volunteers and ensure they persist at trapping.</t>
  </si>
  <si>
    <t>MA0803</t>
  </si>
  <si>
    <t>22a9a007-afde-4dff-a02b-6e5cbbbdd7d2</t>
  </si>
  <si>
    <t>Ensuring adult salmon and and sea trout and descending smolts have passage through obstacles</t>
  </si>
  <si>
    <t>There are a number of fish passes on weirs and other structures throughout the district which are prone to clogging with debris without regular monitoing and maintenance. This issue has been exacerbated by the presence of beavers, which prefernentially use such structures for initiating damming. Beaver dams also pose problems for fish passage on certain burns. These need to be monitored and eased / removed if necessary. This work is performed by the DSFB's fisheries officers and volunteers.</t>
  </si>
  <si>
    <t>To ensure free passage of adult salmon and sea trout and miigrating smolts from naturally accessible tributaries throughout the district.</t>
  </si>
  <si>
    <t>In the spring and autumn, board staff should keep known fish passes clear and monitor burns for beaver damming</t>
  </si>
  <si>
    <t>List of fish passes and burns vulnerable to damming</t>
  </si>
  <si>
    <t>NatureScot, NFUS, River Earn Improvement Association, River Eden Sustainability Partnership</t>
  </si>
  <si>
    <t>The main challenge is that this work is time consuming. Blockages can arise quickly, therefore regular monitoring is vital.</t>
  </si>
  <si>
    <t>MA0804</t>
  </si>
  <si>
    <t>86ab1f4a-3d92-40ea-b71c-2ce89a8accd4</t>
  </si>
  <si>
    <t>Restoring salmon access to the Dall Burn</t>
  </si>
  <si>
    <t>An impassable weir on the lower reaches of the Dall Burn, a tributary of Loch Rannoch, blocks access for adult salmon and loch trout. The weir used to power a small private hydro generator but is currently unused. SEPA have identified this issue for some time and fish passage is scheduled to be restored by 2027 under RBMP3.</t>
  </si>
  <si>
    <t>To restore free passage of salmon and brown trout up and down the Dall Burn.</t>
  </si>
  <si>
    <t>To raise awareness of the significance of this issue and to encourage SEPA to make this review a priority</t>
  </si>
  <si>
    <t>Lack of SEPA resource to speed up these reviews.</t>
  </si>
  <si>
    <t>MA0805</t>
  </si>
  <si>
    <t>07f45b6c-9782-4eb8-8fe1-684bc0b64693</t>
  </si>
  <si>
    <t>Ensuring adult salmon have free passage throughout the River Lochay</t>
  </si>
  <si>
    <t>Four fish passes were constructed around waterfalls on the River Lochay to allow salmon access to this river as compensation by the North of Scotland Hydro Board ca. 1960. 60 yeears later, salmon have yet to fully colonise the upper reaches of this river. It is likely that all of the passes will not be 100% effective, particularly as spawning time approaches and water temperatures fall. As more effective fish passage designs may be available, TDSFB wishes to see these fish passes reviewed, and if appropriate modified to make them as efficient as they can be.</t>
  </si>
  <si>
    <t>To ensure that adult salmon have unhindered free passage throughout the length of the River Lochay.</t>
  </si>
  <si>
    <t>Make case using electrofishing data and lobby SEPA and SSE for further fish pass improvements.</t>
  </si>
  <si>
    <t>Annual juvenile salmon electrofishing surveys</t>
  </si>
  <si>
    <t>Convincing other parties the work is necessary</t>
  </si>
  <si>
    <t>MA0806</t>
  </si>
  <si>
    <t>69cb94cc-6f54-4557-be0e-a1ca886a06ce</t>
  </si>
  <si>
    <t>Ensuring adult salmon have free passage to the upper River Almond</t>
  </si>
  <si>
    <t>The North of Scotland Hydro Electric Board installed a gabion weir a short distance downstream of Buchanty Spout, a waterfall on the River Almond, in order to back up the water level and make it easier for salmon to jump over. This was felt necessary because NoSHEB also abstracted water from the river upstream, reducing medium level flows. However, these gabions are now deteriorating and will fail eventually. That would result in an increase in the height of the falls, making it more difficult for ascendng salmon. Therefore, the gabion weir needs to be made good or replaced.</t>
  </si>
  <si>
    <t>To repair or replace the gabion weir to ensure it will continue to aid salmon migration into the future.</t>
  </si>
  <si>
    <t>Obtain permission from landowners, proposals and quotes from contractors, permissions from licensing authorities and funding.</t>
  </si>
  <si>
    <t>Engineering technical reports</t>
  </si>
  <si>
    <t>Obtaining permission, costs of working in a restricted site and funding.</t>
  </si>
  <si>
    <t>MA0807</t>
  </si>
  <si>
    <t>5d752e39-7930-46e7-859b-6d6f5c75219e</t>
  </si>
  <si>
    <t>Ensuring adequate flow in the River Lochay</t>
  </si>
  <si>
    <t>The River Lochay was made accessible to salmon by the North of Scotland Hydro Electric Board ca. 1960 as compensation. However, NoSHEB also established a water abstraction system which significantly reduces the flow in the river, even in dry weather. Electrofishing data has shown that even after 60 years the Lochay has yet to reach its full potential for salmon. The hydro abstraction may be contributing to that situation as well as reducing juvenile salmon habitat overall. The Lochay has been identified as being at Moderate Ecological Potential and is scheduled to reach Good by 2027.</t>
  </si>
  <si>
    <t>To reduce the level of water abstraction from River Lochay tributaries in order to achieve Good Ecological Potential.</t>
  </si>
  <si>
    <t>To encourage SEPA to review the Lochay CAR abstraction licence and require Good Ecological Potential is met.</t>
  </si>
  <si>
    <t>Annual juvenile salmon electrofishing surveys, flow modelling and water abstraction data</t>
  </si>
  <si>
    <t>SEPA prioritisation / resources, meeting tests for disproportionate costs etc.</t>
  </si>
  <si>
    <t>MA0808</t>
  </si>
  <si>
    <t>591a05a0-b3b9-4d03-a5bd-a8a1014d43ef</t>
  </si>
  <si>
    <t>Ensuring adequate flow is maintained in areas subject to agricultural irrigation</t>
  </si>
  <si>
    <t>In dry weather, irrigation is widely practiced in the more fertile eastern parts of the district such as Strathmore, the Carse of Gowrie, Strathearn and the Howe of Fife. This can lead to exacerbation of drought flows, potentially impacting on fish populations in tributaries in such areas which are often affected by other impacts too. These abstractions are licensed by SEPA and now subject to drought flow limitations</t>
  </si>
  <si>
    <t>Water Quantity, Water Quality</t>
  </si>
  <si>
    <t>To ensure dry weather levels in agricultural burns do not become so low that the ecology is damaged</t>
  </si>
  <si>
    <t>Lobby SEPA to review abstraction licences that are considered damaging. Provide evidence as required.</t>
  </si>
  <si>
    <t>www.sepa.org.uk/regulations/water/abstractions/</t>
  </si>
  <si>
    <t>Fish population data, flow and water abstraction data</t>
  </si>
  <si>
    <t>SEPA, FMS</t>
  </si>
  <si>
    <t>Collecting sufficient data from a large number of possible affected sites</t>
  </si>
  <si>
    <t>MA0809</t>
  </si>
  <si>
    <t>2f352618-1d5c-42df-97e0-eee4cd4be402</t>
  </si>
  <si>
    <t>Preventing negative impacts of development on the water environment</t>
  </si>
  <si>
    <t>New developments and maintenance (e.g. Infrastructure, roads, housing, renewable energy, forestry, agriculture, dredging etc) have the potential to have a wide range of impacts on fish populations. Responses to consultations on potential damaging must be made and, where appropriate, concerns escalated in other ways if necessary.</t>
  </si>
  <si>
    <t>Aquaculture, Water Quantity, Water Quality, Water Temperature, Instream and Riparian, Obstacles to Fish Passage, INNS, Marine Development, Other</t>
  </si>
  <si>
    <t>To ensure that any new development or maintenance work which happens in the district do not have negative impacts on salmonid fish.</t>
  </si>
  <si>
    <t>Respond to formal and informal consultations on developments; planning, SEPA licences, forestry licences, marine licences ls etc. Tay Rivers Trust should respond on behalf of other species.</t>
  </si>
  <si>
    <t>Keep up with advertisements, ensure licensing parties are aware of their need to consult</t>
  </si>
  <si>
    <t>TDSFB / TRT</t>
  </si>
  <si>
    <t>Ensuring awareness of all relevant consultations in time and being able to devote enough time.</t>
  </si>
  <si>
    <t>MA0810</t>
  </si>
  <si>
    <t>80cb65ba-9445-41b0-a7a2-4ce3a93a00b6</t>
  </si>
  <si>
    <t>Stablising excessive erosion on the River Fillan</t>
  </si>
  <si>
    <t>A flood embankment erected on the River Fillan in the 1970s may have exacerbated bank erosion in a dynamic stretch of river downstream. While salmon spawn at the upstream end of the eroding area, the substrate becomes increasingly finer downstream and less suitable for salmon. Reconnecting the river with its floodplain would reduce the erosive power of spates below the embankment leading to a more stable and coarser gravel substrate for salmon spawning and juveniles.</t>
  </si>
  <si>
    <t>To reduce the height of the Fillan embankment, reconnect the river with its floodplain, and increase river stability downstream.</t>
  </si>
  <si>
    <t>Work with partners to obtain the necessary permissions to do the work, raise the necessary funds, and then implement the work.</t>
  </si>
  <si>
    <t>Flood Risk Analysis, juvenile fish surveys, invertbrate surveys, general ecological surveys</t>
  </si>
  <si>
    <t>LLTCT</t>
  </si>
  <si>
    <t>LLTCT, SRUC</t>
  </si>
  <si>
    <t>Ensuring any increased flood risk of adjoining land is acceptable to affected parties. Funding.</t>
  </si>
  <si>
    <t>MA0811</t>
  </si>
  <si>
    <t>63944589-1fd8-49b0-9210-964a7c61f801</t>
  </si>
  <si>
    <t>Increasing instream cover and primary productivity in the Lunan Water</t>
  </si>
  <si>
    <t>Dense tree shade has resulted in the loss of macrophytes and marginal grasses along much of the Lunan Water leading to channel widening and shallowing. This has made it mainly suitable for salmon fry with reduced habitat for salmon parr. There may also have been an impact on salmon growth rate through the decline in primary productivity. Thinning out the trees to allow light back in to a section with long monitoring data would confirm whether this was the case or not.</t>
  </si>
  <si>
    <t>To increase the light level in a section of the Lunan Water by thinning out riparian trees, thereby stimulating instream primary production and emergent vegetation.</t>
  </si>
  <si>
    <t>Obtain felling licence for Scottish Forestry, commence monitoring regime, initiate thinning out of trees.</t>
  </si>
  <si>
    <t>Surveys of juvenile fish, plants and habitat</t>
  </si>
  <si>
    <t>TRT, Meikleour Estate, SF</t>
  </si>
  <si>
    <t>Obtaining a felling licence from Scottish Forestry.</t>
  </si>
  <si>
    <t>MA0812</t>
  </si>
  <si>
    <t>255ded6f-2f59-4190-92ac-35fffd3b21bd</t>
  </si>
  <si>
    <t>Kick starting the salmon population in the restored River Garry</t>
  </si>
  <si>
    <t>Salmon were absent from the River Garry since the 1950s because of hydro water abstraction. A modest baseflow was reestablished in 2017 but it was not known whether this would be sufficient to allow adult salmon to successfully ascend a waterfall at Struan. A programme of stocking with eyed ova obtained from ""reconditioned"" kelts from nearby tributaries was initiated to generate a run of returning adults to test out the falls. Genetic analysis of tissue samples from juvenile salmon are being used to determine whether ""wild"" spawning fish are successfully spawning and establishing a self-sustaining population.</t>
  </si>
  <si>
    <t>To demonstrate the restoration of a self-sustaining salmon popultation in the River Garry.</t>
  </si>
  <si>
    <t>Stock eggs from reconditioned kelts for a period of years and annually sample ca. 700 juveniles which are genetically analysed by UHI to distinguish between wild and stocked juveniles to determine the effect of stocking and whether wild fish become established.</t>
  </si>
  <si>
    <t>Genetic idenfication of broodstock, locations and numbers of eggs stocked, juvenile electrofishing surveys</t>
  </si>
  <si>
    <t>SSE, SEPA, UHI</t>
  </si>
  <si>
    <t>Funding and capacity for genetic samples to be analysed.</t>
  </si>
  <si>
    <t>MA0813</t>
  </si>
  <si>
    <t>15398169-6b06-40b3-978d-313bf5f1e4ad</t>
  </si>
  <si>
    <t>Mitigation stocking to obtain salmon production from the Allt Glas Choire</t>
  </si>
  <si>
    <t>A permanent flow was restored to the formerly fully abstracted Allt Glas Choire tributary of the River Garry in 2017. Adult salmon may now be able to ascend up to the hydro intake dam, but it was not considered feasible to install a fish pass to allow them further. In order for salmon smolt production to be obtained from the once accessible area upstream, it was agreed that mitigation stocking of eyed salmon ova could be performed annually. Initially, this is based on "reconditioned" salmon kelt broodstock from other local tributaries, but ultimately may use local Glas Choire or Garry stock, if a large enough self-sustaining population establishes downstream. A smolt screen was installed to prevent smolts being entrained into the water abstraction system and divert them down the Glas Choire.</t>
  </si>
  <si>
    <t>To maintain an output of salmon smolts equivalent to its upstream carrying capacity from the Allt Glas Choire hydro intake.</t>
  </si>
  <si>
    <t>Stock eggs from reconditioned kelts annually until such time that a sufficient self sustaining population establishes downstream for broodstock to be sourced there for stocking upstream.</t>
  </si>
  <si>
    <t>Potential future regulation of stocking. Whether a sufficient population of wild spawners to provide broodstock becomes established.</t>
  </si>
  <si>
    <t>MA0814</t>
  </si>
  <si>
    <t>6f448da8-6a5e-40d2-8940-b041596beeb0</t>
  </si>
  <si>
    <t>Investigating juvenile salmon carrying capacity</t>
  </si>
  <si>
    <t>Some areas have been identified within the Tay district where juvenile salmon numbers are low but are not obviously constrained by lack of access or critical habitat. Artificial stocking has and is being used to investigate whether such areas just have a limited carrying capacity or would be capable of holding more juveniles. This form of investigation has been curtailed within the River Tay SAC as it is deemed by NatureScot to contravene Marine Scotland's salmon stocking policy, but is still conducted in the Earn and Eden catchments outwith the SAC.</t>
  </si>
  <si>
    <t>To investigate whether juvenile salmon numbers are limited by some yet unidentified issue in the Ruchill Water (Earn) and River Eden.</t>
  </si>
  <si>
    <t>Stock eggs, fry or parr from reconditioned kelts sourced from local broodstook into low population areas. Follow up with annual monitoring. Continue until it is clear there is a problem or otherwise.</t>
  </si>
  <si>
    <t>Numbers and locations of eggs stocked, juvenile electrofishing surveys</t>
  </si>
  <si>
    <t>TRT</t>
  </si>
  <si>
    <t>Potential future regulation of stocking.</t>
  </si>
  <si>
    <t>MA0815</t>
  </si>
  <si>
    <t>ab55a370-27f9-460e-afd9-e8cee753c5db</t>
  </si>
  <si>
    <t>Controlling and preventing spread of invasive non-native plant species</t>
  </si>
  <si>
    <t>Invasive non-native (INNS) plants, particularly Japanese and Himalyan knotweed, giant hogweed and Himalyan balsam have become abundant and still exapanding in many parts of the Tay district.  These species come to dominate the riparian zone, outcompeting native vegetation, leading to issues such as increased erosion, impacts on invertberate species, access to the river and visual amenity. The Lottery funded Scottish Invasives Species Initiative (SISI) has been systematically eradicating knotweed and hogweed starting from Loch Tay and the upper River Tummel since 2019. Further funding from Scottish Government's Nature Restoration Fund secured in 2023 will allow this work to spread to the River Ericht and progress down on to the lower Tay. However, the rivers Earn, where issues are particulalry bad, and the Eden are not part of SISI's project area. Alternative work needs to be developed there.</t>
  </si>
  <si>
    <t>To eradicate Himalyan and Japanese knotweed and giant hogweed from the catchment of the River Tay and develop programmes to progress on to the rivers Earn and Eden.</t>
  </si>
  <si>
    <t>Complete treatments of knotweed and hogweed within the Tay SAC in the course of SISI phase 2. Seek funding for work outwith the SISI area, and develop projects based on SISI experience.</t>
  </si>
  <si>
    <t>SISI | Scottish Invasive Species Initiative</t>
  </si>
  <si>
    <t>Surveys of invasives presence outwith SISI area</t>
  </si>
  <si>
    <t>NatureScot</t>
  </si>
  <si>
    <t>TDSFB, TRT, PKC, Fife Council, River Earn improvement Association, Eden Angling Association</t>
  </si>
  <si>
    <t>Obtaining funding</t>
  </si>
  <si>
    <t>MA0816</t>
  </si>
  <si>
    <t>ddd0a98d-6d19-4154-8032-7107156c45e6</t>
  </si>
  <si>
    <t>Preventing the introduction of the salmon parasite Gyrodactylus salaris</t>
  </si>
  <si>
    <t>Gyrodactylus salaris is a parasite of juvenile salmon, native to the Baltic region, to which Scottish salmon have no immunity. It has wiped out salmon in some Norwegian rivers after arrival there and threatens to do the same here. It is essential that this parasite is prevented from entering Britain and contingencies need to be in place for immediate mitigation should it ever arrive.</t>
  </si>
  <si>
    <t>Disease, non-native species</t>
  </si>
  <si>
    <t>To prevent the introduction of Gyrodactylus salaris to the Tay district.</t>
  </si>
  <si>
    <t>Promote awareness of Gyrodactylus salaris among anglers and river users. A contingency plan should be produced in the event of GS being discovered in the Tay. Investigate the feasibility of banking genetic material for future restoration of the salmon population, should the unthinkable ever happen.</t>
  </si>
  <si>
    <t>gyrodactylus-salaris.pdf (www.gov.scot)</t>
  </si>
  <si>
    <t>FMS, Maine Scotland</t>
  </si>
  <si>
    <t>Ensuring the message is received by all anglers and river users. Ensuring they then actually do it.</t>
  </si>
  <si>
    <t>MA0817</t>
  </si>
  <si>
    <t>3e5bae97-dcee-4d22-b795-7c56e8a06fa1</t>
  </si>
  <si>
    <t>Ensure free upstream passage of salmon on the River Ericht</t>
  </si>
  <si>
    <t>The salmon pass in a weir on the River Ericht below the road bridge at Blairgowrie has partially disintegrated and will hinder fish passage under low flows, which are more common at this location because of an associated water abstraction.  No party has accepted responisbility for the weir. Perth and Kinross Council have unilaterally effected repairs to the weir to protect the bridge footings but not to the fish pass. A source of funding is urgently required to restore the fish pass.</t>
  </si>
  <si>
    <t>To ensure that the fish pass on the River Ericht is restored and that free passage of adult salmon is maintained.</t>
  </si>
  <si>
    <t>Engage with all parties with an interest, PKC, SEPA, Marine Scotland, NatureScot, local politicians for a source of funding to be found to restore the fish pass.</t>
  </si>
  <si>
    <t>https://express.a.com/page/mSF7bSQFXTKla/</t>
  </si>
  <si>
    <t>SEPA, Blairgowrie Angling Club</t>
  </si>
  <si>
    <t>Funding and issues arising from the fact that no owner has been identified.</t>
  </si>
  <si>
    <t>MA0818</t>
  </si>
  <si>
    <t>ccecf96f-3ad3-4c70-b072-9a2f3792c8a6</t>
  </si>
  <si>
    <t>Ensure adequate flow for the migration of smolts and adult salmon in the River Ericht at Blairgowrie</t>
  </si>
  <si>
    <t>Flow is abstracted from the River Ericht at Blairgowrie to supply a hydro turbine and a fish farm. Prior to 2019, there were occasions during low flow periods when the flow in the 4.5 km stretch of the main River Ericht downstream of the abstraction point was particularly low as there was no licence restriction on the amount of water that could be abstracted under such conditions. A SEPA licence review in 2019 introduced a restriction on abstraction at low flows but only to Moderate Ecological Status standards. A further review to Good status was to take place in November 2019, but this has still to take place in spring 2023. Despite the improvement, adult salmon still appeared to have difficulties moving upstream during low flows in the sumemrs of 2021 and 2022. This problem compounds that of the weir with the broken fish pass. The promised review to Good Ecological Status is required.</t>
  </si>
  <si>
    <t>To have the Blairgowrie Lade abstraction from the River Ericht comply with Good Ecological Status standards</t>
  </si>
  <si>
    <t>Gather robust evidence of the problems faced by migrating adult salmon and smolts. Engage with SEPA, politicians to ensure effective mitigation is in place and prioritise the review of the CAR licence.</t>
  </si>
  <si>
    <t>SEPA resources to prioritise review and SEPA balancing the ecological needs of the river against potential abstractors' issues.</t>
  </si>
  <si>
    <t>MA0819</t>
  </si>
  <si>
    <t>2ddcfb22-dd10-452b-8522-8da320aa720f</t>
  </si>
  <si>
    <t>Prevent losses of salmon to illegal fishing</t>
  </si>
  <si>
    <t>While it is no longer as prevalent as it once was, there is still an amount of illegal salmon fishing which takes place throughout the Tay district. Much of which is now angling related. But, as salmon numbers are at an all time low, the risk of illegal fishing impacting on future smolt production is perhaps at an all time high. Were there no preventative activity, the amount of poaching woudl undoubtedly rise. It is necessary, therefore, to maintain a team of fisheries officers to enforce salmon fisheries legislation throughout the district.</t>
  </si>
  <si>
    <t>To prevent illegal fishing occurring within the Tay district</t>
  </si>
  <si>
    <t>TDSFB will continue to employ a core team of full-time fisheries officers which may be supported by volunteer bailiffs. All will be trained to the IFM certificate level.</t>
  </si>
  <si>
    <t>Fisheries Officers | Tay Rivers</t>
  </si>
  <si>
    <t>MA0820</t>
  </si>
  <si>
    <t>65a25dc7-7067-4059-90a9-de4751ed2a35</t>
  </si>
  <si>
    <t>Prevent potential losses of migrating smolts and adult salmon from windfarms off the mouth of the River Tay</t>
  </si>
  <si>
    <t>Three offshore windfarms are either construction or about to be, immediately off the mouth of the Firth of Tay. While the route of outmigrating smolts has never been ascertained, it is thought highly likely that both smolts and returning adult salmon and even more likely sea trout, will have to pass through this area. It is not known whether these migrating fish might be impacted in some way by these windfarms, for example, by electic fields from the cabling, predators which may be attracted to the area or construction or operational noise. Research is required to plug these knowledge gaps.</t>
  </si>
  <si>
    <t>To determine whether offshore windfarms pose a danger to migrating smolts and returning adults.</t>
  </si>
  <si>
    <t>Collaborate with Forth-Tay RAG, FMS and Marine Scotland in seeking the establishement of monitoring projects.</t>
  </si>
  <si>
    <t>Forth &amp; Tay Regional Advisory Group (FTRAG) | Marine Scotland Information</t>
  </si>
  <si>
    <t>Marine Scotland?</t>
  </si>
  <si>
    <t>FMS, Marine Scotland, Wind farm developers, Atlantic Salmon Trust</t>
  </si>
  <si>
    <t>Technical challenges and funding.</t>
  </si>
  <si>
    <t>MA0821</t>
  </si>
  <si>
    <t>62332085-c619-4284-86b4-09d2a17d5636</t>
  </si>
  <si>
    <t>Understanding the health of juvenile salmon populations</t>
  </si>
  <si>
    <t>It is essential to understand the health of the juvenile salmon population to ensure that salmon fisheries are sustainable and to identify impacts on the salmon population that might be mitigated. This Is done through a programme of routing and project specific monitoring by the Tay Rivers Trust and more recently as part of the Scotland wide National Electrofishing Programme for Scotland (NEPS) organised by Marine Scotland.</t>
  </si>
  <si>
    <t>To maintain an annual programme of juvenile salmon population assessments</t>
  </si>
  <si>
    <t>To continue to support and expand juvenile electrofishing surveys across the catchment, including participation in NEPS.</t>
  </si>
  <si>
    <t>Juvenile salmonid electrofishing data</t>
  </si>
  <si>
    <t>Depnds on Marine Scotland continuing to fund NEPS and level of staffing.</t>
  </si>
  <si>
    <t>MA0822</t>
  </si>
  <si>
    <t>83504640-3e00-4999-b510-ce4677e30bea</t>
  </si>
  <si>
    <t>Finding ways to overcome hydro related reduction in invertebrate production in the River Lyon</t>
  </si>
  <si>
    <t>The aquatic invertebrate community of the upper River Lyon is unusual and appears to have been altered by hydro flow regulation. An unusual temperature regime and changes to chemistry are potential causes. Juvenile salmon growth rates are among the lowest of Tay tributaries. Given the size of the river, this is one of the most  significant human impacts on salmon in the district. The priority is to better understand the issues and find means of mitigating them.</t>
  </si>
  <si>
    <t>Water Quality, Water Quantity, Water Temperature</t>
  </si>
  <si>
    <t>To find a means of mitigating impacts on the River Lyon invertebrate community and poor growth of juvenile salmon.</t>
  </si>
  <si>
    <t>Seek funding to continue to better understand the causes and impacts of flow regulation on water chemistry. Engage with SEPA, SSE, Marine Scotland and others to identify means of replacing lost nutrients and initiate trials.</t>
  </si>
  <si>
    <t>Role of discharge and temperature variation in determining invertebrate community structure in a regulated river - Jackson - 2007 - River Research and Applications - Wiley Online Library</t>
  </si>
  <si>
    <t>Data on water chemistry, water temperature and juvenile fish populations.</t>
  </si>
  <si>
    <t>SEPA, SSE, Marine Scotland</t>
  </si>
  <si>
    <t>Funding and that there actually is a practicable / acceptable solution that can be identified.</t>
  </si>
  <si>
    <t>MA0823</t>
  </si>
  <si>
    <t>0eb1193d-ec28-4d83-ac40-08097b59e348</t>
  </si>
  <si>
    <t>Lowland riparian habitat improvement</t>
  </si>
  <si>
    <t>On lower gradient rivers with softer banks and little coarse substrate, such as the Earn and Isla particularly, significant stretches suffer from active bank erosion and are overwidened. This leads to the deposition of fines and loss of bankside cover, deterimental to fish. Im most cases, this accelerated erosion is associated with livestock grazing on the banks. Livestock need to be excluded from such margins by fencing or otherwise to allow vegetation to recover and banks to stabilise.</t>
  </si>
  <si>
    <t>To exclude livestock from the banks of lowland rivers</t>
  </si>
  <si>
    <t>Identify areas requiring stock exclusion and engage with relevant farmers and seek agreements to exclude stock. Seek funding to implement.</t>
  </si>
  <si>
    <t>Data on riparian condition and juvenile fish populations</t>
  </si>
  <si>
    <t>TDSFB, SEPA, NatureScot, NFUS, riparian and fisheries owners</t>
  </si>
  <si>
    <t>Funding and potential resistance to loss of grazing land and inconvenience of fencing.</t>
  </si>
  <si>
    <t>MA0824</t>
  </si>
  <si>
    <t>5557ca11-6b33-411d-a8eb-eacc084e6d03</t>
  </si>
  <si>
    <t>Preventing and controlling diffuse pollution from agriculture</t>
  </si>
  <si>
    <t>Much of the eastern lowland part of the Tay district is subject to arable farming. Most of this area is affected to some degree by diffuse pollution - sediment, nutrients and perhaps even other chemicals - washed in from fields. This can have have a detrimental impact on invertebrate production, by making habitat less suitable for salmonid spawning and juveniles, and possibly even direct toxicity to fish. SEPA introduced General Binding Rules for certain agricultural practices which are aimed at reducing this problem. The Isla and Eden catchments are Diffuse Pollution Priority Catchments which have had extra measures. But, despite these efforts it is considered that more needs to be done to control runoff.</t>
  </si>
  <si>
    <t>To significantly reduce or ideally eliminate diffuse pollution from agriculture in lowland catchments in the east of the Tay district.</t>
  </si>
  <si>
    <t>Lobby SEPA and Scottish Government to continue to increase measures to tackle diffuse pollution. If found necessary, seek funding and develop farm level projects to reduce diffuse pollution in addition to SEPA's diffuse pollution priority catchments.</t>
  </si>
  <si>
    <t>Diffuse Pollution in the Rural Environment | Scottish Environment Protection Agency (SEPA)</t>
  </si>
  <si>
    <t>Sources of sediment / runoff, distribution of sediment in watercourses and juvenile fish population data</t>
  </si>
  <si>
    <t>SEPA/TRT</t>
  </si>
  <si>
    <t>SEPA, NFUS</t>
  </si>
  <si>
    <t>Funding. Buy-in from the farming community</t>
  </si>
  <si>
    <t>MA0825</t>
  </si>
  <si>
    <t>204f2b5e-f9f9-45c9-aa97-162c219a93a9</t>
  </si>
  <si>
    <t>Reducing the peak temperatures experienced in headwater tributaries</t>
  </si>
  <si>
    <t>Juvenile salmon have been found to start to suffer stress from water temperatures over 23 degrees C and death at 32 degrees C. Increasing peak summer air temperatures, such as experienced in July 2022, is expected to impact on juvenile salmon survival in those tributaries vulnerable to rapid afternoon heating in future. A number of headwater catchments of the River Tay and Earn that are accessible to adult salmon may be vulnerable to such excessive heating. These may include the upper Shee and Ardle, the Tilt and Garry, the Ba, Cononish, Lochay, Almond and Ruchill in particular. These are all shallow open stony rivers with no loch storage. If these concerns are found to be supported by temperature monitoring, riparian tree planting projects should be encouraged to create future shade and reduce peak daily temperatures.</t>
  </si>
  <si>
    <t>To establish shading riparian trees along headwater tributaries identified as vulnerable to becoming too hot for juvenile salmon.</t>
  </si>
  <si>
    <t>Deploy a network of temperature loggers to establish which tributaries and which parts of those tributaries are most at risk of excessive heating. Create and enact a prioritised planting plan based on this. Collaborate with other initiatives, such as Riverwoods, which are seeking to deliver similar outcomes.</t>
  </si>
  <si>
    <t>Scotland River Temperature Monitoring Network (SRTMN) - gov.scot (www.gov.scot)</t>
  </si>
  <si>
    <t>Water temperature data from a range of at risk tributaries.</t>
  </si>
  <si>
    <t>Marine Scotland, Riverwoods partners, SEPA, NatureScot, LLTNPA, Cairngorms NPA, SSE, SF</t>
  </si>
  <si>
    <t>Funding. Buy-in from landowners.</t>
  </si>
  <si>
    <t>MA0826</t>
  </si>
  <si>
    <t>b1d293ae-03b7-4d5a-bc0b-ea8c26001084</t>
  </si>
  <si>
    <t>Slowing the flow from upland peatlands</t>
  </si>
  <si>
    <t>Significant areas of peatland in Tay district headwater areas were subject to drainage schemes in the post war era. These may have made some upland tributaries more "flashy", potentially impacting on fish populations. There is now a significant and growing interest in restoring such bogs with funding available. Some landowner led projects are already underway. Similar projects need to be developed in those areas where landowners are not already leading the way.</t>
  </si>
  <si>
    <t>To restore the formely drained peatlands of the Tay district and their hydrology.</t>
  </si>
  <si>
    <t>Identify areas where peatland has been drained / degraded. If peatland restoration is not already being considered, engage with landowners and agencies / seek funding to establish resotration work.</t>
  </si>
  <si>
    <t>Peatland ACTION Project | NatureScot</t>
  </si>
  <si>
    <t>Distribution of degraded peatlands and juvenile fish populaion data from the vicinity.</t>
  </si>
  <si>
    <t>SEPA, NatureScot, SSE, LLTNPA, Cairngorms NPA, SLE, landowners</t>
  </si>
  <si>
    <t>Landowner buy-in, funding, accessing expertise</t>
  </si>
  <si>
    <t>MA0827</t>
  </si>
  <si>
    <t>e671e0ba-a23f-4da7-a822-ef35a3a4a8d7</t>
  </si>
  <si>
    <t>Reducing excess riparian shading by exotic conifer plantations</t>
  </si>
  <si>
    <t>The Dall Burn, a tributary of Loch Rannoch, is currently inaccessible to salmon and spawning loch trout because of an impassable barrier, but that is targeted for removal. But, should it be removed, much of the burn's length is is densely crowded and shaded by conifers which is likely to suppress instream production. These riparian margins need to be opened up, for example in line with the Forest &amp; Water Guidelines.</t>
  </si>
  <si>
    <t>To open up the dense conifer shading along the Dall Burn to increase productivty of invertebrates and fish.</t>
  </si>
  <si>
    <t>Engage with Scottish Forestry / landowners to establish how non-conifer buffer strips can be created alongside the watercourse where required, contingent on fish passage restoration.</t>
  </si>
  <si>
    <t>SCOTTISH FORESTRY</t>
  </si>
  <si>
    <t>SF, NatureScot</t>
  </si>
  <si>
    <t>Funding, buy-in from Scottish Forestry.</t>
  </si>
  <si>
    <t>MA0828</t>
  </si>
  <si>
    <t>835e79df-3940-4c2d-b3c8-c531f593a890</t>
  </si>
  <si>
    <t>Preventing the further spread of invasive American signal crayfish</t>
  </si>
  <si>
    <t>American signal crayfish are present and spreading from possibly up to five known introduction sites within the Tay district. This includes the rivers Earn, Eden and Ericht and the Dighty Burn. Recent rapid spread in the lower Ericht means they may already be in the River Isla and probably in the River Tay soon. These have already attracted attention wherever they occur, despite unauthorised trapping being illegal. There is now a big risk they could be spread to new catchments inadvertently. As there is currently no method of successful eliminating or even seriously controlling this species, it is essential that people have the awareness not to transplant this species to new catchments which they may then colonise.</t>
  </si>
  <si>
    <t>To prevent the spread of signal crayfish to tributary catchments in which they are not currently present.</t>
  </si>
  <si>
    <t>Engage with SEPA and others to promote awareness of damage which can be done by signal crayfish and precautions which should be taken to stop its spread. Use this one-off, closing window of opportunity where the population is expanding to establish what effect they have on juvenile salmon.</t>
  </si>
  <si>
    <t>signal-crayfish.pdf (www.gov.scot)</t>
  </si>
  <si>
    <t>SEPA, NatureScot, Police Scotland</t>
  </si>
  <si>
    <t>Reaching everyone who may encounter signal crayfish. Potential non-compliance with requests not to move them.</t>
  </si>
  <si>
    <t>MA0829</t>
  </si>
  <si>
    <t>ef02bfbf-7c4a-43bc-95ce-061e5fbbc967</t>
  </si>
  <si>
    <t>Eliminating the threat of exotic cyprinid fish entering the Tay river system</t>
  </si>
  <si>
    <t>A number of species of non native cyprinid coarse fish are present in several small lochs in the Rannoch area, having been stocked some decades ago. Should these fish escape and become established in Loch Rannoch and then spread further afield, there is a risk of adverse impact on native fish species and the wider ecology. This risk should be eliminated by eradicating these fish.</t>
  </si>
  <si>
    <t>To eradicate non native fish species which have been introduced to small lochs in the Rannoch area.</t>
  </si>
  <si>
    <t>To work with local stakeholders, SEPA, NatureScot and UHI to develop a control plan for non native fish species in the Rannoch area and seek funding.</t>
  </si>
  <si>
    <t>Data on species of fish present and their distribution through eDNA surveys</t>
  </si>
  <si>
    <t>SEPA, NatureScot, Rannoch Conservation Association, Marine Scotland, UHI</t>
  </si>
  <si>
    <t>Practical difficulties in performing eradiction and funding.</t>
  </si>
  <si>
    <t>MA0830</t>
  </si>
  <si>
    <t>aa09689d-1b55-4d2f-80cd-572e148fd9bd</t>
  </si>
  <si>
    <t>Monitoring smolt production and survival in the River Tummel system</t>
  </si>
  <si>
    <t>Smolts migrating from the Errochty Water and River Garry in the River Tummel catchment, are captured by rotary screw traps, marked with individually numbered PIT tags, and released upstream again to provide mark-recapture population estimates. On their return as adults, they are detected as they ascend the fish pass at Pitlochry Dam, providing a measure of smolt to adult survival. By releasing some immediately upstream and downstream of Pitlochry Dam it may also be possible to determine any loss of smolts while passing through the dam.</t>
  </si>
  <si>
    <t>Obstructions to Fish Passage, Other</t>
  </si>
  <si>
    <t>To create an index of smolt to adult survival for the River Tummel and determine whether Pitlochry Dam impacts on the survival of migrating smolts.</t>
  </si>
  <si>
    <t>Continue to seek funding to trap and PIT tag migrating smolts. Also develop a further investigation to determine whether PIT tagging itself impacts on smolt mortality by comparing survival of spring tagged smolts and smolts that were tagged as parr in autumn.</t>
  </si>
  <si>
    <t>Cover (tayrivers.org)</t>
  </si>
  <si>
    <t>SSE, Marine Scotland</t>
  </si>
  <si>
    <t>Funding the human resource to operate. Technical challenges.</t>
  </si>
  <si>
    <t>MA0831</t>
  </si>
  <si>
    <t>b35d3725-8a9b-43c2-9a05-128c31848d8c</t>
  </si>
  <si>
    <t>Ensuring salmon smolts have free passage past small hydro stations</t>
  </si>
  <si>
    <t>Two low head hydro stations abstract water from the main River Tay at Stanley Mill and Stormontfield. Smolts are diverted past both by bar screens. The effectiveness of neither screen and bywash has never been fully appraised. Some smolts may be lost as a consequence. Both stations require comprehensive monitoring programmes to determine whether there are problems, if so, when, and how these might be prevented.</t>
  </si>
  <si>
    <t>To ensure that low head hydro stations abstracting water from the River Tay are not posing a risk to migrating smolts</t>
  </si>
  <si>
    <t>Develop proposed monitoring programmes then seek agreement from SEPA and operators to have them implemented.</t>
  </si>
  <si>
    <t>SEPA, NatureScot, Hydro operators</t>
  </si>
  <si>
    <t>MA0832</t>
  </si>
  <si>
    <t>53fb86ce-8a89-4c88-893d-3e33beb4b30e</t>
  </si>
  <si>
    <t>Ensuring salmon smolts have free passage past hydro dams</t>
  </si>
  <si>
    <t>It is known that there is a loss (once estimated at 30%) of smolts passing Clunie Dam on the Tummel. It is not known whether there is any loss at other dams on the Tummel system or Loch Earn, as these have never been tested. There is a need for investigations to determine how to maximise smolt survival at Clunie Dam and to determine whether other dams pose problems and under which conditions.</t>
  </si>
  <si>
    <t>To identify any adverse impacts hydro dams may have on migrating smolts and how these might be mitigated.</t>
  </si>
  <si>
    <t>Raise awareness of these issues with SEPA and SSE. Instigate investigations of smolt passage through hydro installations.</t>
  </si>
  <si>
    <t>SEPA, SSE, Marine Scotland, NatureScot</t>
  </si>
  <si>
    <t>Funding and technical feasibility.</t>
  </si>
  <si>
    <t>MA0833</t>
  </si>
  <si>
    <t>0818c181-df98-4b6f-b10b-fb791dcaf88b</t>
  </si>
  <si>
    <t>Ensuring salmon smolts have free passage through Loch Tay</t>
  </si>
  <si>
    <t>Previous research, based on microtagging returns, by Marine Scotland Science indicated there might be significant losses of salmon smolts passing through Loch Tay, as there may be through any large stillwater. Modern tagging and telemetry techniques are now much advanced. This work should be revisited and confirmed or otherwise.</t>
  </si>
  <si>
    <t>To identify any adverse impacts large lochs, like Loch Tay, may have on migrating smolts and how these might be mitigated.</t>
  </si>
  <si>
    <t>Raise funds for PIT tagging smolts leaving the River Lochay and the installation of an adult salmon detector on the adult fish pass at Lochay Falls. Compare return rates of smolts left to pass through the loch naturally and others released downstream of the loch.</t>
  </si>
  <si>
    <t>MA0834</t>
  </si>
  <si>
    <t>f8aea800-5eee-44ab-8be4-0b6f71fba49d</t>
  </si>
  <si>
    <t>Understanding whether there has been a decline in Tay invertebrate production</t>
  </si>
  <si>
    <t>With widespread declines in invertebrate species reported generally, there are concerns that freshwater invertebrate production may have declined in the River Tay and its tributaries, particularly those which are more affected by diffuse pollution and point source discharges. The only long term data that may demonstrate any long term decline or otherwise, is held by SEPA. However, these data have never been analysed in this way. It is proposed that these SEPA data are analysed by a contractor.</t>
  </si>
  <si>
    <t>Water Quality, Water Temperature</t>
  </si>
  <si>
    <t>Too commission a long term analysis of SEPA's invertebrate records for key areas within the Tay district</t>
  </si>
  <si>
    <t>Obtain permission from SEPA, seek funding, then engage specialist contractor to analyse SEPA data.</t>
  </si>
  <si>
    <t>SEPA archived invertebrate sampling data</t>
  </si>
  <si>
    <t>SEPA, Buglife</t>
  </si>
  <si>
    <t>SEPA having the data still readily available following the cyber attack.</t>
  </si>
  <si>
    <t>MA0835</t>
  </si>
  <si>
    <t>78125010-3d57-4ac5-b55e-15f6d2dd7455</t>
  </si>
  <si>
    <t>Improving the quality of data inputs to Marine Scotland's river grading process</t>
  </si>
  <si>
    <t>Marine Scotland's river classification model is underpinned by data derived from a number of rivers across Scotland and at different times. As salmon characteristics vary by river and over time, the use of up to date river specific information would improve classifications at a local level. This includes data on age structure (from scales), lengths, weights and fecundity. Such information can be collected by anglers if done in a systematic way.</t>
  </si>
  <si>
    <t>To obtain detailed information on age and size of returning adult salmon separately for the Tay SAC, the River Earn and the River Eden.</t>
  </si>
  <si>
    <t>Recruit a sufficient number of anglers and train them on scale sampling and fish measuring.</t>
  </si>
  <si>
    <t>Conservation of wild salmon - Salmon and recreational fisheries - gov.scot (www.gov.scot)</t>
  </si>
  <si>
    <t>Length and age data from adult salmon</t>
  </si>
  <si>
    <t>Anglers and ghillies, Marine Scotland</t>
  </si>
  <si>
    <t>Recruiting enough volunteers in the right places to ensure a sufficient number of fresh run salmon can be sampled.</t>
  </si>
  <si>
    <t>MA0836</t>
  </si>
  <si>
    <t>c2c883c7-26a8-4ec4-a0c9-d1b464c0b284</t>
  </si>
  <si>
    <t>Understanding salmon production in medium sized rivers</t>
  </si>
  <si>
    <t>Most salmon production in the Tay district takes place in medium to large rivers, whether in the mainstem Tay itself or medium sized rivers like the Isla and Earn. These habitats comprise the majority of habitat within Marine Scotland's river categorisation model. However, very little is known about juvenile salmon numbers and trends in such deeper rivers as they cannot be electrofished. A better understanding of salmon populations in such rivers is therefore needed to underpin better management of the overall salmon population and help avoid the risk of misclassification by the river grading model. Medium sized slower rivers, such as the Earn and Isla, may be sampled by fine meshed seine netting where the substrate allows. An annual monitoring programme based on this method is intended.</t>
  </si>
  <si>
    <t>To develop a seine netting technique to assess juvenile salmon populations is medium sized rivers and their trends.</t>
  </si>
  <si>
    <t>Assess potential sites, obtain necessary permissions and purchase equipment</t>
  </si>
  <si>
    <t>Marine Scotland, SEPA, NatureScot</t>
  </si>
  <si>
    <t>That suitable fishing sites exist which are reflective of the salmon population of the wider river and that the technique works as hoped.</t>
  </si>
  <si>
    <t>MA0837</t>
  </si>
  <si>
    <t>3d719689-7df4-4ba5-89e6-af27574bb53f</t>
  </si>
  <si>
    <t>Minimising damage to fish stocks through bird predation</t>
  </si>
  <si>
    <t>Goosanders and Cormorants consume juvenile Salmon and Trout in varying quantities throughout the year. Minimising consumption, particularly in the smolt run,  is one of the primary methods of maximising smolt output</t>
  </si>
  <si>
    <t>To minimise the consumption of juvenile Salmon and Trout, particularly in the smolt run</t>
  </si>
  <si>
    <t>Annual licence for shooting and scaring to minimise economic damage to the fishery. Engagement in the review process as part of the Salmon Implementation Plan. Regular bird counts</t>
  </si>
  <si>
    <t>https://arcg.is/0iiC9H</t>
  </si>
  <si>
    <t>Regular local and national bird counts. Accurate, up-to-date dietary analysis data</t>
  </si>
  <si>
    <t>The River Tweed Commission</t>
  </si>
  <si>
    <t>BTO, CEH, MSS, GWCT</t>
  </si>
  <si>
    <t>Progression by Government agencies</t>
  </si>
  <si>
    <t>https://drive.google.com/file/d/11lyV9gonkMAsPami_2aQ09asX17vxlC-/view?usp=sharing</t>
  </si>
  <si>
    <t>Tweed</t>
  </si>
  <si>
    <t>FD39</t>
  </si>
  <si>
    <t>MA0232</t>
  </si>
  <si>
    <t>d4a7939c-dd3b-4fda-ae5c-e54f8a91cace</t>
  </si>
  <si>
    <t>Dietary analysis of fish eating birds</t>
  </si>
  <si>
    <t>Based on the recent dietary analysis report from 2022 for four Scottish rivers, further research is being carried out to determine consumption rates of juvenile Salmon and Trout</t>
  </si>
  <si>
    <t>To determine the level of impact that fish eating birds are having on juvenile Salmon and Trout stocks</t>
  </si>
  <si>
    <t>Collect targetted samples for analysis</t>
  </si>
  <si>
    <t>https://www.gov.scot/publications/analysis-bird-stomach-contents-final-report-goosander-cormorant-diet-four-scottish-rivers-2019-2020/pages/2/</t>
  </si>
  <si>
    <t>Samples taken for birds shot under licence</t>
  </si>
  <si>
    <t>Tweed Foundation</t>
  </si>
  <si>
    <t>MSS, Scottish Government, NatureScot</t>
  </si>
  <si>
    <t>Lack of interest / funding by government agencies</t>
  </si>
  <si>
    <t>https://drive.google.com/file/d/11p5DdWxngiRahrdnMJw3UUcO3bDC7REh/view?usp=sharing</t>
  </si>
  <si>
    <t>MA0233</t>
  </si>
  <si>
    <t>ed6c8688-bf1a-4092-bb48-ec87a6709eb6</t>
  </si>
  <si>
    <t>Targeted tree planting to help shade the river</t>
  </si>
  <si>
    <t>Maps developed my Marine Scotland Science using data from the Scottish River Temperature Network are being used to prioritise areas for tree planting to help shade the river</t>
  </si>
  <si>
    <t>To minimse the effects of increased water temperatures due to climate change on the health of local fish stocks</t>
  </si>
  <si>
    <t>Use temperature maps produced by Marine Scotland Science to guide tree planting. Work with partners in the Tweed catchment to plant trees in the right places. Initiate fund raising for tree planting</t>
  </si>
  <si>
    <t>SRTMN maps</t>
  </si>
  <si>
    <t>Marine Scotland Science, Tweed Forum, Forest and Land Scotland, Private Forestry companies</t>
  </si>
  <si>
    <t>Absence of amenable grant schemes for riparian tree planting</t>
  </si>
  <si>
    <t>https://drive.google.com/file/d/12110kDlffjwKobu4CoeH3zqJqypQSnDD/view?usp=sharing</t>
  </si>
  <si>
    <t>MA0234</t>
  </si>
  <si>
    <t>ff037c1e-8d1e-4c2a-a708-8a8f617e76c6</t>
  </si>
  <si>
    <t>Tree planting on the Upper Ettrick</t>
  </si>
  <si>
    <t>Willow whips were taken from the nearby Ettrick Marshes to plant 1.2 km of watercourse</t>
  </si>
  <si>
    <t>Marine Scotland Science, Tweed Forum, local landowner</t>
  </si>
  <si>
    <t>https://drive.google.com/file/d/11sJ6K4J8wfPrOCJ2pHjNUHApjG_EiMom/view?usp=sharing</t>
  </si>
  <si>
    <t>MA0235</t>
  </si>
  <si>
    <t>149cbd18-1bf0-48d4-8edf-8abc719dc134</t>
  </si>
  <si>
    <t>Maintain temperature monitoring network</t>
  </si>
  <si>
    <t>A Tweed water temperature network is being managed as part of the Scottish River Temperature Network to monitor Tweed water temperatures and produce prediction maps that guide tree planting</t>
  </si>
  <si>
    <t>Download twice a year, calibrate loggers and change batteries</t>
  </si>
  <si>
    <t>Marine Scotland Science</t>
  </si>
  <si>
    <t>Lack of funding for what is a national project</t>
  </si>
  <si>
    <t>https://drive.google.com/file/d/11uRX6KLnilG0FXxm14aPz-h0RM1SIELu/view?usp=sharing</t>
  </si>
  <si>
    <t>MA0236</t>
  </si>
  <si>
    <t>ae111015-3b9a-4f00-9e21-5eaa219a94df</t>
  </si>
  <si>
    <t>Determine whether freshet releases from reservoirs can help to cool the river in low flow / high temperature conditions</t>
  </si>
  <si>
    <t>There are regular freshet releases from the primary reservoirs of the Tweed District, but we do not know whether they have any practical benefit, particularly in relation to water temperature management.  A temperature data logger network combined with freshet release data will be used to determine whether there is any potential benefit to the temperature profile of the main river</t>
  </si>
  <si>
    <t>Use temperature data to influence the freshet release strategy for Tweed reservoirs</t>
  </si>
  <si>
    <t>deploy a network of temperature loggers along the main stem of the Tweed and Whiteadder in 2022 and 2023. Results to then be discussed with Scottish Water / SEPA</t>
  </si>
  <si>
    <t>Data from temperature loggers</t>
  </si>
  <si>
    <t>SEPA, Scottish Water</t>
  </si>
  <si>
    <t>https://drive.google.com/file/d/12GKwAufV-0P-kwADAyTWPB59bSKaURIX/view?usp=sharing</t>
  </si>
  <si>
    <t>MA0237</t>
  </si>
  <si>
    <t>0c5fc4f8-58ee-45c2-8a04-1c088da3d3ed</t>
  </si>
  <si>
    <t>Haughead ford easement</t>
  </si>
  <si>
    <t>This obstacle, located on the Wooler Water in the Till catchment, is almost a complete barrier to adult Salmon. Removal would open up c 10 km of spawning area further upstream. However costs are extremely high and implementation is complex</t>
  </si>
  <si>
    <t>To maximise the amount of available spawning area</t>
  </si>
  <si>
    <t>Work with partners to find a viable outcome. Provide fish monitoring data</t>
  </si>
  <si>
    <t>Electro-fishing monitoring data, barrier assessment classification</t>
  </si>
  <si>
    <t>Tweed Forum</t>
  </si>
  <si>
    <t>Environment Agency, local landowners</t>
  </si>
  <si>
    <t>Raising sufficient funds</t>
  </si>
  <si>
    <t>https://drive.google.com/file/d/11hS99viLaqMzpTdZ9mPtZmALlEQaIkKZ/view?usp=sharing</t>
  </si>
  <si>
    <t>MA0238</t>
  </si>
  <si>
    <t>ff8b18f1-b364-4204-8c28-8feb6ba96eee</t>
  </si>
  <si>
    <t>Slitrig rock shelf easement</t>
  </si>
  <si>
    <t>Located in Hawick, the rock shelf is an almost complete barrier to Salmon, but is more passable to Sea trout (evidence from electro-fishing results further upstream). The rock shelf is located in a heavily modified area, with the water course possibly altered in the past to facilitate water abstraction for the local mill. There is c 11 km of watercourse further upstream that is suitable for juvenile Salmon</t>
  </si>
  <si>
    <t>Commission a contractor to design a fish pass that meets fish pass guidelines.  Locate funding</t>
  </si>
  <si>
    <t>River Tweed Commission</t>
  </si>
  <si>
    <t>SEPA, Naturescot</t>
  </si>
  <si>
    <t>Funding for the fish pass</t>
  </si>
  <si>
    <t>https://drive.google.com/file/d/11dcBocx7gkVIUDy1ESj3rWQFJZ42gMJi/view?usp=sharing</t>
  </si>
  <si>
    <t>MA0239</t>
  </si>
  <si>
    <t>69c77d8a-5a48-4179-ad75-f70f703348f1</t>
  </si>
  <si>
    <t>Easement of barriers with partial access - Leithen Water</t>
  </si>
  <si>
    <t>The cauld at Innerleithen diverts a proportion of the water flow through Innerleithen, formerly for mills and now continues for amenity. A poorly designed fish pass limits or delays the passage of fish further upstream</t>
  </si>
  <si>
    <t>Establish whether will consider there barriers for WEF funding</t>
  </si>
  <si>
    <t>WEF does not provide financial assistance for partial barriers</t>
  </si>
  <si>
    <t>https://drive.google.com/file/d/11gN2_p2IPr7FlRIgLyQpjrsjt-WkTvGj/view?usp=sharing</t>
  </si>
  <si>
    <t>MA0240</t>
  </si>
  <si>
    <t>e6d5ca22-790a-4e66-bd6a-f67325171b92</t>
  </si>
  <si>
    <t>Easement of barriers with partial access - Earnsleuch Water</t>
  </si>
  <si>
    <t>This is a badly designed road culvert for the A697, with fish needing to jump into the culvert, and then swim through c 40m of laminar water with high water velocity</t>
  </si>
  <si>
    <t>https://drive.google.com/file/d/11ezyat82AsFFYJPK_9RhWYgNCWM6uCBb/view?usp=sharing</t>
  </si>
  <si>
    <t>MA0241</t>
  </si>
  <si>
    <t>74d99e51-6500-4a5d-a482-7d3d7095a68e</t>
  </si>
  <si>
    <t>Easement of barriers with partial access - Boondreigh Water</t>
  </si>
  <si>
    <t>Another obstruction for a A697 bridge, Salmon need to jump on to an apron, swim c20 up very shallow, laminar water and then negotiate a rock shelf with fast / turbulent water</t>
  </si>
  <si>
    <t>https://drive.google.com/file/d/11j3CX9vL9f8DLei0fAoFRXvq6eGM7A2V/view?usp=sharing</t>
  </si>
  <si>
    <t>MA0242</t>
  </si>
  <si>
    <t>adc313c7-2568-4a3d-97a1-6d4d99d79618</t>
  </si>
  <si>
    <t>Easement of barriers with partial access - Cor Water</t>
  </si>
  <si>
    <t>There are two Irish bridge fords located in the Cor Water (Upper Tweed) which are partial barriers to Salmon and Trout migration. It is difficult to see how Salmon can get past them, but some juveniles are found upstream of the obstructions.  The fords are owned by local forestry interests.</t>
  </si>
  <si>
    <t>SEPA, Naturescot, obstruction owners</t>
  </si>
  <si>
    <t>https://drive.google.com/file/d/11iNq--XgLR934Uc_4p3DfVrgbZ2cfWjP/view?usp=sharing</t>
  </si>
  <si>
    <t>MA0243</t>
  </si>
  <si>
    <t>2cd38527-2ecf-4c56-b3a9-9a6b09e77d93</t>
  </si>
  <si>
    <t>Prohibit net exploitation of Spring Salmon</t>
  </si>
  <si>
    <t>A netting station currently operates in Berwick harbour, killing Spring Salmon in May and June when anglers return all of their fish</t>
  </si>
  <si>
    <t>In-river netting station</t>
  </si>
  <si>
    <t>To maximise the number of adult Salmon escaping to spawn for weak stocks</t>
  </si>
  <si>
    <t>Work with Scottish Government to review and amend the close time order</t>
  </si>
  <si>
    <t>Marine Scotland Science, Scottish Government</t>
  </si>
  <si>
    <t>Changing the law, government inaction</t>
  </si>
  <si>
    <t>https://drive.google.com/file/d/11kxfKBL_nGSJ9Nff04Gmy9y0PolTDtO_/view?usp=sharing</t>
  </si>
  <si>
    <t>MA0244</t>
  </si>
  <si>
    <t>8820f60b-82d6-4833-84b2-6121f4a71852</t>
  </si>
  <si>
    <t>Improving nursery area habitat</t>
  </si>
  <si>
    <t>The Tweed nursery areas are typically very healthy for juvenile Salmon, but there are some areas that could be improved through livestock exclusion and tree planting</t>
  </si>
  <si>
    <t>To maximise the production of juvenile Salmon</t>
  </si>
  <si>
    <t>Tweed Foundation, Naturescot, local landowners</t>
  </si>
  <si>
    <t>A greater priority needs to be given to river restoration</t>
  </si>
  <si>
    <t>https://drive.google.com/file/d/12HUZcan5VEFVepBl9k4CJpr2MYUFW3es/view?usp=sharing</t>
  </si>
  <si>
    <t>MA0245</t>
  </si>
  <si>
    <t>06c756de-ca84-48a9-99db-deb36ecf24dd</t>
  </si>
  <si>
    <t>Water abstraction</t>
  </si>
  <si>
    <t>The drought in 2022 put considerable pressure on the water quantity and quality of the river, with water abstraction prohibited by SEPA towards the end of the drought. There were no reported fish deaths</t>
  </si>
  <si>
    <t>To maximise the amount of water in the river during low flow periods due to low rainfall</t>
  </si>
  <si>
    <t>Work with SEPA to review the current abstraction strategy</t>
  </si>
  <si>
    <t>https://www.sepa.org.uk/regulations/water/abstractions/</t>
  </si>
  <si>
    <t>MA0246</t>
  </si>
  <si>
    <t>1646aee0-c8ae-4034-a105-b6f5b75f1a6b</t>
  </si>
  <si>
    <t>Control of Signal Crayfish</t>
  </si>
  <si>
    <t>Tweed Signal Crayfish populations in the Ettrick, Till, Eye and Upper Tweed continue to expand without means of control.  Published evidence shows that they will alter the ecology of the river and potentially compete with juvenile Salmon for space.  Professor Whitelaw of the Roslin Institue has indicated that gene drive technology could be used as a control method, but first requires the embryology of Crayfish to be documented througha Phd, costing c 120k</t>
  </si>
  <si>
    <t>To either eliminate or control Signal Crayfish populations</t>
  </si>
  <si>
    <t>Campaign to estabish meaningful financing to develop a method of control or eradication</t>
  </si>
  <si>
    <t>Up-to-date distribution maps</t>
  </si>
  <si>
    <t>SEPA, Roslin Institute</t>
  </si>
  <si>
    <t>https://drive.google.com/file/d/11xLqodemCLUAXgC9XAQvLyp6lMOH2EDe/view?usp=sharing</t>
  </si>
  <si>
    <t>MA0247</t>
  </si>
  <si>
    <t>40067da8-e87a-4f1b-acff-ea6756093938</t>
  </si>
  <si>
    <t>Minimise over exploitation of weak stocks</t>
  </si>
  <si>
    <t>Determine management appropriate management levels for Spring, Summer and Autumn Salmon</t>
  </si>
  <si>
    <t>Develop angling policies for each stock which detail recommended levels of exploitation</t>
  </si>
  <si>
    <t>Catch records</t>
  </si>
  <si>
    <t>Anglers, boatmen</t>
  </si>
  <si>
    <t>Absence of flexible legislation</t>
  </si>
  <si>
    <t>MA0248</t>
  </si>
  <si>
    <t>cdf38a6b-4a42-4305-be94-9b87ee80eaaa</t>
  </si>
  <si>
    <t>Protecting the river from illegal exploitation</t>
  </si>
  <si>
    <t>Deployment of 5 full time staff to prevent illegal removal of fish from the Tweed District, either through rod and line or net</t>
  </si>
  <si>
    <t>To maximise the number of adult Salmon escaping to spawn</t>
  </si>
  <si>
    <t>A combination of focussing on areas with the highest numbers of fish, while also checking less important areas. Monitoring potential illegal ways of getting poached Salmon into legal markets</t>
  </si>
  <si>
    <t>Anglers, boatmen, NIFCA, Scottish Government</t>
  </si>
  <si>
    <t>https://drive.google.com/file/d/11zt1S0pu2esfJ0YQTaip43_GQ9gkDLPm/view?usp=sharing</t>
  </si>
  <si>
    <t>MA0249</t>
  </si>
  <si>
    <t>8e68c79a-f487-489a-ba6e-9a1f1ed1b948</t>
  </si>
  <si>
    <t>Adult salmon and Sea trout sampling</t>
  </si>
  <si>
    <t>A netting station at Paxton is hired annually to sample adult Salmon and Sea trout for biometric data, scale samples for ageing and floy tagging</t>
  </si>
  <si>
    <t>To monitor changes in run timing, age structure and sizes of adult salmon and Sea trout</t>
  </si>
  <si>
    <t>Operate the netting station from June throught to September</t>
  </si>
  <si>
    <t>https://drive.google.com/file/d/124gw2nP834Msdxn11IQ6__i4hTjVXO1B/view?usp=sharing</t>
  </si>
  <si>
    <t>MA0250</t>
  </si>
  <si>
    <t>2ac3c1fc-97c7-48af-8f90-632f4174f0b2</t>
  </si>
  <si>
    <t>Developing the Gala as a monitored river</t>
  </si>
  <si>
    <t>The entire life cycle of Gala Salmon and Trout is monitored using a fish counter for adults, NEPS monitoring for fry and parr and a smolt trap to estimate smolt output</t>
  </si>
  <si>
    <t>Provide monitoring data on all stages of the life cycle. In time this will create a stock-recruitment curve which will help to inform interpretation of juvenile data collected using NEPS survey design</t>
  </si>
  <si>
    <t>Collect data on an annual basis. Share ef data with Marine Scotland Science for analysis</t>
  </si>
  <si>
    <t>Fish counter, electro-fishing, smolt trap</t>
  </si>
  <si>
    <t>Marine Scotland Science, Missing Salmon Alliance</t>
  </si>
  <si>
    <t>https://drive.google.com/file/d/128nicvBTECz45YaA-99EsWkvaGIHBrF8/view?usp=sharing</t>
  </si>
  <si>
    <t>MA0251</t>
  </si>
  <si>
    <t>6ac8c51a-ca3b-469e-8d56-3b12e205859f</t>
  </si>
  <si>
    <t>Sea Patrols along the coastline</t>
  </si>
  <si>
    <t>There are historical incidences of poaching and netting on the coastline of the Pentland Firth. The NDSFB actively monitors and deters any potential poaching by undertaking regular sea patrols along the entire NDSFB coastline with bailiffs onboard a chartered boat to undertake these.</t>
  </si>
  <si>
    <t>To ensure the continued deterrence of illegal exploitation along the board's coastline</t>
  </si>
  <si>
    <t>Contracting of local skipper and boat to undertake regular sea patrols with NDSFB Bailiff on board to monitor and act as deterrent.</t>
  </si>
  <si>
    <t>Post patrols summary feedback provided after each patrol</t>
  </si>
  <si>
    <t>Northern DSFB</t>
  </si>
  <si>
    <t>Local Skipper</t>
  </si>
  <si>
    <t>Weather and sea condition dependent;</t>
  </si>
  <si>
    <t>Northern</t>
  </si>
  <si>
    <t>FD33</t>
  </si>
  <si>
    <t>MA0138</t>
  </si>
  <si>
    <t>7cf8b752-b9bd-4d28-8b45-1a375c362ec7</t>
  </si>
  <si>
    <t>Monitoring Rising Water Temperatures</t>
  </si>
  <si>
    <t>Water temperatures are rising across Scotland and many of the rivers in the NDSFB have been identified as being particularly susceptible to larger increases in temperature due to their North/south alignment and lack of shade.  The Rivers Naver and Halladale participate in the Scotland River Temperature Monitoring Network (SRTMN) with 11 temperature data loggers located in the Halladale catchment and 16 loggers in the Naver catchment. We will continue to monitor the water temperature in different locations within these two rivers and analyse the trends.</t>
  </si>
  <si>
    <t>To continue to obtain meaningful data from the temperature loggers to help us analyse and deduce trends from the data to inform our actions to mitigate rising water temperatures</t>
  </si>
  <si>
    <t>Continued monitoring and maintenance of temperature loggers, and analysis of data</t>
  </si>
  <si>
    <t>Results downloaded from the temperatures loggers located in the River Naver and River Halladale catchment areas</t>
  </si>
  <si>
    <t>Securing ongoing funding to continue to run the loggers</t>
  </si>
  <si>
    <t>MA0139</t>
  </si>
  <si>
    <t>8e1298a4-f1a6-4a42-bd22-fca15ccbf9b7</t>
  </si>
  <si>
    <t>Monitoring Fish Disease</t>
  </si>
  <si>
    <t>Red Skin Disease has been becoming more noticeable within the Far North rivers over the past few years and we will continue to monitor its presence and effect on salmon stocks</t>
  </si>
  <si>
    <t>To continue to monitor the prevalence of red skin disease and other disease affecting salmon stock within the Far North rivers</t>
  </si>
  <si>
    <t>Continued monitoring of incidences of disease and effect on salmon stocks through electrofishing</t>
  </si>
  <si>
    <t>Fish Disease app</t>
  </si>
  <si>
    <t>FMS, Fish Health Inspectorate</t>
  </si>
  <si>
    <t>Reliance on anglers reporting sightings</t>
  </si>
  <si>
    <t>MA0140</t>
  </si>
  <si>
    <t>b69e85cd-33a7-43c3-8c35-1457ef35b0b7</t>
  </si>
  <si>
    <t>Impact of Marine Renewable Energy on Freshwater fish</t>
  </si>
  <si>
    <t>There are currently a number of offshore renewable projects in planning within the Pentland Firth which may have an impact on the migratory patterns of salmon and sea trout returning to the rivers in the Far North. We are keen to undertake extensive research to gain a better understanding of these potential impacts in order to mitigate them for future developments</t>
  </si>
  <si>
    <t>To undertake extensive research to better understand the potential impact of offshore wind turbines on salmon and sea trout out at sea</t>
  </si>
  <si>
    <t>Fund a team of scientists from a variety of specialties to undertake the research and report back on a national scale</t>
  </si>
  <si>
    <t>To be agreed by research team</t>
  </si>
  <si>
    <t>ERI</t>
  </si>
  <si>
    <t>NDSFB/FCRT</t>
  </si>
  <si>
    <t>Securing funding to undertake research; persuading developers and MSS to take on board any research findings to advise future applications</t>
  </si>
  <si>
    <t>MA0141</t>
  </si>
  <si>
    <t>88fec0e4-f943-484e-a566-00ec355692a9</t>
  </si>
  <si>
    <t>Tackling Predation by Seals and Piscivorous Birds</t>
  </si>
  <si>
    <t>Across the Northern DSFB region there is a continual threat to fish populations from piscivorous birds and seals, both grey and harbour seals. Non lethal deterrence of these predators is exercised wherever possible however there are incidences when only lethal methods will stop the predation.</t>
  </si>
  <si>
    <t>To ensure minimal predation of salmon and sea trout</t>
  </si>
  <si>
    <t>Continue to undertake regular bird counts and seal counts to demonstrate the need for lethal action as a last resort</t>
  </si>
  <si>
    <t>MS-LOT</t>
  </si>
  <si>
    <t>Bird count data, seal count data</t>
  </si>
  <si>
    <t>Individual rivers</t>
  </si>
  <si>
    <t>Being able to demonstrate to MS-LOT the requirement to have an ability to resort to lethal methods as a last resort to control predation</t>
  </si>
  <si>
    <t>MA0142</t>
  </si>
  <si>
    <t>ca806a08-6a3c-490b-ac9c-cf7adda98f2a</t>
  </si>
  <si>
    <t>Impact of cumulative effect of on-shore wind construction</t>
  </si>
  <si>
    <t>There are currently a number of on-shore wind farm applications in planning within the Northern DSFB region. The NDSFB is called on to review all new applications for onshore wind farms in a fishery context as may be required. Whilst the impact of an individual windfarm construction must be considered, it is important that the potential cumulative impact of multiple windfarm constructions on the fisheries is considered in the wider context</t>
  </si>
  <si>
    <t>To ensure that the cumulative effect of multiple onshore windfarms is considered and mitigation enacted if required</t>
  </si>
  <si>
    <t>Continue as present</t>
  </si>
  <si>
    <t>Environmental Impact Assessments (EIAs)</t>
  </si>
  <si>
    <t>Lack of joined up approach by Scottish Govt of potential cumulative impact of multiple windfarms on fisheries</t>
  </si>
  <si>
    <t>MA0143</t>
  </si>
  <si>
    <t>2b79464e-92de-468d-8257-01c62f041031</t>
  </si>
  <si>
    <t>Address excess levels of algae in summer months</t>
  </si>
  <si>
    <t>Levels of excess weed growth and algae has increased in recent years across the River Halladale and appears to be considerably worse downstream of where felling of conifer forests and peatland restoration work has been taking place.  The level of problem has impacted on angling with even strong winds often enough to loosen the weed which, due to lack of water, slowly floats downstream and effects fishing.  Of greater concern is the impact on juvenile salmon which has been witnessed following spates which washes the blanket-weed downstream and onto the banks, entangling juvenile fish in the process.</t>
  </si>
  <si>
    <t>To identify the factors contributing to the excess levels of algae and blanket weed being recorded in summer months across the water courses and the subsequent effect this is having on fish of all age classes.  Using this information, deploy management strategies to address the excess algae and weed growth and combat the negative effects found.</t>
  </si>
  <si>
    <t>Improve monitoring and recording of reported incidences.  Cross check data collected from other monitoring programs for links.</t>
  </si>
  <si>
    <t>Smart Rivers Invertebrate Sampling project; NEPS; individual river electrofishing programmes</t>
  </si>
  <si>
    <t>Smart Rivers Invertebrate Sampling results, local EF programme results, NEPS</t>
  </si>
  <si>
    <t>Halladale</t>
  </si>
  <si>
    <t>Being able to demonstrate the causal relationship of the increased algae/weed</t>
  </si>
  <si>
    <t>MA0144</t>
  </si>
  <si>
    <t>8ca33183-451a-46bd-b032-66a9e816a851</t>
  </si>
  <si>
    <t>Continue to request a removal of the barrier on the River Vagastie which diverts water to the Shin Hydro</t>
  </si>
  <si>
    <t>Water from the River Vagastie, a tributary of the River Naver, is diverted to the River Shin catchment  for the Shin Hydro operated by SSE. This has led to the ecology of the vagastie being compromised in terms of water flow and fish passage. We will look to collaborate with other organisations to try and have this barrier removed to allow the water to be re-diverted down the Vagastie.</t>
  </si>
  <si>
    <t>To remove the diversion and revert the Vagastie back to its original state</t>
  </si>
  <si>
    <t>Continue conversations with SSE</t>
  </si>
  <si>
    <t>Water abstraction data</t>
  </si>
  <si>
    <t>River Naver</t>
  </si>
  <si>
    <t>MA0145</t>
  </si>
  <si>
    <t>e8e06322-fb34-4d7b-b68c-eedb9104c6a1</t>
  </si>
  <si>
    <t>Continue to monitor impact of deforestation on water quality and fish stocks</t>
  </si>
  <si>
    <t>Large scale deforestation of conifer plantations has and continues to take place across many areas of the Northern DSFB. The impact of this deforestation on water quality and juvenile fish populations in particular is of potential concern and will continue to be monitored through both regular electrofishing programmes and invertebrate sampling.</t>
  </si>
  <si>
    <t>To continue to monitor the potential impact of deforestation on river habitats</t>
  </si>
  <si>
    <t>Continue to monitor through EF programme and invertebrate sampling</t>
  </si>
  <si>
    <t>Smart Rivers, MSS (NEPS)</t>
  </si>
  <si>
    <t>Being able to mitigate against effects of felling on river</t>
  </si>
  <si>
    <t>MA0146</t>
  </si>
  <si>
    <t>b9cab1f3-29e5-4bce-bd3f-94ad19dfd2ee</t>
  </si>
  <si>
    <t>Monitor Juvenile Salmon Populations in Northern DSFB Rivers</t>
  </si>
  <si>
    <t>4 out of the 5 rivers within NDSFB now have an established electrofishing programme conducted on an annual basis.  The strategy is to survey a core set of sites every year to provide a continuous time series for each river and to add new survey sites or re-visit previous ones in order to address issues as they arise. This approach has proved informative for (1) understanding the ways in which salmon populations vary among and within rivers, (2) tracking trends for individual sites and (3) providing advice to river managers on a range of issues. The addition of the National Electrofishing Programme for Scotland (NEPS) runs alongside these established programmes to ensure continuity of data.</t>
  </si>
  <si>
    <t>To continue to conduct annual EF surveys as per the agreed protocols put in place and ensure a standardised report is produced on an annual basis</t>
  </si>
  <si>
    <t>Continue to conduct annual surveys</t>
  </si>
  <si>
    <t>NEPS</t>
  </si>
  <si>
    <t>EF Data</t>
  </si>
  <si>
    <t>low water levels; unfavourable conditions for electrofishing; access to certain sites</t>
  </si>
  <si>
    <t>MA0147</t>
  </si>
  <si>
    <t>fbf0d4df-33f5-4597-8361-6ce3f83f53b4</t>
  </si>
  <si>
    <t>Increase riparian tree planting in areas of greatest impact</t>
  </si>
  <si>
    <t>There is a general lack of shading by trees across many areas of the NDSFB rivers. Some small scale riparian tree planting has already taken place and we plan to increase planting in viable locations, tapping into funding opportunities where possible and appropriate.</t>
  </si>
  <si>
    <t>To increase the amount of riparian tree planting in the Board area</t>
  </si>
  <si>
    <t>Undertake survey of catchments to identify areas most suitable for riparian tree planting and explore funding options for this</t>
  </si>
  <si>
    <t>Temperature logger downloads</t>
  </si>
  <si>
    <t>Identifying possible funding sources; obtaining landowners/crofters permissions for planting</t>
  </si>
  <si>
    <t>MA0148</t>
  </si>
  <si>
    <t>cacbe7b2-c4c6-4c49-9f93-a8d853a9ea0a</t>
  </si>
  <si>
    <t>Respond to all development proposals in the Estuary and inshore marine and coastal environments</t>
  </si>
  <si>
    <t>Response informed by current science and best management practice. Taking advice from MSS and Nature Scot. The Board will respond to all development proposals in the estuary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Management Scotland (FMS) to ensure Scottish Government coordinate national monitoring of impacts on salmon and sea trout to regulate offshore developments.</t>
  </si>
  <si>
    <t>Vattenfall report, Other Dee DSFB/RDT resources i.e. Harbour smolt tracking reports</t>
  </si>
  <si>
    <t>A better understand of the migration routes of smolts and adult salmonids</t>
  </si>
  <si>
    <t>Don DSFB</t>
  </si>
  <si>
    <t>RDonT, Nature Scot, SEPA, FMS, MSS, MS LOT,  Developers</t>
  </si>
  <si>
    <t>NA</t>
  </si>
  <si>
    <t>Don</t>
  </si>
  <si>
    <t>FD14</t>
  </si>
  <si>
    <t>MA0215</t>
  </si>
  <si>
    <t>87921e8c-541f-4c20-a25a-04540c41a538</t>
  </si>
  <si>
    <t>Respond to all development proposals in or adjacent to freshwater environments of the Don District.</t>
  </si>
  <si>
    <t>The freshwater environments of the Don District are essential to the production of healthy juvenile salmonids. Larger smolts have been shown to be more succesful at returning from their marine migration and therefore pristene habitat is a key component of their future survival. Any developments which pose a threat to the freshwater environment could lead to increased mortality or sub optimal growth.</t>
  </si>
  <si>
    <t>Response informed by current science and best management practice. Taking advice from MSS and Nature Scot. The Board will continue to provide guidance through the planning system and liaise with developers to minimise disturbance to fish and damage to their habitat. We insist that works are done out with spawning/emergence time. Press for and advise on national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t>
  </si>
  <si>
    <t>Historical Electrofishing data, Redd counting, FWPM surveys,Temperature data (SRTMN), Smolt tracking reports, Habitat surveys, Invertebrate surveys, INNS surveys</t>
  </si>
  <si>
    <t>RDonT, Nature Scot, SEPA, FMS, MSS, Developers, Local Authorities</t>
  </si>
  <si>
    <t>MA0216</t>
  </si>
  <si>
    <t>6e2e1134-432d-4375-9d75-60c945652db8</t>
  </si>
  <si>
    <t>Distribute best practice guidance through multiple media platforms, promote instances of best practice across the District by showcasing good examples. Catch and release is mandatory on Cat 3 river but measures will continue to be promoted through conservation code, and any non-compliance monitored. Produce advisory communications to explain impacts of fish handling and fish stress. Emphasize messages during exceptionally hot or dry periods when disease risk is much higher.</t>
  </si>
  <si>
    <t>Links to Fish Handling Best Practice on website, FMS outputs</t>
  </si>
  <si>
    <t>Altering long term habits of anglers</t>
  </si>
  <si>
    <t>MA0217</t>
  </si>
  <si>
    <t>9456d608-f54c-4af9-9bac-2793c68a5c5f</t>
  </si>
  <si>
    <t>Illegal exploitation, either through netting operations or unlicensed anglers on the river are a threat to the sustainability of fish stocks within the catchment. Removal of the very fish that have survived their marine migration and returned to their home river has the combined effect of losing the next generation of fish but also the loss of the successful genes that have helped these fish to be survivors. We will work with Police Scotland as well as proprietors, ghillies, anglers and members of the public to gain intelligence and respond quickly to potential poaching incidents.</t>
  </si>
  <si>
    <t>Reduce poaching incidents and push for successful prosecution of repeat offenders</t>
  </si>
  <si>
    <t>Continue to build intelligence to guide timings and locations of patrols. Detection of netting gangs will be worked on a local and national basis. Develop a phone app reporting system and continue to share nationally to help coordinate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Represent the Don DSFB in the NE Partnership Against Wildlife Crime/Rural Crime Partnership.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penalties that can result.</t>
  </si>
  <si>
    <t>FMS Film Series - Crimes Against Salmon</t>
  </si>
  <si>
    <t>Police Scotland, FMS, other Salmon Fishery Boards, NE PAW and Rural Crmie Partnerships</t>
  </si>
  <si>
    <t>Difficulty in bringing about prosecutions or equipment removal to act as a serious deterrent to illegal exploitation. Responding to ongoing poaching events is potentially dangerous and we require our bailiffs to be sufficently trained, and match or exceed the number of people involved in the illegal exploitation - this is a challenge for managing resources.</t>
  </si>
  <si>
    <t>MA0218</t>
  </si>
  <si>
    <t>4eb88959-62b0-464b-a674-02feacf0d99f</t>
  </si>
  <si>
    <t>The Board will continue to do coordinated bird counts throughout the river to monitor piscivorous bird numbers and will provide this information to Scottish Government in the form of an annual license application to control piscivorous birds to prevent damage to. Promote the need for licensing to protect salmon smolt production, given the evidence that bird numbers are healthy whereas salmon have shown huge declines. This will be achieved through the River Directors position on the national predator management group, which includes Scottish Government and NatureScot. Encourage bankside and instream cover to be left in situ and develop habitat restoration plans to restore floodplains and provide main stem cover to help protect smolts. Encourage stakeholder engagement with shoot to scare tactics during the smolt migration period.</t>
  </si>
  <si>
    <t>Piscivorous bird diet study and supplementary small indicative study from the Don.</t>
  </si>
  <si>
    <t>Accurate knowledge of size of piscivorous bird populations, Accurate knowledge of impact of these birds on salmon/trout numbers.</t>
  </si>
  <si>
    <t>FMS, NatureScot, MSS, SASA</t>
  </si>
  <si>
    <t>MA0219</t>
  </si>
  <si>
    <t>b185fbba-6a12-4541-8c17-2c52f5284125</t>
  </si>
  <si>
    <t>Seals have fed on salmon for thousands of years, however as salmon numbers decline and seal numbers increase there is reducing capacity for salmon to sustain the current level of exploitation. Seals have are known to haul out upstream of the bridge of don by the estuary and regularly spend time patrolling the Lower Don from Diamond bridge downstream. Information from photogrtaphic ID has confrimed that there a number of 'river specialist' seals which spend repeated and extended periods of time in the river. Non-lethal techniques for deterring seals from the river are necessary for the ongoing survival of the salmon population but also to ensure the daily angling operations of beats as the presence of a seal is detrimental to angling success.</t>
  </si>
  <si>
    <t>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The Board will continue to highlight to Scottish Government the impact that some seals can have on salmon stocks and fisheries. Press for Scottish Government to provide resources to urgently develop effective, non-lethal seal deterrents. Encourage and support trials with SMRU and MSS to undertake tests of the effectiveness of different deterrents on the Don should this arise. Use scaring techniques to deter seals until effective, automatic scaring devices are available.  It is expected that this work will be done in conjunction with any impacted fishing beats. To reduce the impact on fisheries, it is important that seals are not negatively promoted to anglers. At a national level, the importance of salmon to maintaining seal populations along our coastlines should be highlighted positively.</t>
  </si>
  <si>
    <t>Effective non-lethal detterants</t>
  </si>
  <si>
    <t>SMRU, FMS, MSS, NatureScot</t>
  </si>
  <si>
    <t>MA0220</t>
  </si>
  <si>
    <t>b36ab514-0667-486a-8358-caccf88a3b4f</t>
  </si>
  <si>
    <t>Salmon require clean water to thrive. Contaminants such as pollution, pharmaceuticals, chemicals, and excess sediment can all have immediate of long term impacts on salmon health and ability to survive. Some of these contaminants are easy to observe visually while others are invisible to the naked eye. Equally, the source and frequencey of contamination is often uncertain.</t>
  </si>
  <si>
    <t>Work with SEPA to ensure compliance to regulations to protect watercourses (General Binding Rules) and to ensure effective buffer strips are in place. Assist land managers,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penalties.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t>
  </si>
  <si>
    <t>The scale of the catchment - particularly the agricultural component makes accessing and identifying problem areas difficult. The skills, knowledge, time, and finances to identify/analyse problems is lacking.</t>
  </si>
  <si>
    <t>MA0221</t>
  </si>
  <si>
    <t>3f60fda6-98cd-44c7-a5c3-c529f620ec86</t>
  </si>
  <si>
    <t>The climate is changing in such a way that low flows are becoming increasingly frequent - partially because of dryer springs and summer combined with warmer and wetter winters reducing the amount of snow cover that historically would have melted in the spring. Low flows are problematic as they do not provide the environmental cues fish require to migrate out of the river or move upstream as adults. It also acts to concentrate the fish in smaller areas which increases competition for food, space and resources and makes fish more susceptible to predation. The other effect of low flows is that water temperatures can increase leading to other physiological problems - see temperature section. Abstraction from the river compounds the issues of low flow that the changing climate is causing.</t>
  </si>
  <si>
    <t>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Highlight concerns with future water flows and press for Scottish Water to develop additional water storage facilities as part of its water scarcity strategy. Develop habitat restoration works for floodplain wetlands in the upper catchment to manage natural flows.</t>
  </si>
  <si>
    <t>MA0222</t>
  </si>
  <si>
    <t>c670ce99-60e3-4ebe-917c-5a248c1440f1</t>
  </si>
  <si>
    <t>Good fish health is essential for salmon to successfully complete their marine migration and remain in the river long enough to be able to spawn successfully. Minimising activities that will make fish more susceptible to disease (such as poor fish handling, excessive playing of fish in warm temperatures) is one way to encourage good fish health. Shelter from high temperatures and good water flow to remove potential pathogens from an area is another way of reducing the likelihood of infection. Other routes of infection can come from damage incurred by predator attack or from passing through hydro schems or other man-made structures.</t>
  </si>
  <si>
    <t>Monitoring of disease will continue and anyone noticing disease is encouraged to report it to the River Office. Communicate with anglers, clubs and proprietors about disease risks and request help with monitoring. Report concerns to the Fish Health Inspectorate and help to sample diseased fish.</t>
  </si>
  <si>
    <t>FHI, FMS</t>
  </si>
  <si>
    <t>MA0223</t>
  </si>
  <si>
    <t>6c94a83b-d542-473e-9848-c2e50601b3f4</t>
  </si>
  <si>
    <t>Parasitic infection by Gyrodactylus salaris (gs) have had devastating consequences in Norway and any action which minimises the risk of infection to UK rivers must be taken, as the only way to remove gs from a river is by removing all hosts (i.e. fish) in order to break the parasite's life cycle.</t>
  </si>
  <si>
    <t>The Board will expand efforts to encourage biosecurity measures, on ghillied and unghillied beats, and by all water users. Communications will promote the importance of biosecurity measures.</t>
  </si>
  <si>
    <t>MA0224</t>
  </si>
  <si>
    <t>6191a045-533c-488e-b0d0-87fef24ea129</t>
  </si>
  <si>
    <t>Invasive non-native species</t>
  </si>
  <si>
    <t>Invasive non-native species (INNS) can have multiple direct or indirect impacts. American mink will prey on salmon as well as other bankside and aquatic animals affecting local biodiversity. Bankside Invasive plants such as giant hogweed, Japanese knoweed, Himalayan balsam, and American skunk cabbage can dominate an area and outcompete other species making access difficult and reducing biodiversity and habitat for native species and important pollinators. Furthermore, these plants can reduce the stability of riverbanks as their root structures are not as tangled and extensive as a natural spread of native plants. This can lead to bank collapse, loss of fish habitat, and increased sedimentation. In river invasive plants - particularly Ranunculus - trap sediments which can lead to smothering of redd sites or freshwater pearl mussels. Large mats of Ranunculus hinders angling and makes responsible landing of fish difficult where present. There is evidence that Ranunculus provides shelter for juvenile salmon, especially in the chalk streams of southern England although Scottish rivers should have adequate substrate and habitat complexity for juvenile fish without the need for Ranunculus.</t>
  </si>
  <si>
    <t>The Board will assist fishery owners in controlling invasive plants and American by providing access to training, chemicals and joint working with staff. The River Dee Trust will deliver the Scottish Invasive Species Initiative (phase2) until late 2026 across the Don from Strathdon to Inverurie for plants and across the whole catchment for mink. The River Dee Trust will also explore contract contol of INNS on the Urie 2023-26.  Biosecurity awareness will be promoted to help ensure Ranunculus is not spread by river users, particularly into the upper catchment. Previously mentioned actions, including working with land managers to reduce nutrient input into watercourses, improving public knowledge on septic tank maintenance and working with SEPA and Scottish Water to consider waste-water treatment measures will help reduce nutrient input in the lower catchment and limit Ranunculus spread in the longer term. At a national level and with FMS, we will press for greater responsibility for landowners to control invasive plants on their land.  Communicate the risk of introducing invasives to anglers and the wider public.</t>
  </si>
  <si>
    <t>FMS, SISI, River Dee Trust</t>
  </si>
  <si>
    <t>INNS control must be undertaken annually else the plants will quickly recover - this brings with it a substantial annual time and financial cost which is not always easy to fund.</t>
  </si>
  <si>
    <t>MA0225</t>
  </si>
  <si>
    <t>09c91f2b-a7d3-4ec0-82a5-9c2174107bb1</t>
  </si>
  <si>
    <t>Unimpeded access for fish to move up or down river is essential for fish to complete their migrations, move from low to high quality habitat, respond to temperature or contamination threats, and reach spawning grounds. Removing barriers where possible, providing alternative access where removal is not possible increases connectivity within the catchment, provides access to more fish habitat, and reduces the threat of predation. Understanding the effect of barriers on downstream fish movement requires further study as it is not clear whether fish are impeded, or slowed significantly, by modern weir structures.</t>
  </si>
  <si>
    <t>Remove barriers (Goval Dam, Montgarrie Weir, Tullynessel Weir), better understand the effect of barriers on downstream migration (Lower Don weirs)</t>
  </si>
  <si>
    <t>Ease or remove Goval Dam, Montgarrie Weir, Tullynessel Weir. Working with the Local Councils, landowners and SEPA, develop a strategy to ease or remove all impacting manmade obstructions in the Don. Re-assess existing dams with fish passes to consider complete removal. Continue to assess developments that may impact on fish migration such as hydro schemes and bridge repairs. Investigate and monitor passage of smolts downstream impeded by weirs.</t>
  </si>
  <si>
    <t>MA0226</t>
  </si>
  <si>
    <t>8fc05e7d-6325-47ef-aa5b-95a9671e06a5</t>
  </si>
  <si>
    <t>We will highlight the plight of salmon, challenges facing the river, what we are doing to help, and request support, as our key messages. We will target communications to river stakeholders, the local public, government and its agencies, using social media, website, press and events.</t>
  </si>
  <si>
    <t>https://fms.scot/our-wild-salmon-film-series-2/</t>
  </si>
  <si>
    <t>MA0227</t>
  </si>
  <si>
    <t>b3aed0dd-7ab9-42a0-95a5-f0de7203de42</t>
  </si>
  <si>
    <t>The business of angling contributes £3 million to the Donside economy, we want to help provide the best experience possible in order to retain existing anglers while developing routes into angling for people who might like to try.</t>
  </si>
  <si>
    <t>Increase the number of anglers fishing the Don. Provide access to angling for people looking to start angling. Provide opportunities for young people to try angling.</t>
  </si>
  <si>
    <t>Work with beat owners and create angling development initiatives to increase the number of new participants. The AFF50 (Aberdeenshire Fly Fish 50) 2020 programme will be revised and will include a combination of structured learning and ‘come and try’ events both on the River Don and Dee and at trout fisheries. The Board will continue providing ongoing support and encouragement for event participants, through social media and private chat groups. The Board will monitor the effectiveness of the programme in producing new anglers (key performance indicators).</t>
  </si>
  <si>
    <t>MA0228</t>
  </si>
  <si>
    <t>bf2f94e3-c29f-44c1-a1ba-691236d11e80</t>
  </si>
  <si>
    <t>Map areas with potential for increasing riparian woodland regeneration. Encourage reduction in grazing pressure where it is inhibiting regeneration of trees. Build support for riparian tree planting with land managers, by working with Scottish Land &amp; Estates and Wildlife Estates Scotland initiative to provide guidance and hold events. Work with estates, landowners and land managers to access Forestry Grant Schemes (FGS) to deliver large-scale riparian tree planting. Key target areas are the upper tributaries - Nocthy, Ernan, Buchat, Desky, Kindie and Upper Don.</t>
  </si>
  <si>
    <t>Scottish Land and Estates, GWCT, Cairngorms National Parks Authority</t>
  </si>
  <si>
    <t>Obtaining the finances to work at such scale</t>
  </si>
  <si>
    <t>MA0229</t>
  </si>
  <si>
    <t>a04c9161-3f58-4c00-9c57-52cd22b9a70d</t>
  </si>
  <si>
    <t>Varied and connected habitat at a large scale, coupled with cold, clean water is necessary to supprt all stages of a salmon's early life. Salmon require different habitat characteristics for egg deposition, fry, and parr and these differnt habitats need to be close enough from one lifestage to find and move into the next. Natural tree fall into the Don would have been a regular occurance for thousands of years and would have had the effect of providing structural habitat, slowing the flow of water, and allowing river substrates to settle out of the water. With the loss of trees from the upper catchment, this natural source of river engineering has largely disappeared.</t>
  </si>
  <si>
    <t>Encourage the retention of naturally occurring LWS. Identify further sites for the installation of LWS. Secure funding through grants and charitable donations and install LWS each year. Monitor the effect of LWS on habitat and fish numbers. Promote re-establishment of native riparian woodland, which will in the long term provide a source of large wood to the system.</t>
  </si>
  <si>
    <t>MA0230</t>
  </si>
  <si>
    <t>4db29f65-af4c-492a-ba07-a6194403a29b</t>
  </si>
  <si>
    <t>Renaturalisation of river channels</t>
  </si>
  <si>
    <t>Over time, the river channel has been straightened or constrained where historically there would have been multiple and or meandering channels moving through the landscape. This has the effect of disconnecting the river from the flood plain and not allowing the energy of the flowing river to dissipate. Faster water removes important habitat and substrates  and can cause huge damage during high flow events - something that might be increasingly common with the changing climate. Allowing the river to follow a more natural course, reconnecting artificially closed side channels, and reconnecting the river with the floodplain will all improve the river habitat for fish but also reduce the impact of high flow events on property and infrastructure.</t>
  </si>
  <si>
    <t>Allow the river to take a more natural course where appropriate</t>
  </si>
  <si>
    <t>Identify and evaluate sites for channel restoration and create a prioritised restoration strategy. Use partnership approaches to secure funding and deliver channel restoration projects, possibly linked with natural flood management. Create LWS on side channels of the main channel.</t>
  </si>
  <si>
    <t>Obtaining the finances to work at such scale. The reduction in flood threat by naturalisation is counterintuitive and requires lots of evidence to convince licensing agencies as well as people living near to the proposed site.</t>
  </si>
  <si>
    <t>MA0231</t>
  </si>
  <si>
    <t>38fb78e0-9df2-478d-beec-4f891868b4be</t>
  </si>
  <si>
    <t>Climate Crisis - River Temperatures</t>
  </si>
  <si>
    <t>Data from SRTMN shows increasing river temperatures to potentially critical levels for salmonids and other native aquatic species</t>
  </si>
  <si>
    <t>Habitat, bidiversity loss,  water temperature, water quality, fish health</t>
  </si>
  <si>
    <t>Explore possibilities for a catchment scale habitat management approach using experiences developed through the Findhorn Watershed Initiative</t>
  </si>
  <si>
    <t>www.findhornwatershed.com/</t>
  </si>
  <si>
    <t>Land use and tree cover, deer densities, suitability of soil for tree planting, appropriate tree species, tree shading, river temperature, invertebrate data, fish data, forestry plans land ownership data</t>
  </si>
  <si>
    <t>FNLRT,  Landowners, FLS, Scottish Forestry, Riverwoods, NaureScot, Marine Scotland, Deer Management Group</t>
  </si>
  <si>
    <t>Sourcing funding, landowner buyin, developing and delivering forestry plans, tree supply</t>
  </si>
  <si>
    <t>Meetings held with upper proprietor at Aberarder to discuss matters.</t>
  </si>
  <si>
    <t>Sourcing funding, landowner buy-in</t>
  </si>
  <si>
    <t>Nairn</t>
  </si>
  <si>
    <t>FD30</t>
  </si>
  <si>
    <t>MA0891</t>
  </si>
  <si>
    <t>3005fe9a-3e4e-4090-b532-151a2d65d319</t>
  </si>
  <si>
    <t>Climate Crisis - Peatland</t>
  </si>
  <si>
    <t>Historical drainage of moorland has increased the volume and speed of run-off, leading to more erosive spates and loss of peat, soil, and reduced water retention</t>
  </si>
  <si>
    <t>Habitat, biodiversity loss, water temperature, water quality, water flow</t>
  </si>
  <si>
    <t>Peat Depths, drain maps, identify blocakge locations and skills,</t>
  </si>
  <si>
    <t>Monadhailth Deer Management Group</t>
  </si>
  <si>
    <t>FNLRT, Landowner, FLS, NaureScot</t>
  </si>
  <si>
    <t>Peatland areas limited in the Nairn but some scope for improvement in the upper catchment</t>
  </si>
  <si>
    <t>Contact made with MDMG leading to discussions with a few upper proprietors on approach, techniques and finance. Currently MDMG leading on this aspect.</t>
  </si>
  <si>
    <t>MA0892</t>
  </si>
  <si>
    <t>e9aba75d-f2d9-4e28-9f2a-abab82273e45</t>
  </si>
  <si>
    <t>Habitat- Obstructions Man-made</t>
  </si>
  <si>
    <t>facilitate fish passage through the removal of barriers or the installation of a fish pass.</t>
  </si>
  <si>
    <t>Assess man-made barrier (SNIFFER) and survey burns above and below man-made obstruction</t>
  </si>
  <si>
    <t>https://www.fnlrt.org.uk/projects/habitat-survey/</t>
  </si>
  <si>
    <t>Barrier location data compiled in spreadsheet, requires mapping into GIS, develop cocts for removal or fish pass installation</t>
  </si>
  <si>
    <t>FNLRT,Councils, Roads, Network Rail, Landowners, Distillers, Scottish Water</t>
  </si>
  <si>
    <t>Identify remaining barriers and assess passability. • Identify the barrier owners and seek discussions with them and SEPA to facilitate fish passage. • Review new construction developments and ensure no new obstructions are created. • Develop monitoring plans to assess fish passage after barrier improvement</t>
  </si>
  <si>
    <t>Number of barriers in Nairn catchment is low and are often attached to bridges. Two wiers at Duntelchaig and Loch a'Chroachain are associated with public water abstraction and are under review with SEPA to improve access. Assessment of Cawdor Fish pass completed in 2023 and juvenile salmon were present above the fish pass indicating adults acending to spawn successfully.</t>
  </si>
  <si>
    <t>Securing funding, indentifying ownership of the structure. Repir programs unerway on some bridges allowing opportunity to also improve fish access.</t>
  </si>
  <si>
    <t>MA0893</t>
  </si>
  <si>
    <t>034be8a7-d84c-4e3b-8db0-fe90cbe08081</t>
  </si>
  <si>
    <t>Habitat -Natural Obsructions</t>
  </si>
  <si>
    <t>To identify all the natural obstructions and the unique fish populations above them.</t>
  </si>
  <si>
    <t>Survey burns above natural obstruction when an opportunity arises</t>
  </si>
  <si>
    <t>Barrier location data to be compiled in spreadsheet, requires mapping into GIS</t>
  </si>
  <si>
    <t>FNLRT,Landowners, Windfarm developers</t>
  </si>
  <si>
    <t>Continue to identify natural obstructions and collect data on the unique fish populations above them. • Review any new construction developments and ensure there is no damage to the fish populations.</t>
  </si>
  <si>
    <t>Fish survey above Cawdor weir and fish pass indicated a further natural obstruction limiting salmon distribution.</t>
  </si>
  <si>
    <t>Majority of natural obstacles identified but need to be documented in spreadsheet and mapped. Fish surveys required above some obstacles. Funding occasionally available through wind farm development or other source</t>
  </si>
  <si>
    <t>MA0894</t>
  </si>
  <si>
    <t>a26cb9ec-f64b-4bd8-9620-2c2c975afc45</t>
  </si>
  <si>
    <t>Habitat -Land Use</t>
  </si>
  <si>
    <t>To promote sustainable land use development and protect riparian habitat and aquatic wildlife</t>
  </si>
  <si>
    <t>Habitat, bidiversity loss,  water quality and quantity</t>
  </si>
  <si>
    <t>Scrutinise and comment on all land developments where there may be a potential conflict with rivers and fish populations.</t>
  </si>
  <si>
    <t xml:space="preserve">Review planning developments on Local Council websites. </t>
  </si>
  <si>
    <t>FNLRT,Landowners, FLS, NaureScot, Councils, Scot Gov, Local communities, Individual Residents</t>
  </si>
  <si>
    <t>Monitor planning applications and respond to ensure fish populations and habitats are not detrimentally affected. • Continue to provide support to riparian owners and developers to manage river works appropriately.</t>
  </si>
  <si>
    <t>Linkage to Council planning web sites maintained, comments on developments submitted, onsite visits and monitoring initiated when approapriate</t>
  </si>
  <si>
    <t>Riverworks unpredictable from year to year. Large developments can be time consumming to comment on but some costs can be recovered through surveys, fish rescues and developing monitoring plans.</t>
  </si>
  <si>
    <t>MA0895</t>
  </si>
  <si>
    <t>40f12b42-8dbb-46ca-b6fd-a02261957a7e</t>
  </si>
  <si>
    <t>Habitat - Water Quality</t>
  </si>
  <si>
    <t>To maintain the highest water quality through the minimization of pollution</t>
  </si>
  <si>
    <t>Maintain close liaiason with SEPA, Scottish Water, and other water users</t>
  </si>
  <si>
    <t>Location of sewage treatment works and outflows</t>
  </si>
  <si>
    <t>FNLRT, Local DSFBs, Anglers,</t>
  </si>
  <si>
    <t>MA0896</t>
  </si>
  <si>
    <t>d0bdc573-3316-4407-b8be-8f61ffe963a5</t>
  </si>
  <si>
    <t>Habitat - Water Quantity</t>
  </si>
  <si>
    <t>To ensure riparian habitats, fish and aquatic wildlife are not detrimentally affected by water abstraction and supply.</t>
  </si>
  <si>
    <t>Maintain close links with water users</t>
  </si>
  <si>
    <t>Identify major water abstractors and users within the catchment</t>
  </si>
  <si>
    <t>FNLRT, Local DSFBs, Councils, Scottish Water</t>
  </si>
  <si>
    <t>To continue and improve liaison with major water users such as Scottish Water, distilleries, farmers etc. • Provide advice to water users to protect fish and riparian habitats. • Ensure that water use is compatible with Fisheries Legislation.</t>
  </si>
  <si>
    <t>Recent poor approach from SEPA</t>
  </si>
  <si>
    <t>MA0897</t>
  </si>
  <si>
    <t>b6811d9a-1014-466c-acec-cc3e8bd9fd06</t>
  </si>
  <si>
    <t>Habitat - Channel Modifications</t>
  </si>
  <si>
    <t>Significant sections of the rivers have been historically modified leaving poor river structure and habitat</t>
  </si>
  <si>
    <t>Liaiase with landowners and identify potential sectiosn to re-meander</t>
  </si>
  <si>
    <t>Location and assessment of modified river areas</t>
  </si>
  <si>
    <t>FNLRT, Landowners, Councils, NAtureScot</t>
  </si>
  <si>
    <t>Identify and review degraded riparian areas and evaluate potential habitat restoration options. • Meet with landowners to discuss issue and identify willingness to consider improvement schemes. • Maintain links with SEPA and other organisations on river restoration initiatives</t>
  </si>
  <si>
    <t>Linkage to Council planning web sites maintained, comments on developments submitted, onsite visits and monitoring initiated when approapriate, re-channelling completed on upper Nairn.</t>
  </si>
  <si>
    <t>Sourcing funding, poor approach from SEPA</t>
  </si>
  <si>
    <t>MA0898</t>
  </si>
  <si>
    <t>bfa4d951-ebb3-4dfb-b8cd-b206414261a7</t>
  </si>
  <si>
    <t>Implement Biosecurity Plan to manage the key risks to the catchments</t>
  </si>
  <si>
    <t>Invasive non native plants and animals (INNs) , Fish Diseases and pathogens</t>
  </si>
  <si>
    <t>Continue to implement biosecurity plan</t>
  </si>
  <si>
    <t>Distribution and abundance of INNs plants and animals, data on outbreaks of fish infections.</t>
  </si>
  <si>
    <t>FNLRT</t>
  </si>
  <si>
    <t>Scottish Invasive Species Inititive (SISI), DSFB, Landowners, SEPA, NatureScot, Councils, General Public</t>
  </si>
  <si>
    <t>Update Biosecurity Plan. • Continue to raise awareness on key biosecurity risks to the catchments.</t>
  </si>
  <si>
    <t>Biosecurity plan updated in 2021</t>
  </si>
  <si>
    <t>Maintain and improve biosucurity knowledge and axctions across the catchments</t>
  </si>
  <si>
    <t>MA0899</t>
  </si>
  <si>
    <t>bb496943-6763-47dd-8a52-3c24b364d751</t>
  </si>
  <si>
    <t>Fish Disease</t>
  </si>
  <si>
    <t>To maintain and improve awareness of pathogens and disease threats to fish stocks.</t>
  </si>
  <si>
    <t>Identify outbreaks and collect samples, provide advice and guidance to contain spread</t>
  </si>
  <si>
    <t>Data on infected fish, pathogens, disease types</t>
  </si>
  <si>
    <t>FNLRT, Landowners, MS,  General Public</t>
  </si>
  <si>
    <t>Continue to prevent the introduction of the Gyrodactylus salaris. Continue to respond to fish disease outbreaks and collect samples. Maintain links with MS Fish Inspectors and other experts for advice and guidance.</t>
  </si>
  <si>
    <t>A few fish (&lt;5) reported during 2023 fish season, infection types reported through FMS app.</t>
  </si>
  <si>
    <t>Difficult to obtaining samples from diseased fish</t>
  </si>
  <si>
    <t>MA0900</t>
  </si>
  <si>
    <t>6a3f0a47-4307-41de-b8e8-cef02d8bee69</t>
  </si>
  <si>
    <t>To control and eradicate invasive non-nativeplant and animal species.</t>
  </si>
  <si>
    <t>Giant Hogweed, Japanese Knotweed, Himalayan Balsam, Mink, North American Signal Crayfish, Skunk Cabbage</t>
  </si>
  <si>
    <t>Maintain and expand existing control programs for INNs plants and mink</t>
  </si>
  <si>
    <t>Data on location and sitribution of INNs</t>
  </si>
  <si>
    <t>SISI, NDSFB, NatureScot, Community Groups, Landowners</t>
  </si>
  <si>
    <t>Continue monitoring and control programs using most appropriate techniques. • Ensure rapid response to new INNs species which appear out-with existing control areas. • Continue to source funding for INNs control and develop alternative strategies such as cooperative landowner schemes. • Maintain public awareness through multi-media approach.</t>
  </si>
  <si>
    <t>SISI phase one completed with significant improvements in control achieved across all three rivers. Expandtion into new areas and mainatining control targeted in SISI phase 2. Control techniques improved, good community support and developing landowner management agreements. Staff in place.</t>
  </si>
  <si>
    <t>Developing landowner agreements, mainataining community support, further funding</t>
  </si>
  <si>
    <t>MA0901</t>
  </si>
  <si>
    <t>76afc2a9-c3be-4244-a747-613c338f3ee6</t>
  </si>
  <si>
    <t>Illegal Fishing</t>
  </si>
  <si>
    <t>Illegal fishing or poaching is damaging spawning stocks of salmon and sea trout.</t>
  </si>
  <si>
    <t>Maintaining trained bailiffs and liaiase closely with Police Scotland</t>
  </si>
  <si>
    <t>https://www.nairndsfb.uk/</t>
  </si>
  <si>
    <t>Containue to maintain well-trained river bailiff team,  Continue liaison with Riverwatch and Police Scotland and neighbouring rivers,  Continue to collect eviidence and raise awareness of poaching as a wildlife crime.</t>
  </si>
  <si>
    <t>https://asfbuk.sharepoint.com/:i:/g/EaNKBUD2iaZLue-pkVXfd0wB_3qc22d7VTx7sQZEyBO7eg?e=4w1MIL</t>
  </si>
  <si>
    <t xml:space="preserve">Two part seasonal bailiffs employed and trained. </t>
  </si>
  <si>
    <t>Maintaing finances to continue bailiffing</t>
  </si>
  <si>
    <t>MA0902</t>
  </si>
  <si>
    <t>e41c07f1-be32-459e-8403-57a6830c765a</t>
  </si>
  <si>
    <t>Piscivorous Birds</t>
  </si>
  <si>
    <t>Piscivorous birds are present in the catchment, and they may have an impact on salmonid populations - particuarly at periods where they are more vulnerable such as during smolt migration. To ensure these birds are not having a disproportionate impact on the population, we will undertake quarterly counts of fish eating birds. Submit license applications to scare, with lethal reinforcement of scaring.</t>
  </si>
  <si>
    <t>Conduct regular bird couts and apply for licence to control if necessary</t>
  </si>
  <si>
    <t>Regular  counts of birds along the whole river.</t>
  </si>
  <si>
    <t>FNLRT, Game keepers, Angling Associations, Landowners</t>
  </si>
  <si>
    <t>Counts carried out by bailiffs and volunteers</t>
  </si>
  <si>
    <t>https://asfbuk.sharepoint.com/:i:/g/EUcSi70ZoIJDosGgeaaf0IYBEMRSqE9jCUzvozMys33iUQ?e=WSblTO</t>
  </si>
  <si>
    <t>Concern raise on sawbill numbers by anglers, counts carried out and licence applied for in 2023.</t>
  </si>
  <si>
    <t>Organising counts requires volunteer help, can be tricky to manage, Licenece application is time consuming. Difficult to implement control safely.</t>
  </si>
  <si>
    <t>MA0903</t>
  </si>
  <si>
    <t>70f32fff-9650-4cf4-bfe0-37d9d94d3133</t>
  </si>
  <si>
    <t>Seal Predation</t>
  </si>
  <si>
    <t>To reduce the impact of seals on salmonid populations within the rivers.</t>
  </si>
  <si>
    <t>Document any sightings of seal entering the river.</t>
  </si>
  <si>
    <t>Occasional seal counts</t>
  </si>
  <si>
    <t>FNLRT, SRMU, Marien Scotland</t>
  </si>
  <si>
    <t>Ad hoc sightings of seals within river/harbour reported</t>
  </si>
  <si>
    <t>https://asfbuk.sharepoint.com/:i:/g/EY5TLaTRBdtInBo0scMXRmIBEjKdvO4g_eE9pv5BLon_jw?e=8b6Li6</t>
  </si>
  <si>
    <t>No longer a Priority</t>
  </si>
  <si>
    <t>Obtaining a license for lethal control of specialise seals is next to impossible. Seals rarely venture upstream into the Nairn.</t>
  </si>
  <si>
    <t>MA0904</t>
  </si>
  <si>
    <t>a3646b20-aa4b-48b1-8b38-85fca6ac098d</t>
  </si>
  <si>
    <t>Fish - Adult Salmonids</t>
  </si>
  <si>
    <t>To maintain and improve data on adult salmonid populations</t>
  </si>
  <si>
    <t>Assess and develop methods for estimating adulta salmon runs within the river.</t>
  </si>
  <si>
    <t>Collect catch data</t>
  </si>
  <si>
    <t>MS, FNLRT</t>
  </si>
  <si>
    <t>Continue collection and analysis of rod catches. Liaise with MS to ensuring the catch returns are accurate and are robust enough for conservation limits. Develop a catch and release tagging project to examine recapture rates.  Continue to look for potential fish counter and trap locations. Continue to encourage scale collection for retained adult salmon and sea trout.</t>
  </si>
  <si>
    <t>Regular review of catch data</t>
  </si>
  <si>
    <t>Developing affordable alternative adult fish counting methods</t>
  </si>
  <si>
    <t>MA0905</t>
  </si>
  <si>
    <t>707efde4-492c-4f8a-bceb-fdf12d61d1b7</t>
  </si>
  <si>
    <t>Fish - Juvenile Salmonids</t>
  </si>
  <si>
    <t>To maintain and improve data on juvenile salmonid populations.</t>
  </si>
  <si>
    <t>Conduct regular EF surveys to assess juvenle salmonn and other fish populations</t>
  </si>
  <si>
    <t>Maintain local EF  and NEPs</t>
  </si>
  <si>
    <t>FNLRT, MS, SEPA</t>
  </si>
  <si>
    <t>Review electrofishing data and report. • Develop electrofishing survey based on NEPS for long-term monitoring. • Conduct specific EF surveys as required. • Review alternative methods for monitoring juvenile salmonids</t>
  </si>
  <si>
    <t>General fish survey of the Nairn completed in 2023 with report available. NEPS survey completed in 2023.</t>
  </si>
  <si>
    <t>Sustaining funds for surveys.</t>
  </si>
  <si>
    <t>MA0906</t>
  </si>
  <si>
    <t>7e51e032-b242-410b-ae05-02c0771283ce</t>
  </si>
  <si>
    <t>Fish - Smollts</t>
  </si>
  <si>
    <t>To develop monitoring program for smolts.</t>
  </si>
  <si>
    <t>To estimate smolt outputs for all or part of the river using smolt traps</t>
  </si>
  <si>
    <t>Data on smolt runs and survival</t>
  </si>
  <si>
    <t>FNLRT, AST</t>
  </si>
  <si>
    <t>Finding suitable site for long term monitoring of smolts. Site at Milton, Cawdor Estate only partially successful due to low spring flows.</t>
  </si>
  <si>
    <t>Smolt trapping complete and concluded in 2018</t>
  </si>
  <si>
    <t>MA0907</t>
  </si>
  <si>
    <t>4d7228b5-02d3-4a05-9b51-374d1582b701</t>
  </si>
  <si>
    <t>Fish - Salmonid Stock Structure</t>
  </si>
  <si>
    <t>Understanding salmonid stock structure</t>
  </si>
  <si>
    <t>To develop salmon stock structure patterns using genetic techniques.</t>
  </si>
  <si>
    <t>https://www.fnlrt.org.uk/wp-content/uploads/2012/01/FNL-Genetics-Report.pdf</t>
  </si>
  <si>
    <t>Genetic stock structure data</t>
  </si>
  <si>
    <t>University, AST, FNLRT</t>
  </si>
  <si>
    <t>Determine if there is value in further genetic analysis of salmon stock struture</t>
  </si>
  <si>
    <t>Review genetic sampling approaches to determining fish population structure with appropriate experts.</t>
  </si>
  <si>
    <t>MA0908</t>
  </si>
  <si>
    <t>5ae8ea95-b0d4-4139-85ff-06f4889fb06e</t>
  </si>
  <si>
    <t>Fish - Other Species and Fisheries.</t>
  </si>
  <si>
    <t>To improve knowledge and data on other fisheries in the catchments</t>
  </si>
  <si>
    <t>Develop data on the distribution and abundance of other freshwater fish species using a vriety of techniques</t>
  </si>
  <si>
    <t>Data on other fish species distribution and abundance</t>
  </si>
  <si>
    <t>Build on Moray Firth Trout Initiative to improve knowledge of trout fisheries. Collect information on pike fisheries. Collect data on other fish species through EF surveys</t>
  </si>
  <si>
    <t>Data collected during Nairn and NEPs electrofsihing surveys 2023</t>
  </si>
  <si>
    <t>Reports completed and submitted to DSFB</t>
  </si>
  <si>
    <t>MA0909</t>
  </si>
  <si>
    <t>fd954db6-33f6-4ce6-b702-4262c4ebd51d</t>
  </si>
  <si>
    <t>Marine - Salmonid Survival</t>
  </si>
  <si>
    <t>Marine survival for salmon and sea trout has been very low and catches have declined in the last decade indicating reduction in adult spawning stocks.</t>
  </si>
  <si>
    <t>Marine survival, exploitation</t>
  </si>
  <si>
    <t>Support research and campaigns for marine protection relating to salmonids where appropriate.</t>
  </si>
  <si>
    <t>Improve data on adult salmon/sea trout marine movements and survival at sea and data on factors affecting their survival</t>
  </si>
  <si>
    <t>Scot Gov, FMS, FNLRT</t>
  </si>
  <si>
    <t>Continue to seek oportunities to support marine campaigns which may support salmon and sea trout survival at sea</t>
  </si>
  <si>
    <t>MA0910</t>
  </si>
  <si>
    <t>e220eeb9-c025-4bd5-8c6b-3b5682132936</t>
  </si>
  <si>
    <t>Marine - Inshore Fisheries</t>
  </si>
  <si>
    <t>To determine any impacts on salmonids from commercial inshore fishing</t>
  </si>
  <si>
    <t>Data on inshore fisheries and bycatch, data on marine seabed damage from trawling</t>
  </si>
  <si>
    <t>Inshore Fishermans Assoc, MS, FNLRT</t>
  </si>
  <si>
    <t>Research the amount of inshore fishing underway and determine potential impact on salmonids. • Engage with inshore fishing groups to promote awareness of salmon and sea trout migrations and feeding requirements.</t>
  </si>
  <si>
    <t>MA0911</t>
  </si>
  <si>
    <t>7e850a3f-647b-4e5d-9edc-12fda132b192</t>
  </si>
  <si>
    <t>Marine - Developments</t>
  </si>
  <si>
    <t>To support research into the effects of marine development on salmonids in the Moray Firth and beyond</t>
  </si>
  <si>
    <t>Data on fish populations associated with marine developments and how this may affect salmonids, dtata on salmonid migration routes</t>
  </si>
  <si>
    <t>Where possible support other relevant salmonid research initiatives in the marine environment. • Continue to closely monitor marine developments, to comment on them and develop appropriate mitigation measures where required</t>
  </si>
  <si>
    <t>MA0912</t>
  </si>
  <si>
    <t>71bf4d22-f6d5-437e-a6c4-6b620cf0ac0e</t>
  </si>
  <si>
    <t>Education and Awareness</t>
  </si>
  <si>
    <t>To promote management of the rivers to as wide an audience as possible.</t>
  </si>
  <si>
    <t xml:space="preserve">Deevelop education and awareness programs for schools community groups etc </t>
  </si>
  <si>
    <t>FNLRT, SISI, FMS, AST, IFM, Angling Association</t>
  </si>
  <si>
    <t xml:space="preserve">Continue to meet with stakeholders and organisations to promote good riparian and fish management. Continue to develop publicity through website, continue to promote angling. </t>
  </si>
  <si>
    <t>Two events organised in Nairn with local schools and local volunteer organistion, to promote the river, and control of INNs.</t>
  </si>
  <si>
    <t>Funding to sustain promotions</t>
  </si>
  <si>
    <t>MA0913</t>
  </si>
  <si>
    <t>b505328b-bca0-410c-a062-234b62f7bcfa</t>
  </si>
  <si>
    <t>Habitat loss, wood loss, bidiversity loss,  water temperature increase, water quality, fish health</t>
  </si>
  <si>
    <t>To improve native woodland within the catchment with particular focus on riparian woodland to improve river shading</t>
  </si>
  <si>
    <t>The Findhorn Watershed Initiative has been established to develop catchment wide habitat improvements and facilitate a multi generational approach.</t>
  </si>
  <si>
    <t>https://findhornwatershed.com/</t>
  </si>
  <si>
    <t>Land use and tree cover, deer densities, suitability of soil for tree planting, appropriate tree species, seedling surveys, tree shading locations, river temperature, invertebrate data, fish data, forestry plans, land ownership data, deer population data.</t>
  </si>
  <si>
    <t>Findhorn DSFB,  Landowners, FLS, Riverwoods, NaureScot, SEPA,  Marine Scotland, Monadhliath Deer Management Group, Private companies</t>
  </si>
  <si>
    <t>Conntinuing funding, landowner buyin, developing and delivering forestry plans, tree supply, deer management, monitoring plans</t>
  </si>
  <si>
    <t>C:\Users\Robert Laughton\OneDrive - Findhorn Nairn Lossie Fisheries Trust\Pictures\FWI\Scotland Big Pictures\MHA_1259216.jpg</t>
  </si>
  <si>
    <t>£1.3M funding secured, approximately £600k allocated and spent</t>
  </si>
  <si>
    <t xml:space="preserve">Funding secured from three sources and further funds being sourced.New staff  appointed, range of monitoring data completed, meetings with 14 landowners and other parties completed, target areas identified with potential for 1250ha of native forest to be regenerated and 40km of river bank shaded. </t>
  </si>
  <si>
    <t>Delivering project with limited staff, cash flow issues, continuation funding</t>
  </si>
  <si>
    <t>Findhorn</t>
  </si>
  <si>
    <t>FD18</t>
  </si>
  <si>
    <t>MA0867</t>
  </si>
  <si>
    <t>139fbd4f-9ccd-4c59-95c9-a606b50ad405</t>
  </si>
  <si>
    <t>To repair degraded peatland.</t>
  </si>
  <si>
    <t>Maintaining imputus on peatland repairs</t>
  </si>
  <si>
    <t>C:\Users\Robert Laughton\OneDrive - Findhorn Nairn Lossie Fisheries Trust\Pictures\Findhorn\2022-08-17 MDMG Kyllachie Visit\20220817_143127.jpg</t>
  </si>
  <si>
    <t>£18000 allocated to developing Findhorn catchment deer management strategy</t>
  </si>
  <si>
    <t>Contact made with majority of landowners and  Monadhlaidh Deer Management Group to discuss peatland management approach and progress. Restoration has been largely led by the MDMG. FWI currently developing deer management strategy for Findhorn catchment and may become more closely involved in peatland management in the future.</t>
  </si>
  <si>
    <t>Maintining liaison with MDMG and landowners, continued funding for deer management expertise</t>
  </si>
  <si>
    <t>MA0868</t>
  </si>
  <si>
    <t>3830353e-fc96-4916-b600-8ea7ff0277ff</t>
  </si>
  <si>
    <t>Climate Crisis - Carbon Footprint</t>
  </si>
  <si>
    <t>Reduce carbon footprint</t>
  </si>
  <si>
    <t>Impliment acions designed to reduce carbon foot print</t>
  </si>
  <si>
    <t>Review existing measures and improve where possible.</t>
  </si>
  <si>
    <t>Findhorn DSFB</t>
  </si>
  <si>
    <t>Reduce the carbon footprint for the Trust through improving recycling, reduced use of consummables, switch to electric vehicles, reduce travel and utilise video conferencing.</t>
  </si>
  <si>
    <t>Electric vehicle purchased, more use of video conferencing, use of paper greatly reduced.</t>
  </si>
  <si>
    <t>Improve recycling. Move to electric/hybrid vehicles.</t>
  </si>
  <si>
    <t>MA0869</t>
  </si>
  <si>
    <t>1d981070-18be-40e2-930a-f466760b34b9</t>
  </si>
  <si>
    <t>To facilitate fish passage through the removal of barriers or the installation of a fish pass.</t>
  </si>
  <si>
    <t>Improve fish passage to areas above man-made obstacles</t>
  </si>
  <si>
    <t>Barrier location data compiled in spreadsheet and will be mapping into GIS in 2024. Continue to seek improvements  or removal or fish pass installation and indicative costs. Identify owners and discuss improvements.</t>
  </si>
  <si>
    <t>DSFBs, Councils, Roads, Network Rail, Landowners, Distillers, Scottish Water</t>
  </si>
  <si>
    <t>Continue to look for obstruction. Identifying owners. Review new construction developments and ensure no new obstructions are created. • Develop monitoring plans to assess fish passage after barrier improvement</t>
  </si>
  <si>
    <t>Low numbers of barriers in the Findhorn and majority of them are not impinging greatly on the salmon population. Owners have been identified for the critical ones and some discussions have taken place. Where repairs to barriers under road and railbridges have been required these have been modified to allow fish passage. Disscussions with SEPA to address the weirs on the Mosset Burn have been initiated.</t>
  </si>
  <si>
    <t>Ensuring bridge repairs and new developments consult properly and new designs are fish and substrate friendly. Majority of barriers are associated with existing bridge structures so when bridge is needing maintenece or repair tend to tackle passage issue at the same time.</t>
  </si>
  <si>
    <t>MA0870</t>
  </si>
  <si>
    <t>09cca782-5085-4398-a6e5-17a93921f7e1</t>
  </si>
  <si>
    <t>Biodiversity Loss</t>
  </si>
  <si>
    <t>Improve understanding and management of unique fish populations above natural obstacles.</t>
  </si>
  <si>
    <t>Complete dataset on natural barriers location and map into GIS</t>
  </si>
  <si>
    <t>Landowners, Windfarm developers</t>
  </si>
  <si>
    <t>Continue to identify natural obstructions and collect data on the unique fish populations above them.  Review any new construction developments and ensure there is no damage to the fish populations.</t>
  </si>
  <si>
    <t>Majority of natural obstacles identified but need to be documented in spreadsheet and mapped. Fish surveys required above some obstacles</t>
  </si>
  <si>
    <t>Funding occasionally available through wind farm development or other source. The fish population are often unique trout sub populations and spawn at small size and are in low numbers so very fragile. Any interference with their habitat particularly a weir or blockage to migration could lead to the extinction of the population very quickly.</t>
  </si>
  <si>
    <t>MA0871</t>
  </si>
  <si>
    <t>d4526618-5c6f-46b3-97b6-cf8891f518f4</t>
  </si>
  <si>
    <t>Habitat, biodiversity loss,  water quality and quantity</t>
  </si>
  <si>
    <t>Local DSFB, Landowners, FLS, NaureScot, Councils, Scot Gov, Local communities, Individual Residents</t>
  </si>
  <si>
    <t xml:space="preserve">Riverworks unpredictable from year to year. Large developments can be time consumming to comment on but some costs can be recovered through surveys, fish rescues and developing monitoring plans. </t>
  </si>
  <si>
    <t>MA0872</t>
  </si>
  <si>
    <t>18c8ec47-16d6-4c31-a5e5-368115c9e06d</t>
  </si>
  <si>
    <t>Maintain high water quality</t>
  </si>
  <si>
    <t>Maintain close liaiason with SEPA, Scottish Water distilleries and other water users</t>
  </si>
  <si>
    <t>Monitor planning applications and respond to ensure fish populations and habitats are not detrimentally affected. • Continue to provide support to riparian owners and developers to manage river works appropriately. Maintain links with SEPA.</t>
  </si>
  <si>
    <t>MA0873</t>
  </si>
  <si>
    <t>461afd22-8145-4821-b8ee-e7a2369d59cf</t>
  </si>
  <si>
    <t>MAintain close links with all water users</t>
  </si>
  <si>
    <t>Identify major watter abstractors and users within the catchment</t>
  </si>
  <si>
    <t>MA0874</t>
  </si>
  <si>
    <t>48b882e3-bb93-40b3-8968-de4331dde920</t>
  </si>
  <si>
    <t>Liaiase with landowners and identify potential sections to re-meander</t>
  </si>
  <si>
    <t>Linkage to Council planning web sites maintained, comments on developments submitted, onsite visits completed. One scoping report comissioned on Moy Burn</t>
  </si>
  <si>
    <t>Sourcing funding</t>
  </si>
  <si>
    <t>MA0875</t>
  </si>
  <si>
    <t>7bf52da4-ca0a-4d1d-99cf-923266d37def</t>
  </si>
  <si>
    <t>Distribution and abundance of INNs plants and animals. Information on other biosecurity threats and how to manage them</t>
  </si>
  <si>
    <t>Scottish Invasive Species Initiative (SISI), Local DSFB, FNLRT, Landowners, SEPA, NaureScot, Councils, General Public</t>
  </si>
  <si>
    <t>Maintain and improve biosucurity knowledge and actions</t>
  </si>
  <si>
    <t>MA0876</t>
  </si>
  <si>
    <t>12392c18-d52e-4850-b06b-b36f76c6a1a1</t>
  </si>
  <si>
    <t>To understand fish pathogens and minimise impact.</t>
  </si>
  <si>
    <t>Data on infected fish, pathogens, disease types, envirnmental data</t>
  </si>
  <si>
    <t>Local DSFB, Landowners, MS,  General Public</t>
  </si>
  <si>
    <t>Continue to prevent the introduction of the
Gyrodactylus salaris.
• Continue to respond to fish disease outbreaks and
collect samples.
• Maintain links with MS Fish Inspectors for advice
and guidance.</t>
  </si>
  <si>
    <t>Major out breaks on River Findhorn in 2023, fish analysed results indicate new strain of Saprolegnia. Findhorn DSFB contributed funding for Aberdeen University PHD through FMS</t>
  </si>
  <si>
    <t>Establishing regular water sampling program in 2024</t>
  </si>
  <si>
    <t>MA0877</t>
  </si>
  <si>
    <t>54ab847d-438c-47a0-b53a-f13a8427430f</t>
  </si>
  <si>
    <t>To control and eradicate nonnative species.</t>
  </si>
  <si>
    <t>SISI, NatureScot, Community Groups, Landowners, Local DSFBs</t>
  </si>
  <si>
    <t>SISI phase one completed with significant improvements in control achieved across all three rivers. Expantion into new areas and mainatining control targeted in SISI phase 2. Control techniques improved, good community support and developing landowner management agreements. Staff in place.</t>
  </si>
  <si>
    <t>MA0878</t>
  </si>
  <si>
    <t>e92a62b3-cc99-49db-874b-4b7b6bc54646</t>
  </si>
  <si>
    <t>Maintaing trained bailiffs and liaiase closely with Police Scotland</t>
  </si>
  <si>
    <t>Containue to maintain well-trained river bailiff team,  Continue Riverwatch and liaison with Police Scotland and neighbouring rivers,  Continue to collect eviidence and raise awareness
of poaching as a wildlife crime.</t>
  </si>
  <si>
    <t>Bailiffs continue to patrol the District, ensuring illegal exploitation is not occuring.</t>
  </si>
  <si>
    <t>MA0879</t>
  </si>
  <si>
    <t>fc550262-67e2-484f-97ad-4d3cce5d35f1</t>
  </si>
  <si>
    <t>Quarterly counts of birds along the whole river.</t>
  </si>
  <si>
    <t>FNLRT, Gamekeepers, Angling Associations, Landowners</t>
  </si>
  <si>
    <t>Needs a lot of staff resource,  volunteers also required. Maintaing consistancy in counts.</t>
  </si>
  <si>
    <t>Quarterly bird counts are undertaken to enumerate fish eating bird populations. A licence to reinforce scaring is obtained from the counts, however the licenses is for a ver small number of birds. Efforts to scare continue.</t>
  </si>
  <si>
    <t>Counting a significant length of the river very effort intensive, we rely heavily on gamekeepers and volunteers.  Birds habituate to scaring menthods, and lethal reinforcement is required.Licenece application is onerous and time consuming.</t>
  </si>
  <si>
    <t>MA0880</t>
  </si>
  <si>
    <t>85ca1bcf-3208-412d-9c95-c0964a97f712</t>
  </si>
  <si>
    <t>Conduct regular in-river  seal counts and apply for control licence</t>
  </si>
  <si>
    <t>Continue seal counting program.</t>
  </si>
  <si>
    <t>SRMU, Marine Scotland</t>
  </si>
  <si>
    <t>Regular seal counts carried out, visual counts and drone surveys, application for a license ro remove specialist seals from the river completed up to 2022.</t>
  </si>
  <si>
    <t>Regular Monitoring for seals is undertaken. An app to report seal sightings has been distributed to ghillies and DSFB staff to monitor seal incursions into freshwater. No licenses for lethal control of seals have been granted.Non lethal scaring methods to be explored further.</t>
  </si>
  <si>
    <t xml:space="preserve">Obtaining a license for lethal control of specialise seals is next to impossible although we may consider a re-application. Acoustic deterrents have developed and will be utilised in Findhorn Bay area. </t>
  </si>
  <si>
    <t>MA0881</t>
  </si>
  <si>
    <t>b5d8a9c0-b5ad-4cdb-a4a4-221848a9e6b8</t>
  </si>
  <si>
    <t>assess and develop methods for estimating adulta salmon runs within the river.</t>
  </si>
  <si>
    <t>Collect catch data, assess alternative approaches</t>
  </si>
  <si>
    <t>FNLRT, MS</t>
  </si>
  <si>
    <t>Continue collection and analysis of rod catches. • Liaise with MS to ensuring the catch returns are accurate and are robust enough for conservation limits. • Develop a catch and release tagging project to examine recapture rates. • Consider radio tracking project for returning adult salmonids. • Continue to look for potential fish counter and trap locations. • Review alternative approaches for counting adult salmonid numbers. • Continue to encourage scale collection for retained adult salmon and sea trout.</t>
  </si>
  <si>
    <t>Regular review of catch data, reviewed potential counter locations two lower sites with potential for acoustic counter, scale collection continues with local anglers, MS/FMS funded scales collection in 20222 (£9000), no progress on radio tagging or catch andrelease tagging.</t>
  </si>
  <si>
    <t>Limited potential for counter re locations and finance, reduced scale program to minimise fish handing disturbuance before release, suitable data from other rivers on radio tracking and tagging.</t>
  </si>
  <si>
    <t>MA0882</t>
  </si>
  <si>
    <t>5bc3cb73-98bc-42e1-9a82-0b239a6cbdd7</t>
  </si>
  <si>
    <t>DSFBs, MS, SEPA</t>
  </si>
  <si>
    <t>Regular review of EF data, NEPS completed 2018 to 2023</t>
  </si>
  <si>
    <t>Staff all trained in EF</t>
  </si>
  <si>
    <t>MA0883</t>
  </si>
  <si>
    <t>cdfc6412-c670-4097-8c3d-5400e0d28b8e</t>
  </si>
  <si>
    <t>dsfbs, AST</t>
  </si>
  <si>
    <t>Finding suitable site for long term monitoring of smolts. Smolt tagging completed on Findhorn</t>
  </si>
  <si>
    <t xml:space="preserve">Smolt tagging completed in 2021. </t>
  </si>
  <si>
    <t>Potential location for smolt trap identified in upper Findhorn for installation in 2024.</t>
  </si>
  <si>
    <t>MA0884</t>
  </si>
  <si>
    <t>ff0ba72b-c4eb-4363-bb6b-40d57be8b8e2</t>
  </si>
  <si>
    <t>University, AST</t>
  </si>
  <si>
    <t>MA0885</t>
  </si>
  <si>
    <t>d857ba40-f492-4e07-a32f-85f4876e1eea</t>
  </si>
  <si>
    <t>Deevelop data on the distribution and abundance of other freshwater fish species using a vriety of techniques</t>
  </si>
  <si>
    <t>Build on Moray Firth Trout Initiative to improve knowledge of trout fisheries. Collect information on pike fisheries. Collect data on other fish species</t>
  </si>
  <si>
    <t>Data collected during electrofsihing surveys</t>
  </si>
  <si>
    <t>MA0886</t>
  </si>
  <si>
    <t>c7651d33-a502-4891-b880-eb26411763b6</t>
  </si>
  <si>
    <t>Improve data on salmon/sea trout marine movements and survival at sea and data on factors affecting their survival</t>
  </si>
  <si>
    <t>Local DSFB, Scot Gov, FMS</t>
  </si>
  <si>
    <t>Comments made to various marine conservation initiatives</t>
  </si>
  <si>
    <t>Lack of resource and manpower</t>
  </si>
  <si>
    <t>MA0887</t>
  </si>
  <si>
    <t>450220a6-51b8-409b-8a5d-a0c786d71265</t>
  </si>
  <si>
    <t>Inshore Fishermans Assoc, MS</t>
  </si>
  <si>
    <t>MA0888</t>
  </si>
  <si>
    <t>d1ec44a7-1a81-44fa-b502-96d46bcd73dc</t>
  </si>
  <si>
    <t>MS</t>
  </si>
  <si>
    <t>Smolt tagging complted and coastal movements identified</t>
  </si>
  <si>
    <t>MA0889</t>
  </si>
  <si>
    <t>33d27874-62bd-4bfc-9bb5-86034acd8de2</t>
  </si>
  <si>
    <t>DSFBs, FMS, MS, IFM, Press, Education Bodies</t>
  </si>
  <si>
    <t>Continue to meet with stakeholders and organisations to promote good riparian and fish management. • Continue promotion of the river and management through talks and events. • Continue to build links with local communities and establish volunteer networks to support projects. • Continue to develop publicity through website, social media, Facebook and twitter, To promote
education programs
highlighting river
ecology and
angling.</t>
  </si>
  <si>
    <t>Regular review</t>
  </si>
  <si>
    <t>Have secures funding but having staff and volunteers to deliver proving more difficult due to volume of other work</t>
  </si>
  <si>
    <t>MA0890</t>
  </si>
  <si>
    <t>8509c6ec-f96b-4047-bf62-c5b0f3375ee9</t>
  </si>
  <si>
    <t>https://WWW.findhornwatershed.com/</t>
  </si>
  <si>
    <t>Scoping study to determine requirements</t>
  </si>
  <si>
    <t>Local DSFB,  Landowner, FLS, Scottish Forestry, Riverwoods, NaureScot, Marine Scotland</t>
  </si>
  <si>
    <t xml:space="preserve">Additional funding secured may allow development </t>
  </si>
  <si>
    <t>Delivering project with limited staff, cash flow issues.</t>
  </si>
  <si>
    <t>Lossie</t>
  </si>
  <si>
    <t>FD28</t>
  </si>
  <si>
    <t>MA0914</t>
  </si>
  <si>
    <t>d531907f-f151-4157-ab26-4233ea14771e</t>
  </si>
  <si>
    <t>Local DSFB, FNLRT, Landowner, FLS, NaureScot</t>
  </si>
  <si>
    <t>MA0915</t>
  </si>
  <si>
    <t>9f680d62-43c8-403e-b853-8f59b208c7d5</t>
  </si>
  <si>
    <t>Majority of barriers identified, assessed and mapped in GIS. Develop costs for removal or to make accessible.</t>
  </si>
  <si>
    <t>Identify the barrier owners and seek discussions with them and SEPA to facilitate fish passage. • Review new construction developments and ensure no new obstructions are created. • Develop monitoring plans to assess fish passage after barrier improvement</t>
  </si>
  <si>
    <t>Discussions underway with distillery company to open up two further weirs and improve fish access</t>
  </si>
  <si>
    <t>MA0916</t>
  </si>
  <si>
    <t>c8a688fc-4fa0-4542-a3ea-5390cd4b4c9e</t>
  </si>
  <si>
    <t>MA0917</t>
  </si>
  <si>
    <t>605f4024-d169-45e9-a482-29a8bcda1bb7</t>
  </si>
  <si>
    <t>o promote sustainable land use development and protect riparian habitat and aquatic wildlife</t>
  </si>
  <si>
    <t>Linkage to Council planning web sites maintained, comments on three develeopments submitted, onsite visits and monitoring initiated</t>
  </si>
  <si>
    <t>Can be time consumming and no staff costs unable to be recovered unless a monitoring plan or fish rescue is required</t>
  </si>
  <si>
    <t>MA0918</t>
  </si>
  <si>
    <t>60cc5921-feda-4f98-9632-e45264f42098</t>
  </si>
  <si>
    <t>Location of sewage treatment works, outflows</t>
  </si>
  <si>
    <t>MA0919</t>
  </si>
  <si>
    <t>c21b42ab-1bd9-41ee-9225-949a3ff37d34</t>
  </si>
  <si>
    <t>MA0920</t>
  </si>
  <si>
    <t>87579216-1986-42d9-bfc2-c8093ea8f9cf</t>
  </si>
  <si>
    <t>Liaise with landowners and identify potential sections to re-meander</t>
  </si>
  <si>
    <t>Linkage to Council planning web sites maintained, comments on developments submitted. No direct work on re-meandering channels initiated.</t>
  </si>
  <si>
    <t>Time to address this issue</t>
  </si>
  <si>
    <t>MA0921</t>
  </si>
  <si>
    <t>23449500-7912-4b4b-8431-e350bc9439b6</t>
  </si>
  <si>
    <t>INNs, Fish Disease</t>
  </si>
  <si>
    <t>Local DSFB, FNLRT, Landowners, SEPA, NaureScot, Councils, General Public</t>
  </si>
  <si>
    <t>MA0922</t>
  </si>
  <si>
    <t>a4ba2eff-4a2e-41b1-9a3e-38869c21eee0</t>
  </si>
  <si>
    <t>Continue to prevent the introduction of the Gyrodactylus salaris.  Continue to respond to fish disease outbreaks and collect samples. Maintain links with MS Fish Inspectors and other experts  for advice and guidance.</t>
  </si>
  <si>
    <t>No reports of diseased fish during 2023</t>
  </si>
  <si>
    <t>Obtaining samples from diseased fish when possible</t>
  </si>
  <si>
    <t>MA0923</t>
  </si>
  <si>
    <t>e90df4b5-08e8-4f95-82e3-91080a20157f</t>
  </si>
  <si>
    <t>Data on location and distribution of INNs</t>
  </si>
  <si>
    <t>SISI, NatureScot, Community Groups, Landowners, DSFB, FMS</t>
  </si>
  <si>
    <t>Continue monitoring and control programs using most appropriate techniques. Ensure rapid response to new INNs species which appear out-with existing control areas. Continue to source funding for INNs control and develop alternative strategies such as cooperative landowner schemes. Maintain public awareness through multi-media approach. Promote awareness of Pink Salmon</t>
  </si>
  <si>
    <t>SISI phase one completed with significant improvements in control achieved across all three rivers. Expandtion into new areas and mainatining control targeted in SISI phase 2. Control techniques improved, good community support and developing landowner management agreements. Staff in place. Additional funds aslo secured from estates and Moray Council</t>
  </si>
  <si>
    <t>Developing landowner agreements, mainataining community support, further funding, promote awareness of Pink salmon</t>
  </si>
  <si>
    <t>MA0924</t>
  </si>
  <si>
    <t>48f924d7-a60d-468a-9281-fad612437aec</t>
  </si>
  <si>
    <t>Maintain bailiffs and liaise closely with Police Scotland</t>
  </si>
  <si>
    <t>Bailiffing records</t>
  </si>
  <si>
    <t>Findhorn DSFB, Police Scotland, IFM, FMS</t>
  </si>
  <si>
    <t>Containue to maintain well-trained river bailiff team,  Continue Riverwatch and liaison with Police Scotland and neighbouring rivers,  Continue to collect eviidence and raise awareness of poaching as a wildlife crime.</t>
  </si>
  <si>
    <t>Maintaing funding such that Lossie Board can contract in bailiffing services from Findhorn DSFB.</t>
  </si>
  <si>
    <t>MA0925</t>
  </si>
  <si>
    <t>7515316f-da11-4542-a3b0-b7504ce3079d</t>
  </si>
  <si>
    <t>Piscivorous birds are occasionally present in the Lossie catchment, and they may have an impact on salmonid populations - particuarly at periods where they are more vulnerable such as during smolt migration. Anglers and landowners are encouraged to log any observations and these are used within a license application to scare, with lethal reinforcement of scaring.</t>
  </si>
  <si>
    <t>Sawbill and cormorant sightings on the river</t>
  </si>
  <si>
    <t>Game keepers, Angling Associations, Landowners</t>
  </si>
  <si>
    <t>Formal counts provided little data, ad hoc sightings now recorded. Relies on volunteers remebering to submit data!</t>
  </si>
  <si>
    <t>Formal counts proviuded little data although one estate has collected consistant counts during 2023. Ad hoc sightings also recorded. Relies on volunteers remebering to submit data!</t>
  </si>
  <si>
    <t>Irregular supply of data</t>
  </si>
  <si>
    <t>MA0926</t>
  </si>
  <si>
    <t>b2594cb0-13ef-49fa-bf9f-cfb57979b05a</t>
  </si>
  <si>
    <t>Seal sightings within the river</t>
  </si>
  <si>
    <t>No data</t>
  </si>
  <si>
    <t>No data on seals within the Lossie in recent years</t>
  </si>
  <si>
    <t>Obtaining a license for lethal control of specialise seals is next to impossible. Acoustic deterrents used so far have mixed success on seals. Seal incursions into the Lossie appear to be low.</t>
  </si>
  <si>
    <t>MA0927</t>
  </si>
  <si>
    <t>cf835484-73da-455e-975d-a526a9ea03e7</t>
  </si>
  <si>
    <t>Developing alternative adult fish counting methods</t>
  </si>
  <si>
    <t>MA0928</t>
  </si>
  <si>
    <t>d6d549b8-2e3d-44d8-a33d-7a263070b0ab</t>
  </si>
  <si>
    <t>Conduct regular EF surveys to assess juvenle salmon and other fish populations</t>
  </si>
  <si>
    <t>Maintain local EF  and NEPs surveys</t>
  </si>
  <si>
    <t>NEPS completed 2023. General survey proposed for 2024.</t>
  </si>
  <si>
    <t>MA0929</t>
  </si>
  <si>
    <t>128db79f-d152-4cd3-a586-67629f2b398f</t>
  </si>
  <si>
    <t>Data on smolt runs and survuval</t>
  </si>
  <si>
    <t>Dsfb, AST</t>
  </si>
  <si>
    <t>Finding suitable site for long term monitoring of smolts.</t>
  </si>
  <si>
    <t>Data on smolts collected form the upper river successfully in 2014, desireable to repeat study for comparison or establish trap site in the lower river.</t>
  </si>
  <si>
    <t>Smolt trap may be installed again to repeat previous survey</t>
  </si>
  <si>
    <t>MA0930</t>
  </si>
  <si>
    <t>418be449-45eb-46c6-abe4-b6534f157132</t>
  </si>
  <si>
    <t>The main areas of commercial conifer plantations is in the sub-catchments of the Kinnel Water and Water of Ae.  Naturally seeded conifers along the banks of watercourses can be a concern outcompeting and replacing native plant species. Also the excessive levels of shade produced all year round can reduce primary production in the watercourse and cause bank erosion due to the loss of protective vegetation layers.</t>
  </si>
  <si>
    <t>Surveys are required to map locations and densities of conifer regen around key water courses in afforested areas - often it is the smaller tributaries that are worse affected.  These surveys can be undertaken on foot or using drones.  Forestry ownership is dominsted FLS - need to check with FLS how much they survey.  We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t>
  </si>
  <si>
    <t>ADSFB</t>
  </si>
  <si>
    <t>Galloway Fisheries Trust , FLS, private forest interests</t>
  </si>
  <si>
    <t>Annan</t>
  </si>
  <si>
    <t>FD01</t>
  </si>
  <si>
    <t>MA1075</t>
  </si>
  <si>
    <t>6b76024f-a712-47ce-a879-24953a4a21b3</t>
  </si>
  <si>
    <t>Plant and maintain extensive riparian native woodlands</t>
  </si>
  <si>
    <t>The Marine Directorate river temperature monitoring network is showing that many rivers are at risk of becoming too warm to support healthy salmon populations.  Their modelling shows the Annan is at risk from reaching summer temperatures which would cause thermal stress to salmon and possibly death in the future..  Temperatures recorded already are near the lethal levels for juvenile salmon.                                                                                                                                                The ADSFB feel it is important to establish an extensive riparian native hardwood woodland, particularly on the south bank of water courses, to provide adequate levels of shade to help address predicted increasing water temperatures.  While increasing climate change resilience is the priority pressure to address, this tree planting will also improve habitats, water quality, input woody debris and protect banks from erosion.</t>
  </si>
  <si>
    <t>The ADSFB consider that riparian planting must be undertaken at a scale large enough to make a significant difference across the catchment.  GFT were contracted in to develop up a landscape scale project - a submission was made to Riverwoods for development fundimg for a natural capital project.  There will need on-going maintenance, beaten up and tree guards removed once trees are of suffient size (~5 years after planting) etc.  Some of these waters will need riparian conifer regen removed or stock proof fencing erected before hard woods can be planted.  Adequate tree protection and on-going maintenance will be required.</t>
  </si>
  <si>
    <t>If a natural capital project proceeds then a detailed audit and assessment will need to be undertaken.</t>
  </si>
  <si>
    <t>GFT (on behalf of ADSFB</t>
  </si>
  <si>
    <t>ADSFB, FLS, private forest interests, landowners, RAW, community groups</t>
  </si>
  <si>
    <t>Applied for development funding - waiting to hear funding application outcome</t>
  </si>
  <si>
    <t>MA1076</t>
  </si>
  <si>
    <t>4472e678-2d2c-48b9-99e3-946beb257fec</t>
  </si>
  <si>
    <t>There are limited areas of peatland in the Annan catchment.  Often peatland has been heavily drained in the past for conifer afforestation.  Watercourses draining these degraded deep peats usually have poor water quality.  Forest to bog peatland restoration in deep peat areas will improve water quality to acceptable levels.  Restored peatlands also help to improve water flows during dry periods.</t>
  </si>
  <si>
    <t>stage 1 will be a review where peatland is located within the overall Annan catchment and what watercourses drain them.  These waters can then be surveyed to see if they are degraded.</t>
  </si>
  <si>
    <t>ADSFB may fund if resources allow</t>
  </si>
  <si>
    <t>MA1077</t>
  </si>
  <si>
    <t>d4b8b1aa-f2d0-4e42-a9e4-4e1a0ee018a0</t>
  </si>
  <si>
    <t>The Annan catchment has various INNS species of concern in riparian zones.  This includes Japanese knotweed, Skunk cabbage, Giant hogweed and Himalayan balsam.  These INNS species cause problems through outcompeting and replacing native vegetation and increased erosion risk when the INNS die back in the winter leaving banks unprotected.  Giant hogweed sap can also burn skin so there are health concerns too.  The ADSFB through the River Annan Trust ran a successful INNS programme from 2010 but it stopped in 2018 when staff numbers were cut.  The ADSFB have recently agreed to look at restarting an INNS control programme.</t>
  </si>
  <si>
    <t>To initially quantify the scale of INNS following their previous programme and then stop the spread, control and ultimately eradicate key plant INNS close to water courses</t>
  </si>
  <si>
    <t>The GFT recently secured funding for the 'Scottish Solway INNS Control and Knowledge Programme' which can include work on the Annan catchment.  A project officer provides assistance to develop and deliver coordinated and effective INNS control programmes.  It is proposed that in 2023 the project officer and ADSFB bailiff will quantify the river banks with Japanese knotweed, Skunk cabbage and Giant hogweed to allow a control programme to be considered.</t>
  </si>
  <si>
    <t>Annual surveys are required to quantify levels of INNS initally and then follow seasons to update any control plan</t>
  </si>
  <si>
    <t>Annan DSFB, Landowners</t>
  </si>
  <si>
    <t>Funding only presently confirmed for 2023 but the programme is expacted to run for an initial 5 years.  Funding will be applied for but not secured yet.</t>
  </si>
  <si>
    <t>MA1078</t>
  </si>
  <si>
    <t>3cec395d-6b01-4908-991d-69b75f7bd643</t>
  </si>
  <si>
    <t>Extensive draining of deep peats (&gt;50cm deep) to get conditions suitable to grow conifers will severly damage the peatland.  These damaged peatlands are causing water quality issues where they occur.  New forest plantings are not allowed to take place on deep peat due to the recognised environmental harm but the replanting of conifers can and does regularly take place on previously planted deep peats with only limited constraints.  This is not a significant issue for the Annan catchment but is likely to be having some localised impacts where conifer plantations are present.</t>
  </si>
  <si>
    <t>Annan DSFB will investigate where conifers are planted on deep peats within the catchment and ensure they (or GFT on their behalf) will input to any restructuring plans to stop replanting conifers or undertake ground preparation on these peats.  ADSFB will support GFT in their opposition to this issue especially to key government agencies, MSPs, Councillors and forestry sector.</t>
  </si>
  <si>
    <t>Initial data and map review to understand scale of problem in Annan catchment</t>
  </si>
  <si>
    <t>Annan DSFB</t>
  </si>
  <si>
    <t>MA1079</t>
  </si>
  <si>
    <t>bbaeb1d5-83d0-4e78-91cb-68a6747e6a8f</t>
  </si>
  <si>
    <t>Fish stocks (salmon) in the Annan have fallen in recent years and the River is presently a category 3.  A review of electrofishing data in 2022 found juvenile salmonid stocks are still relatively healthy but some parts of the catchment densities are lower than would be expected due to various potential pressures.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t>
  </si>
  <si>
    <t>Undertake annual programme of electrofishing surveys (as part of a rolling 5 year programme) and NEPS when it is running.  Timed and quantative electrofishing surveys are appropriate.  When opportunities arise monitor wider fish health such as disease testing or adult sampling.</t>
  </si>
  <si>
    <t>A review of historical data and recent electrofishing data was undertaken in 2022.</t>
  </si>
  <si>
    <t>Covered by Annan DSFB annual donation to GFT</t>
  </si>
  <si>
    <t>MA1080</t>
  </si>
  <si>
    <t>eb5a48fd-9459-4fe4-90e6-3d9fe484b7f5</t>
  </si>
  <si>
    <t>Reporting water quality (pollution) issues</t>
  </si>
  <si>
    <t>The Annan catchment regularly has pollution problems which will be impacting on juvenile fish and their habitats.  Past known sources of pollution include construction works, poor slurry management, septic tank out flows and Scottish Water sewage plant discharge.</t>
  </si>
  <si>
    <t>Identify and report swiftly any pollution incidents to SEPA</t>
  </si>
  <si>
    <t>Ensure anglers, interested parties, riparian owners, Annan DSFB staff and contractors swiftly report to SEPA any pollution incidents.  The ADSFB will liaise with SEPA to understand how any pollution is dealt with.  Annan DSFB bailiff will visually monitor any known potential pollution sources while out doing his work.   Consider using GFT water quality sondes to monitor oxygen and temperature levels in key water courses.</t>
  </si>
  <si>
    <t>ADSFB paids for a bailiff</t>
  </si>
  <si>
    <t>MA1081</t>
  </si>
  <si>
    <t>e9e4f12b-acd5-4504-910f-25b0255ee9a0</t>
  </si>
  <si>
    <t>The main areas of commercial conifer plantations is in the sub-catchments of the Kinnel Water and Water of Ae.  Much of this forestry was originally planted as 'old style' forestry which had few environmental considerations.  Restructuring of these forests (once the trees are felled after the first crop rotation) - since the implementation of the Forest and Water Guidelines came into force - has been important to increase buffer zones, reduce silt pollution etc.  Forest plans are an important opportunity for GFT and DSFB's to comment and request changes to forest designs.  Plans are usually reviewed every 10 years.</t>
  </si>
  <si>
    <t>MA1082</t>
  </si>
  <si>
    <t>4d174b93-ae91-4527-9b7e-dbf7346941cb</t>
  </si>
  <si>
    <t>With salmonid stocks low there is a concern that predation could be reducing the number of smolts leaving the river.  Piscivorous birds (goosanders &amp; cormorants) are predators which there are concerns about and can be managed through scaring tactics and lethal control.  Bird counts are completed twice a year, organised by Annan DSFB.  Where numbers are considered high enough to impact on fish stocks then licenses can be applied for from NatureScot to shoot a set number of birds.  Scare tactics is important to protect juvenile salmonids especiaily smolts.</t>
  </si>
  <si>
    <t>Assess annually populatuion size and impact from key fish predator birds (goosander &amp; cormorant) and scare/control if necessary</t>
  </si>
  <si>
    <t>Suitable surveys are required to assess the number and species of birds present within the river system at key times of years.  Knowing the numbers of birds will allow an assessment to be made regarding the scale of any impact and undertake targetted scaring / control as required.</t>
  </si>
  <si>
    <t>Need to have enough people to do the surveys twice annually</t>
  </si>
  <si>
    <t>MA1083</t>
  </si>
  <si>
    <t>a687d899-888b-4491-ae56-cec00431ecfc</t>
  </si>
  <si>
    <t>MA1084</t>
  </si>
  <si>
    <t>cb4aac9a-9d98-4c81-abc7-165e22ec0510</t>
  </si>
  <si>
    <t>There are various water abstractions present from across the catchment which could both inpact on adult salmon migrating up the river and smolts migrating downstream during periods of low flows.  Abstraction for agriculture may increase in the future due to predicted drier / hotter summers.  Any abstraction should have screening to stop smolts being harmed.</t>
  </si>
  <si>
    <t>No significant impact on salmon population from abstractions</t>
  </si>
  <si>
    <t>Annan DSFB bailiff will visually monitor downstream of any potential abstraction of concern.  If concerns identified then report to SEPA and assess likely impact on fish populations.  Submit responses to any abstraction license consultations from SEPA / DG Council.</t>
  </si>
  <si>
    <t>SEPA, GFT</t>
  </si>
  <si>
    <t>Annan DSFB paids for a bailiff</t>
  </si>
  <si>
    <t>MA1085</t>
  </si>
  <si>
    <t>20b5b09e-6fc5-456d-b2a5-7578672766e7</t>
  </si>
  <si>
    <t>In recent years a number of windfarms have been constructed in the catchment.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  There have been problems associated with windfarm construction particularly associated with silt and forestry felling.  Hydro developments are also a potential concern.</t>
  </si>
  <si>
    <t>MA1086</t>
  </si>
  <si>
    <t>dc6ba870-f9cd-44af-9d2d-08d5c558ef72</t>
  </si>
  <si>
    <t>Stop illegal exploitation of salmon and sea trout</t>
  </si>
  <si>
    <t>The Annan is presently a grade 3 river suggesting that fish stocks do not have any surplus available for killing.  The taking of fish by illegal poaching methods (nets, poison, gaff) and group rod and line (gang poaching, use of salmon roe) would be very damaging and reduce the number of eggs and juveniles available for the river.  Anglers fishing without permits not only is a lose of revenue for owners but means there is an increased risk they are not aware of the river rules including that the river is presently 100% catch and release for salmon.</t>
  </si>
  <si>
    <t>Stop the illegal exploitation of salmon &amp; sea trout</t>
  </si>
  <si>
    <t>Employment of an adequately trained and qualified head bailiff.  Head bailiff to be supported by other volunteer bailiffs as required.</t>
  </si>
  <si>
    <t>MA1087</t>
  </si>
  <si>
    <t>defbcbed-a36a-49b6-bf5c-4632e4ae1187</t>
  </si>
  <si>
    <t>Protect and improve instream habitats in the Kinnel Water / Water of Ae</t>
  </si>
  <si>
    <t>Gravel has historically been removed by a farmer co-operative on the Kinnel and Water of Ae which removes important instream habitat.  This is occurred on Water of Ae from A701 bridge to Elshieshields Bridge and also on the Kinnel near Templand Bridge and ended in 2016.  Major concern of water flow being below the gravel during drought periods, widening of the river and current lack of instream habitat.</t>
  </si>
  <si>
    <t>Improve practice of gravel removal from Water of Ae / Kinnel Water</t>
  </si>
  <si>
    <t>Investigate impact of the gravel removal on instream habitats suitable for juvenile fish.  Discuss issues with SEPA who license the activity.</t>
  </si>
  <si>
    <t>Habitat / fish surveys</t>
  </si>
  <si>
    <t>Annan DSFB, SEPA</t>
  </si>
  <si>
    <t>Annan DSFB will cover initial costs but not for any practical repairs</t>
  </si>
  <si>
    <t>MA1088</t>
  </si>
  <si>
    <t>36826abb-f46a-44d5-9309-4da40ec65a71</t>
  </si>
  <si>
    <t>Restore instream habitat on the Annan Water</t>
  </si>
  <si>
    <t>On the Annan Water bank repairs have been undertaken which dredged  and reshaped the river causing a loss of instream habitat.</t>
  </si>
  <si>
    <t>Improve instream habitats in Annan Water</t>
  </si>
  <si>
    <t>Investigate impact of the bank repairs on instream habitats suitable for juvenile fish.  Discuss issues with SEPA and consider possible restoration works.</t>
  </si>
  <si>
    <t>MA1089</t>
  </si>
  <si>
    <t>0627ad84-32c9-411b-832f-0151c3bd7d24</t>
  </si>
  <si>
    <t>Addressing fish access issues at railway crossing over Dryfe Water</t>
  </si>
  <si>
    <t>Repair works were undertaken in 2021 to address erosion risks around the bridge abutments but due to the failure of some of the works it has resulted in a wide / flat concrete bridge sill which will cause fish access problems at low flows.  There is also a drop now into the pool below.</t>
  </si>
  <si>
    <t>Undertake works to improve fish access on the Dryfe</t>
  </si>
  <si>
    <t>In 2022 a programme of works involving baffles / backfilling and restoring banks was agreed between the contractor / SEPA and GFT.  These works are planned for 2023.</t>
  </si>
  <si>
    <t>Outlined plans are available</t>
  </si>
  <si>
    <t>Contractor</t>
  </si>
  <si>
    <t>GFT, SEPA</t>
  </si>
  <si>
    <t>MA1090</t>
  </si>
  <si>
    <t>9e0e33b1-4ad2-46d0-86dd-06338955d81e</t>
  </si>
  <si>
    <t>Addressing fish access issues and river habitat loss at Bodesbeck on the Moffat Water</t>
  </si>
  <si>
    <t>Close to Bodesbeck Ford on the Moffat Water the river burst through its banking a few years ago spilling into a large area of marshy ground before returning back to its natural channel.  There is a concenr here that ascending fish will have problems to access through this section as there is no defined channel and fish present in the old channel will be lost when it totally dries up during low flows.  SEPA and Annan DSFB have been involved looking at solutions to this issue for a few years now with little progress to date.</t>
  </si>
  <si>
    <t>Ensure river flow is contained in a suitable river channel</t>
  </si>
  <si>
    <t>SEPA have been taking the lead on this project in the last few years but very little progress.  Annan DSFB and GFT to start discussions with SEPA to agree a solution.  Annan DSFB and GFT working together would be willing to undertake practical works if agreed. Consider delivering as part of Annan FIRNS pilot project.</t>
  </si>
  <si>
    <t>An updated survey maybe required</t>
  </si>
  <si>
    <t>No funding for any actual restoration works</t>
  </si>
  <si>
    <t>MA1091</t>
  </si>
  <si>
    <t>eda30b0f-866b-4e2e-a449-792749db47ec</t>
  </si>
  <si>
    <t>Return the Middlebie Burn back to its natural channel</t>
  </si>
  <si>
    <t>The Middlebie Burn was dammed in the past to create Purdomstone Reservoir by Scottish Water.  An artificial channel was built round the reservoir with a series of steep concrete steps near the outfall of the reservoir which are inaccessible to migratory fish.  There is also a problem with low flows as GFT recorded in 2022 that over 1,000 m of the burn was totally dry downstream of the reservoir even though there was a decent flow in the more natural channel above the reservoir.  Scottish Water have proposed decommisioning the reservoir and returning the burn back to its natural channel.  GFT have been working with Scottish Water since 2021 to assist in designing the decommissioning.  This work is more likely to benefit trout populations including sea trout.</t>
  </si>
  <si>
    <t>Restore old river channel after decommissioning of Purdomestone Reservoir</t>
  </si>
  <si>
    <t>GFT have been contracted by Scottish Water to undertake a number of surveys around the reservoir and to provide advice on the decommissioning.  Wider consultation is presently taking place with a proposal to proceed works in 2024.</t>
  </si>
  <si>
    <t>Various Scottish Water reports completede by GFT</t>
  </si>
  <si>
    <t>Not at present</t>
  </si>
  <si>
    <t>Scottish Water covering all costs if project procceed but presently consulting with agencies and landowner.</t>
  </si>
  <si>
    <t>MA1092</t>
  </si>
  <si>
    <t>b6c83261-2c4e-4bf2-b46d-530c4a0fa175</t>
  </si>
  <si>
    <t>Identify man-made barriers to fish and address where possible</t>
  </si>
  <si>
    <t>Although all large barriers to fish migration are documented on the Annan, there is a concern that some bridge sills and culverts may be acting as full or partial barriers to upstream migration of salmonids.  Where these barriers exist there may be suitable spawning and juvenile habitat upstream which is not being fully utilised.  There are various techniques that can often be undertaken to assist fish migration.</t>
  </si>
  <si>
    <t>Identify all problematic bridge sills and culverts and consider easing fish access over them</t>
  </si>
  <si>
    <t>Review previous surveys undertaken by the Annan DSFB to check on culverts / bridge sills.  No further action was undertaken previously after the surveys but now the Annan DSFB wish to prioritise a work programme based on the previous collected data.</t>
  </si>
  <si>
    <t>Some previous surveys of culverts was undertaken in the past but none were addressed</t>
  </si>
  <si>
    <t>Surveys required</t>
  </si>
  <si>
    <t>Annan DSFB can pay for initial surveys but practical costs will need grant support.  Cost here is an estimated guide</t>
  </si>
  <si>
    <t>MA1093</t>
  </si>
  <si>
    <t>4916b7ec-6c59-47c3-9b69-1a09ae6bed66</t>
  </si>
  <si>
    <t>Address damaging bank erosion</t>
  </si>
  <si>
    <t>Bank erosion is a natural feature of rivers and important to create meanders and to provide spawning gravels.  In many cases though it can be excessive inputting large amounts of silt pollution which can damage instream habitats particularly spawning beds.  Significant bank erosion can also cause flooding issues and can be a danger to river users.  It is expected that bank erosion will become more excessive due to the climate change predictions of longer and greater flood events.  It is important to identify where bank erosion is a problem and to consider how and if it can be addressed.  Addressing bank erosion can be expensive to do it properly.  The relevant landowner is likely to have to fund the works.</t>
  </si>
  <si>
    <t>Identify areas of problematic bank erosion and discuss with relevant landowners how to address issue</t>
  </si>
  <si>
    <t>Look to identify locations of damaging bank erosion.  Investigate cause and whether cause and/or erosion could be addressed.  Discuss with landowner the problem and whether undertaking remedial action is feasible.  In most cases the landowner will be required to fund any works. Consider possible remedial works at Loch Brow Farm as part of Annan FIRNS pilot project.</t>
  </si>
  <si>
    <t>GFT, SEPA, land owners</t>
  </si>
  <si>
    <t>Annan bailiff can make initial assessment if erosion is a concern but then specialised help, including SEPA, will need to input.  Work can be very expensive and may fail.  Landowner will need to agree to pay for the work in most cases.</t>
  </si>
  <si>
    <t>MA1094</t>
  </si>
  <si>
    <t>4bfab3e8-be10-423e-a25b-4b5e5b7d2730</t>
  </si>
  <si>
    <t>Riparian tree planting Endrick water</t>
  </si>
  <si>
    <t>The number of mature riparian trees is diminshing across the Endrick valley, in particular in the middle and lower sections.  This is due to erosion, both natural and resulting from INNS proliferation, and limited regenerative growth caused by livestock and deer grazing.</t>
  </si>
  <si>
    <t>Intense grazing by sheep, cattle and deer.        Proliferation of Japanese knotweed and Himalayan balsam causing bank erosion.              Heavy spates washing out banks                       Lack of tree cover leading to higher water temperatures</t>
  </si>
  <si>
    <t>To engage in riparian regenerative tree planting using native broadleaf species to stabalise the banks of the Endrick water</t>
  </si>
  <si>
    <t>Secure landowner agreement to riparian plant.  Secure funding to allow riparian planting to continue</t>
  </si>
  <si>
    <t>Google map of area showing requirement</t>
  </si>
  <si>
    <t>Catchment wide tree survey data</t>
  </si>
  <si>
    <t>Landowners / Loch Lomond Angling Improvement Association / Local community councils / Local outdoor groups /</t>
  </si>
  <si>
    <t>Requirement for continuation of BCF / NRF type funding to allow riparian replanting</t>
  </si>
  <si>
    <t>MA0948</t>
  </si>
  <si>
    <t>656b2471-f106-4ca0-974b-5988f71d7bd4</t>
  </si>
  <si>
    <t>Barrier removal Endrick water</t>
  </si>
  <si>
    <t>The removal of Craigbell Weir, the last man made weir on the Endrick water</t>
  </si>
  <si>
    <t>MA0949</t>
  </si>
  <si>
    <t>5f01c879-3a00-485d-b0b7-fbf698795eab</t>
  </si>
  <si>
    <t>INNS (plant) removal Endrick water</t>
  </si>
  <si>
    <t>The eradication of Japanese knotweed, giant hogweed, Himalayan balsam, bamboo and American skunk cabbage within the Endrick valley catchment</t>
  </si>
  <si>
    <t>MA0950</t>
  </si>
  <si>
    <t>5d34b50a-5ed8-4679-9459-5dfe3c904d03</t>
  </si>
  <si>
    <t>Predator control Endrick water</t>
  </si>
  <si>
    <t>The removal of avian (Cormorant, goosander and merganser) and mamalian (American mink) predators from the Endrick valley catchment</t>
  </si>
  <si>
    <t>To control predator numbers across the Endrick catchment</t>
  </si>
  <si>
    <t>Loch Lomond Angling Improvement Association</t>
  </si>
  <si>
    <t>Landowners / Loch Lomond and Trossachs National Park /  Loch Lomond Fisheries Trust</t>
  </si>
  <si>
    <t>MA0951</t>
  </si>
  <si>
    <t>04fe64f8-3f47-4748-a0de-727e70bb42d7</t>
  </si>
  <si>
    <t>Bank protection Endrick water</t>
  </si>
  <si>
    <t>MA0952</t>
  </si>
  <si>
    <t>3c4b1f6e-0154-4bdc-abd3-e9f091019fdd</t>
  </si>
  <si>
    <t>Culvert easement Neil's Burn</t>
  </si>
  <si>
    <t>Engineer fish pass within culvert</t>
  </si>
  <si>
    <t>To allow fish to access burn above culvert</t>
  </si>
  <si>
    <t>Secure landowner agreement to re-eengineer the culvert</t>
  </si>
  <si>
    <t>Access to exisitng data on culvert re-engineering</t>
  </si>
  <si>
    <t>Landowners /  Loch Lomond Angling Improvement Association / SEPA</t>
  </si>
  <si>
    <t>Secure landowner permission and funding to undertake works</t>
  </si>
  <si>
    <t>MA0953</t>
  </si>
  <si>
    <t>a52752ac-4518-4d38-a028-fed86e9a6f7a</t>
  </si>
  <si>
    <t>Barrier removal Balinkinrain Burn</t>
  </si>
  <si>
    <t>The removal of a small weir on the Balinkinrain Burn</t>
  </si>
  <si>
    <t>MA0954</t>
  </si>
  <si>
    <t>fde80f59-81a8-4f93-af66-2a6aabc33463</t>
  </si>
  <si>
    <t>Channel modification - Stuc an t Sagairt Burn</t>
  </si>
  <si>
    <t>Re-engineer burn to allow it to flow naturally</t>
  </si>
  <si>
    <t>Re-engineer burn to allow it to flow naturally by removing flagstones and developing meanders</t>
  </si>
  <si>
    <t>Secure landowner agreement and funding to re-engineer burn</t>
  </si>
  <si>
    <t>Hydrology study to determine impact of the works</t>
  </si>
  <si>
    <t>MA0955</t>
  </si>
  <si>
    <t>4bddd473-0680-4cd7-901d-ae071d1d47f7</t>
  </si>
  <si>
    <t>Determine health of Endrick SAC lamprey population</t>
  </si>
  <si>
    <t>Survey various sites to determine health of SAC lamprey species</t>
  </si>
  <si>
    <t>Determine health of lamprey population within SAC</t>
  </si>
  <si>
    <t>Ascertain control sites in line with previous survey work</t>
  </si>
  <si>
    <t>Previous lamprey studies undertaken by NatureScot / SEPA / University of Glasgow etc</t>
  </si>
  <si>
    <t>NatureScot / University of Glasgow</t>
  </si>
  <si>
    <t>Identify previous sites utilised in past survey work</t>
  </si>
  <si>
    <t>MA0956</t>
  </si>
  <si>
    <t>fa4db1c2-1d5f-438c-bf1c-aac83e340e98</t>
  </si>
  <si>
    <t>Riparian tree planting Blane Water</t>
  </si>
  <si>
    <t>The number of mature riparian trees is diminshing across the Blane valley, in particular in the middle and lower sections.  This is due to erosion, both natural and resulting from INNS proliferation, and limited regenerative growth caused by livestock and deer grazing.</t>
  </si>
  <si>
    <t>Intense grazing by sheep, cattle and deer.        Proliferation of Japanese knotweed, giant hogweed and Himalayan balsam causing bank erosion.                                                                Heavy spates washing out banks                       Lack of tree cover leading to higher water temperatures</t>
  </si>
  <si>
    <t>To engage in riparian regenerative tree planting using native broadleaf species to stabalise the banks of the Blane water</t>
  </si>
  <si>
    <t>MA0957</t>
  </si>
  <si>
    <t>079d5f9d-eae3-41e8-85a8-c91e03851632</t>
  </si>
  <si>
    <t>Barrier removal Blane water</t>
  </si>
  <si>
    <t>The removal of a small Weir in Strathblane, the last man made weir on the Blane water</t>
  </si>
  <si>
    <t>MA0958</t>
  </si>
  <si>
    <t>c1db7978-6096-4b08-ae85-9dbb24f94d6e</t>
  </si>
  <si>
    <t>INNS (plant) removal Blane water</t>
  </si>
  <si>
    <t>The eradication of Japanese knotweed, giant hogweed, Himalayan balsam, bamboo and American skunk cabbage within the Blane valley catchment</t>
  </si>
  <si>
    <t>MA0959</t>
  </si>
  <si>
    <t>ae755af6-6838-48fe-8bb2-cf8ed566d84e</t>
  </si>
  <si>
    <t>Predator control Blane water</t>
  </si>
  <si>
    <t>The removal of avian (Cormorant, goosander and merganser) and mamalian (American mink) predators from the Blane valley catchment</t>
  </si>
  <si>
    <t>To control predator numbers across the Blane catchment</t>
  </si>
  <si>
    <t>MA0960</t>
  </si>
  <si>
    <t>f9d888db-c67b-469f-aa49-9a727e718dc7</t>
  </si>
  <si>
    <t>Bank protection Blane water</t>
  </si>
  <si>
    <t>MA0961</t>
  </si>
  <si>
    <t>711b198b-b772-46a6-bf5b-cb70cdf7bdff</t>
  </si>
  <si>
    <t>INNS (plant) removal River Leven</t>
  </si>
  <si>
    <t>The eradication of Japanese knotweed, giant hogweed, Himalayan balsam, bamboo and American skunk cabbage within the Leven valley catchment</t>
  </si>
  <si>
    <t>MA0962</t>
  </si>
  <si>
    <t>7ef6741a-7216-4b4a-81f6-947b63e3b7c5</t>
  </si>
  <si>
    <t>Predator control River Leven</t>
  </si>
  <si>
    <t>The removal of American mink  from the Leven valley catchment</t>
  </si>
  <si>
    <t>To control mink numbers across the Leven catchment</t>
  </si>
  <si>
    <t>MA0963</t>
  </si>
  <si>
    <t>c4b430ae-c55c-487c-b188-2d133b114ad2</t>
  </si>
  <si>
    <t>Barrier removal Carrochan Burn</t>
  </si>
  <si>
    <t>The removal of Haldane Weir which is a partial block fish migration</t>
  </si>
  <si>
    <t>MA0964</t>
  </si>
  <si>
    <t>d7a441ac-d3f8-40cd-ba8f-a2602995bfd3</t>
  </si>
  <si>
    <t>Barrier removal Murroch Burn</t>
  </si>
  <si>
    <t>The removal of Murrosh Burn Weir which is a partial block fish migration</t>
  </si>
  <si>
    <t>MA0965</t>
  </si>
  <si>
    <t>0c164b1b-f7a7-48cc-8c8e-3d8d29ed9f97</t>
  </si>
  <si>
    <t>Barrier removal Whitley's Burn</t>
  </si>
  <si>
    <t>The removal of Whitley's burn Weir which is a partial block fish migration</t>
  </si>
  <si>
    <t>MA0966</t>
  </si>
  <si>
    <t>2effa5fd-e99e-441c-a5b7-efe0663bb5fa</t>
  </si>
  <si>
    <t>Barrier Removal</t>
  </si>
  <si>
    <t>Removing or easing man-made obstructions to migratory salmon which limit recolonisation of its natural range. Instream barriers prevent adults reaching spawning grounds and may slow the downstream migration of smolts, exposing both to increased predation pressure and creating poaching hotspots. Barriers also interrupt the natural sediment transport processes in a river channel and can therefore determine the availability of spawning gravels. They also affect the temperature regime of the river. All of these alterations to the natural river will limit salmon production.</t>
  </si>
  <si>
    <t>Predation, Illegal exploitation, Instream Riparian and habitat, Temperature.</t>
  </si>
  <si>
    <t>To allow the Clyde salmon to reoccupy as much of its former range as possible and to increase smolt production by increasing the available spawning and rearing area.</t>
  </si>
  <si>
    <t>To use Clyde River Foundation (CRF) data to identify barriers and to inform river managers of the necessity to remove or ease them. Our data provide an independent assessment of the distribution of salmon across the catchment. Once identified we will part</t>
  </si>
  <si>
    <t>Scottish Environmental Protection Agency (SEPA) Barrier layer, Clyde River Foundation habitat and fishery data, Local angling clubs and associations catch returns.</t>
  </si>
  <si>
    <t>Scottish Environmental Protection Agency</t>
  </si>
  <si>
    <t>Riparian Owners, Local Authorities, Local angling clubs and associations, Marine Directorate, Fisheries Management Scotland, River Clyde Fisheries Mangement Trust, Clyde River Foundation and private finance.</t>
  </si>
  <si>
    <t>Funding,  expertise and experience.</t>
  </si>
  <si>
    <t>Clyde</t>
  </si>
  <si>
    <t>FD08</t>
  </si>
  <si>
    <t>MA0854</t>
  </si>
  <si>
    <t>6398da58-d6fa-44fc-bc4a-29f56e2714a2</t>
  </si>
  <si>
    <t>The illegal removal of salmon.</t>
  </si>
  <si>
    <t>To reduce illegal removal of salmon across the catchment.</t>
  </si>
  <si>
    <t>To provide scientific assistance to Local angling clubs and associations, River Clyde Fisheries Management Trust, Marine Directorate and Police Scotland if requested.</t>
  </si>
  <si>
    <t>Third party requests.</t>
  </si>
  <si>
    <t>Local angling clubs and associations</t>
  </si>
  <si>
    <t>River Clyde Fisheries Mangement Trust, Clyde River Foundation, Fisheries Management Scotland, Marine Directorate, Police Scotland.</t>
  </si>
  <si>
    <t>Funding and personnel.</t>
  </si>
  <si>
    <t>MA0855</t>
  </si>
  <si>
    <t>ecc03ddc-c9ba-4ad5-aad1-abd72e3c7864</t>
  </si>
  <si>
    <t>Escaped farmed fish have the potential to breed with wild individuals, resulting in hybrids that are less genetically fit than their wild counterparts, potentially leading to a significant detrimental impact on wild populations. After one such event on Carradale North fish farm in August 2022 the CRF sampled fish from a number of sites in potentially affected rivers across the Clyde catchment.</t>
  </si>
  <si>
    <t>To determine the extent (if any) of genetic introgression between wild and farmed Atlantic salmon.</t>
  </si>
  <si>
    <t>To engage with Marine Directorate, Fisheries Management Scotland, Local angling clubs and associations and RCFMT when required.</t>
  </si>
  <si>
    <t>Data on the location and the extent of fish escape.</t>
  </si>
  <si>
    <t>Fisheries Management Scotland, Local angling clubs and associations,  River Clyde Fisheries Mangement Trust, Clyde River Foundation.</t>
  </si>
  <si>
    <t>Seasonal and human resource constraints.</t>
  </si>
  <si>
    <t>MA0856</t>
  </si>
  <si>
    <t>d9be1e93-2003-4da0-b56c-637bb6894194</t>
  </si>
  <si>
    <t>Surveillance of diseased salmon across the catchment. Sampling as necessary.</t>
  </si>
  <si>
    <t>To determine the extent and severity (if any) of fish disease across the catchment.</t>
  </si>
  <si>
    <t>To engage with Marine Scotland Science, Fisheries Management Scotland, Local angling clubs and associations, River Clyde Fishery Management Trust when required.</t>
  </si>
  <si>
    <t>Reports of the occurrence and extent of topical fish diseases.</t>
  </si>
  <si>
    <t>Staff time and Training.</t>
  </si>
  <si>
    <t>MA0857</t>
  </si>
  <si>
    <t>a1d90b54-0cef-4f36-aba3-d74b03338b45</t>
  </si>
  <si>
    <t>Assessing the predation of Atlantic salmon across the catchment.</t>
  </si>
  <si>
    <t>To calculate the extent and severity of pisciverous birds, fish and mammals in the catchment.</t>
  </si>
  <si>
    <t>To liase with Local angling clubs and associations,  River Clyde Fishery Management Trust, NatureScot.</t>
  </si>
  <si>
    <t>Predator counts.</t>
  </si>
  <si>
    <t>River Clyde Fisheries Mangement Trust,  Marine Directorate, NatureScot, Fisheries Management Scotland, Clyde River Foundation.</t>
  </si>
  <si>
    <t>Methodology and funding.</t>
  </si>
  <si>
    <t>MA0858</t>
  </si>
  <si>
    <t>ef8efbb5-1cca-49fb-af20-0a52b38980eb</t>
  </si>
  <si>
    <t>The River Clyde has improved in recent years but poor water quality is still an issue in some areas.  Poorly treated sewage, combined sewage overflows (CSOs), road runoff, diffuse pollution from land, and silt pollution may be negatively affecting salmon production.</t>
  </si>
  <si>
    <t>To ensure that water quality is sufficient for salmon production across the catchment.</t>
  </si>
  <si>
    <t>All reports of potentially damaging pollution incidents to be immediately referred to SEPA. The Clyde River Foundation (CRF) will maintain its capability to undertake independent investigations and impact assessments. The CRF will continue to identify loc</t>
  </si>
  <si>
    <t>Contemporaneous water quality data, generated either by Clyde River Foundation or third party investigations.</t>
  </si>
  <si>
    <t>Local angling clubs and associations, River Clyde Fisheries Management Trust, Clyde River Foundation.</t>
  </si>
  <si>
    <t>Training, Funding, Staff time.</t>
  </si>
  <si>
    <t>MA0859</t>
  </si>
  <si>
    <t>7d9308ef-bc3b-40f9-acff-eab26903a776</t>
  </si>
  <si>
    <t>Water quantity pressures are largely associated with weirs, offtakes and other areas where water is impounded. Low flows may significantly decrease habit available to juvenile salmon; they will also slow upstream migrating adults. For both low flows, increase the risk of predation and/or poaching. Extreme water temperatures may also be associated with impoundment. Extreme high flow events may also decrease salmon production by reconfiguring the local habitat.</t>
  </si>
  <si>
    <t>Water temperature, instream and riparian habitat, water quality, predation, illegal exploitation</t>
  </si>
  <si>
    <t>To identify locations at high risk of both low and high flows. To manage instream and riparian habitats to mitigate against extreme low and high flows.</t>
  </si>
  <si>
    <t>To identify areas where water quantity is likely to affect salmon production. These locations will be where upstream migration of adults is slowed or prevented, where the extent of viable spawning and juvenile production areas are limited or where lack of</t>
  </si>
  <si>
    <t>SEPA flow data, Marine Directorate temperature modelling data, compensation flow data from SW reservoirs. CRF habitat and fishery data.</t>
  </si>
  <si>
    <t>Marine Directorate, Scottish Water and the Clyde River Foundation.</t>
  </si>
  <si>
    <t>Clyde River Foundation staff time, Funding, Data access.</t>
  </si>
  <si>
    <t>MA0860</t>
  </si>
  <si>
    <t>ad02ecf3-bf1f-4a48-baa0-a7db89849e28</t>
  </si>
  <si>
    <t>Climate change is likely to have a negative impact on salmon populations, which require cold water to persist. Recently, we have had mortalities of juvenile salmon in the Clyde catchment caused specifically by high water temperatures.  In headwaters, this may be due to lack of shading whereas in larger rivers, it was probably caused by impoundments or low flows.</t>
  </si>
  <si>
    <t>Water quality, instream and riparian habitat.</t>
  </si>
  <si>
    <t>To mitigate the biological effects of local increases in water temperature on salmon populations.</t>
  </si>
  <si>
    <t>To identify areas where water temperature is likely to affect salmon production by reducing the extent of viable spawning and juvenile production habitats. In these areas, lack of tree cover exposes local habitats to extremes of temperature. We will ident</t>
  </si>
  <si>
    <t>Marine Directorate temperature modelling data,  CRF habitat fishery data.</t>
  </si>
  <si>
    <t>Clyde River Foundation</t>
  </si>
  <si>
    <t>Marine Directorate, Clyde Climate Forest, Scottish Water, Riparian Landowners.</t>
  </si>
  <si>
    <t>Clyde River Foundation staff time, Funding, Landowner engagement.</t>
  </si>
  <si>
    <t>MA0861</t>
  </si>
  <si>
    <t>cd4e3954-cf95-4172-aa36-fe8c1fdb5d55</t>
  </si>
  <si>
    <t>Instream Habitat Restoration</t>
  </si>
  <si>
    <t>A significant part of accessible salmon habitat in the Clyde catchment is of relatively poor quality for spawning and rearing juveniles. Many of these channels are heavily modified and can never be restored to a natural state. Specific interventions to improve salmon habitat are, however, possible.</t>
  </si>
  <si>
    <t>Predation, Water temperature, invasive non native species.</t>
  </si>
  <si>
    <t>To improve instream habitat in areas where natural channel form in particular cannot be restored. This will require interventions to improve the condition of spawning gravels and to increase the complexity of juvenile habitat by diversifying local flow an</t>
  </si>
  <si>
    <t xml:space="preserve">To assess and improve Instream habitat. Quantitative and qualitative data have been collected for the various broad salmon and trout habitat types, with a view to initiating physical restoration where it would be most beneficial and cost effective.  </t>
  </si>
  <si>
    <t xml:space="preserve">Clyde River Foundation habitat and fishery data.Recent SEPA applied hydrology data on stream power will help target restoration effort. </t>
  </si>
  <si>
    <t>Scottish Environmental Protection Agency, Marine Directorate, Local angling clubs and associations, Riparian Landowners.</t>
  </si>
  <si>
    <t>MA0862</t>
  </si>
  <si>
    <t>f70935da-edf2-45f4-a239-31ef1fdf4f7b</t>
  </si>
  <si>
    <t>Riparian Habitat Restoration</t>
  </si>
  <si>
    <t>In some areas where the river corridor is heavily modified, it may be possible to re-naturalise the channel and enhance the riparian zone. Interventions range from selective riparian planting and invasive non native species removal through to the creation of entirely new channels.</t>
  </si>
  <si>
    <t>To identify locations and appropriate interventions to protect and enhance river channels for the production of juvenile salmon.</t>
  </si>
  <si>
    <t>To collect and utilise Clyde River Foundation habitat survey data to identify high impact areas for riparian enhancement. To identify funding leads to complete the major sub-catchment habitat surveys remaining.</t>
  </si>
  <si>
    <t>Clyde River Foundation habitat data. Complete the remaining habitat surveys required on the Clyde catchment. Identify potential land owners and partners.</t>
  </si>
  <si>
    <t>Local Authorities</t>
  </si>
  <si>
    <t>Scottish Environmental Protection Agency, Clyde River Foundation, Local angling clubs and associations, Riparian Landowners.</t>
  </si>
  <si>
    <t>MA0863</t>
  </si>
  <si>
    <t>1a7f95db-47a5-44dc-a16d-8c673435c7ba</t>
  </si>
  <si>
    <t>Invasive Non-native Species (INNS)</t>
  </si>
  <si>
    <t>The salmon habitat in the Clyde catchment is affected by a number of invasive non native species, principally riparian plants but also American signal crayfish, European bullhead and potentially Chinese mitten crab. These species impact salmon by predation, competition and habitat modification.</t>
  </si>
  <si>
    <t>Predation, instream and riparian habitat.</t>
  </si>
  <si>
    <t>To eradicate or constrain riparian invasive non native species and to mitigate the effects of invasive fish and crustaceans on recovering salmon populations.</t>
  </si>
  <si>
    <t>To map the invasive non native species distribution, identify high impact sites, apply best practice control methods and report the effects of the interventions.</t>
  </si>
  <si>
    <t>Clyde River Foundation invasive non native species data. Complete the remaining invasive non native species surveys required on the Clyde catchment. Identify potential land owners and partners.</t>
  </si>
  <si>
    <t>Scottish Environmental Protection Agency, Riparian Landowners, Local Authorities.</t>
  </si>
  <si>
    <t>MA0864</t>
  </si>
  <si>
    <t>05c5f828-ebed-423f-b088-5df52501f9c9</t>
  </si>
  <si>
    <t>To target our expertise in engaging young people with the River Clyde and specifically expand our "Salmon School" project. Additionally, in areas where successful interventions have increased the range of salmon in the Clyde system to continue with our "Salmon Homecoming" community engagement offer.</t>
  </si>
  <si>
    <t>To increase awareness of the scale and success of the recolonisation of the Clyde system by salmon. We seek to connect communities along the Clyde with the return of this iconic fish from local extinction. Our education programme is designed to increase e</t>
  </si>
  <si>
    <t>Since 2002 the Clyde River Foundation (CRF) has engaged with 441 (78.5%) of all primary schools in the catchment = 43,206 children through our "Clyde in the classroom" project. The CRF has also taken 6563 children from 280 classes into the river during ou</t>
  </si>
  <si>
    <t>Local Authorities, Primary Schools, Secondary Schools,  Local angling clubs and associations, General Public, Crown Estate Scotland, Glasgow Airport.</t>
  </si>
  <si>
    <t>Clyde River Foundation staff time, Funding, Community Engagement.</t>
  </si>
  <si>
    <t>MA0865</t>
  </si>
  <si>
    <t>697f3a47-d82a-410d-a1fa-6e0d7af6b32c</t>
  </si>
  <si>
    <t>Monitoring of salmon populations.</t>
  </si>
  <si>
    <t>Spatial and temporal monitoring of juvenile salmon in the River Clyde catchment.</t>
  </si>
  <si>
    <t>To monitor the condition of juvenile salmon across the Clyde catchment and build upon our targeted twenty year dataset assessing geographical distribution and population densities. These data will complement the National Electrofishing Programme for Scotl</t>
  </si>
  <si>
    <t>To combine our field effort with that required for National Electrofishing Programme for Scotland (NEPS) to expand our total coverage of the catchment.</t>
  </si>
  <si>
    <t>Clyde River Foundation monitoring data, National Electrofishing Programme for Scotland (NEPS) data, Scottish Environmental Protection Agency data.</t>
  </si>
  <si>
    <t>Crown Estate Scotland,  Local angling clubs and associations, Marine Directorate, Fisheries Management Scotland.</t>
  </si>
  <si>
    <t>Clyde River Foundation staff time, equipment, Funding.</t>
  </si>
  <si>
    <t>MA0866</t>
  </si>
  <si>
    <t>27c90166-029a-4406-babf-292b6fb376d3</t>
  </si>
  <si>
    <t>Water of Coyle Barrier to fish passage</t>
  </si>
  <si>
    <t>Altered waterfall limits upstream salmon migration.</t>
  </si>
  <si>
    <t>To ease barriers to fish migration</t>
  </si>
  <si>
    <t>Remove concrete from the top of the waterfall. Provide eDNA sampling(x3) over a period of 5 years to evaluate the success of upward salmon migration</t>
  </si>
  <si>
    <t>Landowners, Ayrshire Rivers Trust and DSFB</t>
  </si>
  <si>
    <t>Securing funding, Landowner engagement, determining ownership, access to the site</t>
  </si>
  <si>
    <t>Access to site for machinery, agreement on approach, removal of concrete from site</t>
  </si>
  <si>
    <t>Ayr</t>
  </si>
  <si>
    <t>FD03</t>
  </si>
  <si>
    <t>MA0576</t>
  </si>
  <si>
    <t>7c9152ae-d5fb-48a7-a1b9-1ff6135dfc38</t>
  </si>
  <si>
    <t xml:space="preserve">INNS control Tarbolton Landfill </t>
  </si>
  <si>
    <t>Control of invasive species at Tarbolton Landfill, primarilly targeting Giant Hogweed.</t>
  </si>
  <si>
    <t>Eradication of INNPS</t>
  </si>
  <si>
    <t>Continuation of targeted Giant Hogweed control to support extensive River Ayr strategy</t>
  </si>
  <si>
    <t>Scottish Government</t>
  </si>
  <si>
    <t>ART, River Ayr DSFB</t>
  </si>
  <si>
    <t>Unconfirmed annual funding, determining responsibility for site management</t>
  </si>
  <si>
    <t xml:space="preserve">Work started in 2019 and has been continuous since 2021 </t>
  </si>
  <si>
    <t>Decision making within government, delays to delivery time scale, potential budget cuts delaying confirmation of work</t>
  </si>
  <si>
    <t>MA0600</t>
  </si>
  <si>
    <t>af1d0e0d-5566-4b0b-b7a3-8c988958bcd9</t>
  </si>
  <si>
    <t>Water Quality Water of Fail</t>
  </si>
  <si>
    <t xml:space="preserve">Poor water quality in the area due to landfill leachate and diffuse pollution </t>
  </si>
  <si>
    <t>Treatment of leachate and landfill at source. Livestock Fencing. Protected and improved buffers</t>
  </si>
  <si>
    <t>Secure SEPA/Gov involved with Tarbolton Landfill restoration programme. Fencing on the following burns to allow managed grazing: Yonderton Burn, Regcraig Burn, Parkmill Burn, Bloody Burn, Auchinweet Burn, Townend Burn</t>
  </si>
  <si>
    <t>Landowners, DSFB, Local authoirty, SEPA, Farming Advisory Service, SRUC Consulting and Ayrshire Rivers Trust</t>
  </si>
  <si>
    <t>Securing funding, government intervention, Landowner engagement and agreements, health and safety risks of landfill treatment</t>
  </si>
  <si>
    <t xml:space="preserve">No progress has been made in convincing government to restore the landfill to prevent leachate leaching into the watercourses and ground water. </t>
  </si>
  <si>
    <t>Responsibility of landfill restoration is causing issues and requires Scottish Government funding. Local authority doesn’t recognise the need for landfill restoration and prevention of leachate leaching from the site.</t>
  </si>
  <si>
    <t>MA0577</t>
  </si>
  <si>
    <t>fac533e9-d465-4a09-af0d-1ec6d2edde01</t>
  </si>
  <si>
    <t>Stair Weir Barrier to Fish Passage</t>
  </si>
  <si>
    <t>Stair Weir on the main stem on  the River Ayr is an obstacle to fish passage which needs eased to allow upstream migration.</t>
  </si>
  <si>
    <t>Stair Weir , ART, SEPA and the owner of the structure are in discussion and expect timber baulks will be added to improve fish passage in early 2023.</t>
  </si>
  <si>
    <t>Ayrshire Rivers Trust</t>
  </si>
  <si>
    <t>Landowners, SEPA and DSFB</t>
  </si>
  <si>
    <t>Securing funding, Landowner engagement/ agreements</t>
  </si>
  <si>
    <t>Baffled installed in 2023.  Assess effectiveness of instalation and tune as neccecary in 2024.</t>
  </si>
  <si>
    <t>Lack of funding for maintenance and damage to one baffle has meant it has been removed by ART over the winter period.</t>
  </si>
  <si>
    <t>MA0578</t>
  </si>
  <si>
    <t>45167163-c40b-40b6-bbc5-07f0f2c98e53</t>
  </si>
  <si>
    <t>Sorn Weir Barrier to Fish Passage</t>
  </si>
  <si>
    <t>Sorn weir delays fish migration and is a hot spot for poaching. Timber baffles and cutting a notch in the crest of the weir are needed to improve migration.</t>
  </si>
  <si>
    <t>Addition of a further baffle section is required and timber baulks to be added to the side walls. Cutting a notch in the crest of the weir towards the left bank will improve salmon migtation. ART will work with the esate to complete this.</t>
  </si>
  <si>
    <t>Securing funding, Landowner engagement/ agreements. Future funding fior maintenance.</t>
  </si>
  <si>
    <t>ongoing maintenance is unfunded and no agreement in place with landowner for maintenance</t>
  </si>
  <si>
    <t>MA0579</t>
  </si>
  <si>
    <t>1a4e4f66-b706-4206-bbfe-65aeb1aa0a0c</t>
  </si>
  <si>
    <t>Smaller tributaries for improvement - Burn O need</t>
  </si>
  <si>
    <t>Burn O Need. Suffers from over grazing and lack of tree cover leading to increased temperatures. Improved water margin management along with fencing where required, tree planting, green engineering as required would help.</t>
  </si>
  <si>
    <t>Water Temperature, Water quality, Instream and Riparian Habitat,</t>
  </si>
  <si>
    <t>Improve instream and riparian habitat and water quality for the benefit of spawning fish</t>
  </si>
  <si>
    <t>Provide stock proof fencing to protect buffers, manage grazing and plant them with locally sourced broadleaf trees. Removal of plastic tree guards to be recylced once trees have reached sufficient size.</t>
  </si>
  <si>
    <t>Landowner and DSFB</t>
  </si>
  <si>
    <t>MA0580</t>
  </si>
  <si>
    <t>e9823802-2c73-4b33-a6f0-ccc359008875</t>
  </si>
  <si>
    <t>Smaller tributaries for improvement - Blairkibboch</t>
  </si>
  <si>
    <t>Suffers from over grazing and lack of tree cover leading to increased temperatures. Improved water margin management along with fencing where required, tree planting, green engineering as required would help.</t>
  </si>
  <si>
    <t>MA0581</t>
  </si>
  <si>
    <t>03123999-92ab-491f-b672-36c825349972</t>
  </si>
  <si>
    <t>Smaller tributaries for improvement - Bogend</t>
  </si>
  <si>
    <t>MA0582</t>
  </si>
  <si>
    <t>1f1e2a72-7ff6-43e7-aa4e-628c714b7a16</t>
  </si>
  <si>
    <t>Smaller tributaries for improvement - Cleugh</t>
  </si>
  <si>
    <t>MA0583</t>
  </si>
  <si>
    <t>98d3fc4a-0360-4bde-9d63-57c8cc815f16</t>
  </si>
  <si>
    <t>Smaller tributaries for improvement - Wyndy</t>
  </si>
  <si>
    <t>MA0584</t>
  </si>
  <si>
    <t>71dc02ec-5310-4709-bc00-7279779f8e4f</t>
  </si>
  <si>
    <t>Smaller tributaries for improvement - Wind</t>
  </si>
  <si>
    <t>MA0601</t>
  </si>
  <si>
    <t>5ff935c6-204d-490a-a277-6d7cce08d392</t>
  </si>
  <si>
    <t>Smaller tributaries for improvement - Whitehaugh</t>
  </si>
  <si>
    <t>MA0602</t>
  </si>
  <si>
    <t>23c8c7a8-a4e3-4582-9e23-4050c310433a</t>
  </si>
  <si>
    <t>Smaller tributaries for improvement - Merkland</t>
  </si>
  <si>
    <t>MA0603</t>
  </si>
  <si>
    <t>87948138-3fa2-4b23-b9e9-093c1c2ac6dc</t>
  </si>
  <si>
    <t>Smaller tributaries for improvement - Glenstang</t>
  </si>
  <si>
    <t>MA0604</t>
  </si>
  <si>
    <t>f6717c7f-7356-43b3-8f05-f10696dbb8ec</t>
  </si>
  <si>
    <t>Smaller tributaries for improvement - Ponesk</t>
  </si>
  <si>
    <t>MA0605</t>
  </si>
  <si>
    <t>69c8d0e7-b1ef-43b3-b138-4348fac52b85</t>
  </si>
  <si>
    <t>Smaller tributaries for improvement - Polkebock</t>
  </si>
  <si>
    <t>MA0606</t>
  </si>
  <si>
    <t>28c46615-0f81-4353-9d2e-4e456b5f4219</t>
  </si>
  <si>
    <t>Smaller tributaries for improvement - Dippal</t>
  </si>
  <si>
    <t>MA0607</t>
  </si>
  <si>
    <t>4646f038-2a07-4ab9-9ba3-2e96b2234fa6</t>
  </si>
  <si>
    <t>Smaller tributaries for improvement - Slot</t>
  </si>
  <si>
    <t>MA0608</t>
  </si>
  <si>
    <t>70c9b7ac-382a-4430-9b7c-5aea7f12931e</t>
  </si>
  <si>
    <t>Smaller tributaries for improvement - Burnock</t>
  </si>
  <si>
    <t>MA0609</t>
  </si>
  <si>
    <t>229831f4-a695-454b-bca9-24713ddc5fd7</t>
  </si>
  <si>
    <t>Smaller tributaries for improvement - Rose</t>
  </si>
  <si>
    <t>MA0610</t>
  </si>
  <si>
    <t>781c8c60-96ff-40bc-a175-4c45318a6a7c</t>
  </si>
  <si>
    <t>Smaller tributaries for improvement on  water of Coyle - Bow Burn</t>
  </si>
  <si>
    <t>MA0611</t>
  </si>
  <si>
    <t>9327ffe3-fd6f-40b5-8ed9-019f47ffcea1</t>
  </si>
  <si>
    <t>Smaller tributaries for improvement on  water of Coyle - Drumbowie Burn</t>
  </si>
  <si>
    <t>MA0612</t>
  </si>
  <si>
    <t>a3fb9eb3-3126-4ad9-8e76-d1bc250d2da3</t>
  </si>
  <si>
    <t>Smaller tributaries for improvement on  water of Coyle - Taeglium</t>
  </si>
  <si>
    <t>MA0613</t>
  </si>
  <si>
    <t>b281a3df-00e8-4f7d-8a66-450e47ccf179</t>
  </si>
  <si>
    <t>Smaller tributaries for improvement on  water of Coyle - Kerse</t>
  </si>
  <si>
    <t>MA0614</t>
  </si>
  <si>
    <t>125f5358-565a-4ab6-b581-2e29541bbf84</t>
  </si>
  <si>
    <t>Smaller tributaries for improvement on  water of Coyle - Carbieston</t>
  </si>
  <si>
    <t>MA0615</t>
  </si>
  <si>
    <t>540b51ea-8dd0-446e-8843-1e0273b7b38d</t>
  </si>
  <si>
    <t>West Burn Tributary Improvement</t>
  </si>
  <si>
    <t>Tributaries in the upper Ayr Catchment have historic mine inputs which lower water quality. A lack of trees generate increased water temperatures in Summer months. Across the upper catchment and along tributaries such as West Burn widescale fencing, manag</t>
  </si>
  <si>
    <t>Water quality, Instream and Ripariant Habitat</t>
  </si>
  <si>
    <t>To increase riparian planting,  fencing, reduce sedimentation of the watercourse.</t>
  </si>
  <si>
    <t>Landowners, DSFB, AECS, RSPB, Local Authority</t>
  </si>
  <si>
    <t>MA0616</t>
  </si>
  <si>
    <t>f74b5685-6e41-4323-a4d3-58b89ca5e775</t>
  </si>
  <si>
    <t>Crossflat Burn Tributary Improvement</t>
  </si>
  <si>
    <t xml:space="preserve">Tributaries in the upper Ayr Catchment have historic mine inputs which lower water quality. A lack of trees generate increased water temperatures in Summer months. Across the upper catchment and along tributaries such as Crossflat Burn widescale fencing, </t>
  </si>
  <si>
    <t>MA0617</t>
  </si>
  <si>
    <t>48f3abe6-f964-4e90-813c-b82f3fc08492</t>
  </si>
  <si>
    <t>Hawlk Burn Tributary Improvement</t>
  </si>
  <si>
    <t>Tributaries in the upper Ayr Catchment have historic mine inputs which lower water quality. A lack of trees generate increased water temperatures in Summer months. Across the upper catchment and along tributaries such as Hawlk Burn widescale fencing, mana</t>
  </si>
  <si>
    <t>Manage grazing and plant them with locally sourced broadleaf trees, provide wooden basket guards or fencing compartements. Removal of plastic tree guards to be recylced once trees have reached sufficient size.</t>
  </si>
  <si>
    <t>MA0618</t>
  </si>
  <si>
    <t>a7f637ca-4c4f-4f34-96af-c523aab7d671</t>
  </si>
  <si>
    <t>Upper Ayr Water Quality and Green engineering</t>
  </si>
  <si>
    <t>The upper Ayr Catchent has historic mine inputs which lower water quality.  Upwelling groundwater and Iron hydroxide (ochre) entering the watercourses and burns in the upper Ayr catchment has a significant impact on the available fish habitat in particula</t>
  </si>
  <si>
    <t>Work collaboratively with the coal authority, SEPA and land owners to realign watercourses away from upwelling groundwater and install reed bed treatment areas.</t>
  </si>
  <si>
    <t xml:space="preserve">Geotechnical assessments and detailed designs needed for realigning the river. </t>
  </si>
  <si>
    <t>Landowner, SEPA, DSFB, Local Authority, Coal Authority</t>
  </si>
  <si>
    <t>Additional evidence is required by SEPA that mine water is impacting on water quality as currently the status of the River Ayr is considered ‘good’. Under the Water Classifications rivers it is very difficult for rivers to fail for iron due to very high t</t>
  </si>
  <si>
    <t>MA0619</t>
  </si>
  <si>
    <t>7f9bf990-401a-443b-8f79-23a4a26a82c8</t>
  </si>
  <si>
    <t>Tree Planting and Fencing lower Glenmuir Water</t>
  </si>
  <si>
    <t>Bank erosion is causing increased sediment and silt inputs which is leading to compaction of substrates and poorer spawning success. Protection of the instream habitat is required through the establishment of buffers that are fenced off and stock proof as</t>
  </si>
  <si>
    <t>Water quality, Instream Habitat, Riparian Habitat, Water Temperature</t>
  </si>
  <si>
    <t>Increase riparian planting</t>
  </si>
  <si>
    <t>Provide stock proof fencing to protect buffers, manage grazing and plant them with locally sourced broadleaf trees. Removal of plastic tree guards to be recycled once trees have reached sufficient size.</t>
  </si>
  <si>
    <t>Landowner, DSFB, SRUC consultancy and Farm Advisory Service</t>
  </si>
  <si>
    <t>Securing funding, Landowner engagement/agreement</t>
  </si>
  <si>
    <t>The project has progressed as landowners are willing to discuss options for large scale tree planting and fencing.</t>
  </si>
  <si>
    <t xml:space="preserve">Cuts in funding budgets for woodland planting and large restoration projects from NatureScot. </t>
  </si>
  <si>
    <t>MA0585</t>
  </si>
  <si>
    <t>3feab427-d5fb-4d5e-a29a-5a7e3d8c802c</t>
  </si>
  <si>
    <t>Tree Planting and Fencing on the Guelt Water</t>
  </si>
  <si>
    <t>Bank erosion is causing increased sediment and silt inputs which is leading to compaction of substrates and poorer spawning success. Protection of the instream habitat is required through the establishment of buffers that are fenced off and planted with b</t>
  </si>
  <si>
    <t>Ayrshire Rivers Trust, DSFB, SRUC consultancy and Farm Advisory Service</t>
  </si>
  <si>
    <t>MA0620</t>
  </si>
  <si>
    <t>02591fd2-a250-4727-8872-6a57593792ba</t>
  </si>
  <si>
    <t>Burnock Water Barrier to Fish Passage</t>
  </si>
  <si>
    <t>Burnock rock weir impedes Salmon and trout migration. Investigation needed to assess fish pass ability, ease the barrier and if needed, design and construct appropriate fish passage. SEPA are aware and assessing options for resolving issue.</t>
  </si>
  <si>
    <t>To remove or ease barrier to allow Salmon and trout migration</t>
  </si>
  <si>
    <t>Remove or ease Burnock Rock weir. Design and Construct a solution to improve fish migration e.g. timber baffle installation</t>
  </si>
  <si>
    <t>Ayrshire Rivers Trust, Landowners, SEPA and DSFB</t>
  </si>
  <si>
    <t xml:space="preserve">SEPA are have identified this barrier for removal and are currently assessing options. </t>
  </si>
  <si>
    <t xml:space="preserve">Identifying the owner of the structure and gaining permission to access the barrier. </t>
  </si>
  <si>
    <t>MA0586</t>
  </si>
  <si>
    <t>27f79e4c-09a7-46c7-b7c0-1f563203f767</t>
  </si>
  <si>
    <t>Rose Burn Barrier to Fish Passage</t>
  </si>
  <si>
    <t xml:space="preserve">Rose burn has a collapsed culvert apron that is impacting fish migration. Investigation needed to assess fish pass ability, ease the barrier and if needed, design and construct appropriate fish passage. </t>
  </si>
  <si>
    <t>Investigate the collapsed culvert apron on Rose burn and restore fish passage. Design and construct a solution to improve fish migration including timber baffle installation.</t>
  </si>
  <si>
    <t>Ayrshire Rivers Trust,  Landowners and DSFB</t>
  </si>
  <si>
    <t xml:space="preserve">Identifying the owner of the structure </t>
  </si>
  <si>
    <t>MA0587</t>
  </si>
  <si>
    <t>d33ef8ba-c301-4cae-9178-dc787401b616</t>
  </si>
  <si>
    <t>Glaisnock Water Barrier to Fish Passage</t>
  </si>
  <si>
    <t>The Glaisnock Water barrier currently impacts and prevents fish migration. Investigation options to ease fish passage. Design and construct appropriate fish passage.</t>
  </si>
  <si>
    <t>Improve fish access at the confluence with the Lugar Water and improve habitat at the Industrial park (bed of burn made of gabion baskets). Design and construct appropriate solutions to improve fish access.</t>
  </si>
  <si>
    <t>Scottish Water, East Ayrshire Council, Landowners, SEPA</t>
  </si>
  <si>
    <t>Securing funding, Agreement with Scottish water, Landowner engagement</t>
  </si>
  <si>
    <t>SEPA are aware and assessing options for this barrier.</t>
  </si>
  <si>
    <t>MA0588</t>
  </si>
  <si>
    <t>f6b7c806-7ab4-4a4d-8e5a-06a21ae22ba1</t>
  </si>
  <si>
    <t>Glenmuir, Guelt  and Garpel Water Project</t>
  </si>
  <si>
    <t xml:space="preserve">These burns have a lack of trees generating increased water temperatures in Summer months above 23º = salmon stress temperature. Across the catchments, widescale fencing, managed grazing, green engingeering, tree planting and woody debris installation is </t>
  </si>
  <si>
    <t>Water Temperature, Water quality, Instream and Ripariant Habitat, Obstacles to fish passage</t>
  </si>
  <si>
    <t>Increase riparian planting, cool rising water temperatures, ease barriers to fish migration</t>
  </si>
  <si>
    <t>Stabilise eroding river banks using locally sourced willow steaks and brash bundles. Ensure deer proof fencing protects the banks. Provide stock proof fencing to protect buffers and plant them with locally sourced broadleaf trees. Investigate the iron wei</t>
  </si>
  <si>
    <t>Landowner, AECS, RSPB, Local Authority, DSFB</t>
  </si>
  <si>
    <t>Meetings with landowners and principle planned.</t>
  </si>
  <si>
    <t xml:space="preserve">Lack of funding </t>
  </si>
  <si>
    <t>MA0589</t>
  </si>
  <si>
    <t>2ac4d20b-1e7a-470e-8d80-0fda5e7596bf</t>
  </si>
  <si>
    <t>Pennyfazeoch Re-Meander</t>
  </si>
  <si>
    <t>The Pennyfazeoch abandoned meander scar in the Dumfries House area provides an excellent situation to re meander the river into its original position. The Lugar water has been straightened in this area increasing the flow and subsequently changing the sub</t>
  </si>
  <si>
    <t>To restore the natural flow and length of the river.</t>
  </si>
  <si>
    <t>Excavate the historic meander channel to direct the flow back into. Stabilise the new river banks using locally sourced willow steaks and brash bundles. Ensure stock proof fencing protects the banks. Provide stock proof fencing to protect buffers and plan</t>
  </si>
  <si>
    <t>Hydromorphology surveys.  Superficial Geology Maps.</t>
  </si>
  <si>
    <t>Landowner, SEPA, ACES, RSPB, Local Authority, DSFB</t>
  </si>
  <si>
    <t>Meetings with landowners and principle planned. Attempts  are being made to secure funding.</t>
  </si>
  <si>
    <t>MA0590</t>
  </si>
  <si>
    <t>5b776793-378b-475b-b954-0a07b67119fb</t>
  </si>
  <si>
    <t>INNS control Ayr Catchment</t>
  </si>
  <si>
    <t>Giant hogweed has been controlled by ART for 16 years. Japanese Knotweed and Himalayan balsam require extensive control effort across the catchment. These weeds destabilise the banks when they die during winter months causing erosion and sedimentation iss</t>
  </si>
  <si>
    <t>To control and eradicate Invasive weeds at a catchment wide scale</t>
  </si>
  <si>
    <t>Continue to support the control of Giant hogweed, Japanese knotweed and Himalayan balsam across the catchment through spraying and targeted control using stem injection methods.</t>
  </si>
  <si>
    <t>ART continues to control Giant Hogweed, Himalayan Balsam and Japanese Knotweed in order to reach total eradiciation.</t>
  </si>
  <si>
    <t>continuity of funding</t>
  </si>
  <si>
    <t>MA0591</t>
  </si>
  <si>
    <t>7f80cfeb-5eb1-47a7-96fe-9074daa99b0d</t>
  </si>
  <si>
    <t>Fishery Protection and Enforcement</t>
  </si>
  <si>
    <t xml:space="preserve">Legal obligation to protect salmon and migratory trout from illegal activities. </t>
  </si>
  <si>
    <t>To deter poaching and encourage conservation</t>
  </si>
  <si>
    <t xml:space="preserve">Secure volunteer baliffs and train to IFM standards. Recruit and train river watchers. </t>
  </si>
  <si>
    <t>Difficulty securing volunteers DSFBs are expected to undertake legal responsibilities set out in antiquated legislation that is not fit for purpose in the 21st century.</t>
  </si>
  <si>
    <t>DSFB are attempting to engage river watchers from angling clubs but the board unanimously rejected employing bailiffs due to the associated risks.                                                      Use technology to monitor hotspot areas.</t>
  </si>
  <si>
    <t>Securing and managing volunteers.</t>
  </si>
  <si>
    <t>MA0592</t>
  </si>
  <si>
    <t>55496c94-586a-4b76-9a66-37f90d16c6ca</t>
  </si>
  <si>
    <t>Fishery protection</t>
  </si>
  <si>
    <t>Smolt shepherding in lower river to scare predator birds etc</t>
  </si>
  <si>
    <t>Protect smolts as they migrate to sea</t>
  </si>
  <si>
    <t>Constant presence on river during smolt runs to scare and deter pisciverous birds</t>
  </si>
  <si>
    <t>Difficulty in securing volunteers or baliffs to perform this task, lack of funding available through the DSFB</t>
  </si>
  <si>
    <t>No methods currently viable to carry out task.</t>
  </si>
  <si>
    <t>MA0593</t>
  </si>
  <si>
    <t>7c8cdb64-702c-475f-8dc3-58c2076fd87d</t>
  </si>
  <si>
    <t>Scientific Assessment of fish populations and habitat</t>
  </si>
  <si>
    <t>Continual assessment of fish populations through electrofishing  and assessment of factors affecting productivity.</t>
  </si>
  <si>
    <t>Instream and Riparian Habitat, obstacles to fish passage, fish population assessment</t>
  </si>
  <si>
    <t>Monitor changes underway within the catchment</t>
  </si>
  <si>
    <t>Electrofishing surveys, habitat surveysand barrier assessments etc.</t>
  </si>
  <si>
    <t xml:space="preserve">declining rod catches and reduced angling effort makes the collection of levies increasingly difficult and therefore DSFBs are forced to make cost savings. Alternative sources of funding are not available for purely monitoring work. NEPS is not currently </t>
  </si>
  <si>
    <t>Alternative sources of funding are not available for purely monitoring work. NEPS is not currently an annual programme</t>
  </si>
  <si>
    <t>MA0594</t>
  </si>
  <si>
    <t>f0bd5a5f-bc54-40c4-ad17-6e65a2a88fb0</t>
  </si>
  <si>
    <t xml:space="preserve">Continual assessment of fish entering and exiting catchment through reviewing fish counter recordings. </t>
  </si>
  <si>
    <t>Monitor fish species undergoing upstream and downstream migration</t>
  </si>
  <si>
    <t>Cleaning of Counter in summer months. Downloading counter data, reviewing of counter footage. Analysis and processing of counter information.</t>
  </si>
  <si>
    <t>Lack of staff resources and funding</t>
  </si>
  <si>
    <t>MA0595</t>
  </si>
  <si>
    <t>672cb353-3322-4cc9-98f7-40a6d80e32fb</t>
  </si>
  <si>
    <t>Smolt Sampling</t>
  </si>
  <si>
    <t>Use of and daily checking of smolt trap at three possible location in the Ayr catchment</t>
  </si>
  <si>
    <t>monitor smolts and gather information on smolt migration timings, numbers, size as well as other information</t>
  </si>
  <si>
    <t>Use of smolt traps possibly on the Catrine (253581,626099) and/or Nethermills (234332,621528) weirs.</t>
  </si>
  <si>
    <t>MA0596</t>
  </si>
  <si>
    <t>9cbeb6c3-3ee5-4a3f-a994-7bb81d65f436</t>
  </si>
  <si>
    <t xml:space="preserve">Many areas of peatland are degraded, those adjacent to the river and tributaries of the Ayr can affect water quality. Altered (increased) drainage in peatland areas leads to increased flooding due to poor to low water retention, leading wash-out of redds </t>
  </si>
  <si>
    <t>Restoration of Peatlands leading to more natural regulation of river flows during spates and improved habitat and water quality in adjacent rivers and tributaries.</t>
  </si>
  <si>
    <t>Identify and map areas of peatland that require restoration and source funding. Work with partners and landowners to block drains along with other restoration actions.</t>
  </si>
  <si>
    <t>Peat Depth and condition</t>
  </si>
  <si>
    <t>Ayrshire Rivers Trust, RSPB, Landowner, Forestry Land Scotland</t>
  </si>
  <si>
    <t>Lack of knowledge of current peatland condition by ART. No current collaboration with other stakeholders. Some landowners are unwilling to allow restoration to take place. Other landowners are waiting to be paid by renewable energy developers to restore t</t>
  </si>
  <si>
    <t>MA0597</t>
  </si>
  <si>
    <t>22195ab7-3bf3-4fd6-8e3e-5b9a9b45fd0d</t>
  </si>
  <si>
    <t>Succession tree planting</t>
  </si>
  <si>
    <t xml:space="preserve">Many of the current woodlands surrounding river systems contain aging trees, as well as many at risk sprecies (Ash trees at threat of Ash dieback), with low imput of saplings  and trees at varying ages. This affects succession and long term permanence of </t>
  </si>
  <si>
    <t>Improve the resilience of riparian woodlands</t>
  </si>
  <si>
    <t>Supplementary planting of trees and shrubs, and other understory species in already established or aging woodlands surrounding rivers and burns. Provide grazing protection within current mature woodlands.</t>
  </si>
  <si>
    <t>DFSB, Landowner, Forestry Land Scotland, NatureScot</t>
  </si>
  <si>
    <t>Securing funding, Landowner engagement/ agreement</t>
  </si>
  <si>
    <t xml:space="preserve">Forestry Grant Scheme payments have been cut </t>
  </si>
  <si>
    <t>MA0598</t>
  </si>
  <si>
    <t>381bf5f6-d3e0-435d-9a37-271e4d516b52</t>
  </si>
  <si>
    <t>Catchment Officer for whole catchment monitoring</t>
  </si>
  <si>
    <t xml:space="preserve">Regular monitoring of the whole catchment will support tracking the spread of Invasive Non Native Plant Species, as well as identifying areas of bankside erosion,  pollution incidents as they occur, where they are occuring and notifying relevent parties. </t>
  </si>
  <si>
    <t>Water Quality, Instream and Riperian Habitat, Obstacles to fish passage, Invasive Non-native species</t>
  </si>
  <si>
    <t>Employment of a Catchment officer to monitor spread of INNS, Agricultural pollution and other incidents.</t>
  </si>
  <si>
    <t xml:space="preserve">Employment of a Catchment officer to monitor spread of INNS, Agricultural pollution and other incidents. Provide training to identify </t>
  </si>
  <si>
    <t>Ayrhsire Rivers Trust</t>
  </si>
  <si>
    <t>DFSB</t>
  </si>
  <si>
    <t xml:space="preserve">Securiing funding </t>
  </si>
  <si>
    <t>MA0599</t>
  </si>
  <si>
    <t>9222d9bc-12de-493f-925c-e66e1d02b6af</t>
  </si>
  <si>
    <t>Prevention of non native fish spreading from loch</t>
  </si>
  <si>
    <t>Currently no barrier preventing downstream migration of non native species, including pike, perch, roach and possibly other silver species, from Loch Fergus and Snipe.</t>
  </si>
  <si>
    <t>Heck installation at martnaham outfall to prevent the spread of pike and perch</t>
  </si>
  <si>
    <t>lack of funding</t>
  </si>
  <si>
    <t>Doon</t>
  </si>
  <si>
    <t>FD15</t>
  </si>
  <si>
    <t>MA0630</t>
  </si>
  <si>
    <t>2ca54cfc-6c26-42a5-948b-5d46f8f54f05</t>
  </si>
  <si>
    <t>Water quality Tributaries - Sandhill Burn</t>
  </si>
  <si>
    <t xml:space="preserve">Sandhill Burn suffers from agricutural enrichment, lack of fencing contributes to livestock driven erosion. </t>
  </si>
  <si>
    <t>Water Quality and Instream and riparian habitat</t>
  </si>
  <si>
    <t>Provide fencing and increase riparian planting, improved water margin management</t>
  </si>
  <si>
    <t xml:space="preserve">Provide stock proof fencing to protect buffers, manage grazing and plant them with locally sourced broadleaf trees.Removal and recycling of plastic tree guards when trees reach a sufficient height. </t>
  </si>
  <si>
    <t>Landowner and others</t>
  </si>
  <si>
    <t>MA0631</t>
  </si>
  <si>
    <t>59290af0-5063-4ba5-a43d-ba475570aa2e</t>
  </si>
  <si>
    <t>Water quality Tributaries - Garryhorn Burn</t>
  </si>
  <si>
    <t>Garryhorn Burn (253637, 593365)  suffers from diffuse pollution and or recent dredging causing siltation of riverbeds and lowering water quality. Fencing allowing managed grazing would benefit the habitat. Historic drainage of hill land impacts and/or straightening reduces water quality and quantitiy.</t>
  </si>
  <si>
    <t>MA0632</t>
  </si>
  <si>
    <t>e07417e5-3cd5-44f6-b693-41fecf93bde0</t>
  </si>
  <si>
    <t>Tree Planting and Fencing on Tributaries - Mossdale Burn</t>
  </si>
  <si>
    <t>Mossdale Burn (249795, 604385),suffers from bank erosion causing silt to smother substrates impacting the available spawning habitat. Planting broadleaf trees and installing fencing will provide bankside stability and prevent further livestock erosion.</t>
  </si>
  <si>
    <t>Increase riparian planting and fencing</t>
  </si>
  <si>
    <t xml:space="preserve">Alternative tree planting strategy as a compromise for the location. Planting of  locally sourced broadleaf trees with guards and heavy duty stakes to protect from elements and herbivore activity as no fenced will be installed. Removal and recycling of plastic tree guards when trees reach a sufficient height. </t>
  </si>
  <si>
    <t>Lack of Funding</t>
  </si>
  <si>
    <t>MA0633</t>
  </si>
  <si>
    <t>68fc27bc-0288-41a7-b735-a3b5e438c4f8</t>
  </si>
  <si>
    <t>Tree Planting and Fencing on Tributaries - Muck Water</t>
  </si>
  <si>
    <t>Muck Water (247791, 606619), suffers from bank erosion causing silt to smother substrates impacting the available spawning habitat. Planting broadleaf trees and installing fencing will provide bankside stability and prevent further livestock erosion.</t>
  </si>
  <si>
    <t>Alternative tree planting strategy as a compromise for the location. Planting of  locally sourced broadleaf trees with guards and heavy duty stakes. Removal and recylcing of tree guards once trees reach a sufficient height.</t>
  </si>
  <si>
    <t>MA0634</t>
  </si>
  <si>
    <t>792b1790-db6e-4563-ac2a-2686eeaec015</t>
  </si>
  <si>
    <t>Tree Planting and Fencing on Tributaries - Grimmet Burn</t>
  </si>
  <si>
    <t>Grimmet Burn (232737, 610955),suffers from bank erosion causing silt to smother substrates impacting the available spawning habitat. Planting broadleaf trees and installing fencing will provide bankside stability and prevent further livestock erosion. (plastic tree guards used to withstand against elements and will be recycled after removal)</t>
  </si>
  <si>
    <t>Provide stock proof fencing to protect buffers, manage grazing and plant them with locally sourced broadleaf trees. Removal of plastic tree guards once trees at appropriate height.</t>
  </si>
  <si>
    <t>MA0635</t>
  </si>
  <si>
    <t>9ffc1b03-b21c-4a97-bca9-24e24227c258</t>
  </si>
  <si>
    <t>Tree Planting and Fencing on Tributaries - Red Burn</t>
  </si>
  <si>
    <t>Red Burn (243649, 606518),suffers from bank erosion causing silt to smother substrates impacting the available spawning habitat. Planting broadleaf trees and installing fencing will provide bankside stability and prevent further livestock erosion.Presence of pike in burn affects species and numbers within burn, removal would assisst native species.</t>
  </si>
  <si>
    <t xml:space="preserve">Provide stock proof fencing to protect buffers, manage grazing and plant them with locally sourced broadleaf trees. Team of 3 removing pike by electrofishing once a year.Removal and recycling of plastic tree guards when trees reach a sufficient height. </t>
  </si>
  <si>
    <t>MA0636</t>
  </si>
  <si>
    <t>d56a1806-6a53-4789-b100-2dfc33831c23</t>
  </si>
  <si>
    <t>Tree Planting and Fencing on Tributaries - Dunaskin Burn</t>
  </si>
  <si>
    <t xml:space="preserve">Dunaskin Burn (244846, 608461),suffers from bank erosion causing silt to smother substrates impacting the available spawning habitat. Planting broadleaf trees using tree guards and heavy duty stakes will provide bankside stability and shade, further reducing  livestock erosion. </t>
  </si>
  <si>
    <t>Low denisty grazing in place, plant areas with locally sourced broadleaf trees using guards and heavy duty stakes. Removal of tree guards once trees reach appropriate height.</t>
  </si>
  <si>
    <t>MA0637</t>
  </si>
  <si>
    <t>3d9a843d-c640-4843-918e-acf60f97efd4</t>
  </si>
  <si>
    <t>Tree Planting and Fencing on Tributaries - Smithston Burn</t>
  </si>
  <si>
    <t>Smithston Burn (242452, 612250)suffers from bank erosion causing silt to smother substrates impacting the available spawning habitat. Planting broadleaf trees and installing fencing will provide bankside stability and prevent further livestock erosion.</t>
  </si>
  <si>
    <t>Provide stock proof fencing to protect buffers, manage grazing and plant them with locally sourced broadleaf trees.</t>
  </si>
  <si>
    <t>MA0638</t>
  </si>
  <si>
    <t>e20add9d-e320-4461-814f-4977ad38490c</t>
  </si>
  <si>
    <t>Fish habitat and Stock Assessment above Loch Doon</t>
  </si>
  <si>
    <t>Loch Doon is a designated SSSI on account of the Arctic Charr population within the loch. The Loch Doon Arctic Char population within Loch Doon has suffered a notable decline. Investigation needs is required to investigate population levels and factors affecting this population and its spawning locations.</t>
  </si>
  <si>
    <t>Predation, Invasive Non native fish species, acidification, artifical water level management</t>
  </si>
  <si>
    <t>Assess population status of Arctic Char in Loch Doon, assess factors affecting the arctic charr population, management of perch populations</t>
  </si>
  <si>
    <t>Carry out eDNA sampling, Data loggers in tributary burns to monitor acidification from frorestry.</t>
  </si>
  <si>
    <t>Ayrshire Rivers Trust, DRAX, DSFB</t>
  </si>
  <si>
    <t>Resistance to change from hydro operators/ lack of funding/Nature Scot willingness to become involved/  may no longer be a viable population</t>
  </si>
  <si>
    <t>MA0639</t>
  </si>
  <si>
    <t>3b04046b-9f45-40fd-9ad9-1b2ed9fe8a18</t>
  </si>
  <si>
    <t>Managing Perch populations and water levels</t>
  </si>
  <si>
    <t>Loch Doon is a designated SSSI on account of the Arctic Charr population within the loch. The Loch Doon Arctic Char population within Loch Doon has suffered a notable decline. Possible causes of the decline may be linked to poor water level management and predation and competition from Perch, a species introduced to the loch in the 1970's</t>
  </si>
  <si>
    <t>water level management, Invasive species management</t>
  </si>
  <si>
    <t>Better manage water levels to encourage favourable conditions for Arctic Char spawning and less favourable conditions for Perch spawning and survival.</t>
  </si>
  <si>
    <t>Alter water levels at appropriate times to favour native species recruitment.</t>
  </si>
  <si>
    <t>MA0640</t>
  </si>
  <si>
    <t>7b3f2531-8921-4e04-83a4-0479ebf11c81</t>
  </si>
  <si>
    <t xml:space="preserve">Clearing Conifer Regenation and broadleaf planting in tributaries upstream of Loch Doon </t>
  </si>
  <si>
    <t>Conifer regeneration has gone outwith the plantation boundary preventing growth of natural broadleaf trees and contributing to water acidification. No natural broadleaf trees in areas adjacent to tributries, lack of shade.</t>
  </si>
  <si>
    <t xml:space="preserve">Remove non-native conifer regeneration and rejuvenation of a natural riperian woodland.   </t>
  </si>
  <si>
    <t>Removal of conifer plantation regeneration and planting of native broadleaf trees and native shrubs.</t>
  </si>
  <si>
    <t>Forrestry Land Scotland</t>
  </si>
  <si>
    <t>Securing funding, engagement and agreement from all relevent parties and landowners</t>
  </si>
  <si>
    <t>MA0641</t>
  </si>
  <si>
    <t>3b710cd4-1f21-44a9-a582-581599d71be9</t>
  </si>
  <si>
    <t xml:space="preserve">Monitoring of American Signal Crayfish in Loch Doon </t>
  </si>
  <si>
    <t>Continual assessment of American Signal Crayfish in Loch Doon due to the threat of spread into the loch from the River Ken system</t>
  </si>
  <si>
    <t>Prevent ASC spreading to the Doon system</t>
  </si>
  <si>
    <t>Carry out eDNA sampling, hold discussions with all relevent parties with updates on situation when required.</t>
  </si>
  <si>
    <t>Galloway Fisheries trust, DRAX, DSFB</t>
  </si>
  <si>
    <t>Securing funding, engagement and agreement from all relevent parties</t>
  </si>
  <si>
    <t>Monitoring has taken place in 2023 but continued monitoring is required</t>
  </si>
  <si>
    <t>MA0642</t>
  </si>
  <si>
    <t>1b695b0b-b2ac-46e4-a967-809dbc74fe86</t>
  </si>
  <si>
    <t>Monitoring of Perch in Loch Doon</t>
  </si>
  <si>
    <t>Assess spread of Perch to the River Ken system from loch doon.</t>
  </si>
  <si>
    <t>Inform management of perch within the Ken system.</t>
  </si>
  <si>
    <t>Confirm and prove transfer of species between systems, work with partners to monitor and devise solutions.</t>
  </si>
  <si>
    <t>Galloway Fisheries Trust</t>
  </si>
  <si>
    <t>Ayshire Rivers Trust, DRAX, DSFB</t>
  </si>
  <si>
    <t>MA0643</t>
  </si>
  <si>
    <t>ad6d0a98-5908-4a1a-805e-d4b4c69a0df3</t>
  </si>
  <si>
    <t>Weir or Barrier Easment - Cassillis Pipe Bridge</t>
  </si>
  <si>
    <t xml:space="preserve">Man-made Weir/Barrier impact native migratory fish species such as Salmon, Trout and European Eel, moving up and down stream. </t>
  </si>
  <si>
    <t>Improve fish passage through easement or removal of barriers</t>
  </si>
  <si>
    <t>Assessment and mitigation of barrier if required</t>
  </si>
  <si>
    <t>Ayrshire Rivers Trust, DSFB, Angling Clubs, Landowner, Barrier Owner</t>
  </si>
  <si>
    <t>Funding, Permissions, Landowner/Barrier Owner/SEPA engagement and agreement</t>
  </si>
  <si>
    <t>MA0621</t>
  </si>
  <si>
    <t>5d1484c8-dfcb-4204-9354-358f16b9d951</t>
  </si>
  <si>
    <t>Weir or Barrier Easment - Dalrymple Weir</t>
  </si>
  <si>
    <t>Conduct SNIFFER Asessment and perform taylored mitigation methods if required.</t>
  </si>
  <si>
    <t>SNIFFER Assessment</t>
  </si>
  <si>
    <t>MA0622</t>
  </si>
  <si>
    <t>beb67443-225a-4519-8bfe-4f98b36964ba</t>
  </si>
  <si>
    <t>Weir or Barrier Easment - Skeldon House Weir</t>
  </si>
  <si>
    <t>MA0623</t>
  </si>
  <si>
    <t>d2207efd-6a46-425d-8778-946226ea9ff1</t>
  </si>
  <si>
    <t>Weir or Barrier Easment - Skeldon Mill Weir</t>
  </si>
  <si>
    <t>MA0624</t>
  </si>
  <si>
    <t>db5f428d-bb7c-4439-b3aa-8042bf168737</t>
  </si>
  <si>
    <t>Weir or Barrier Easment - Patna Lower Weir</t>
  </si>
  <si>
    <t>Conduct SNIFFER Assessment, Cut notch into weir crest to improve downstream smolt migration, installation of baffles.</t>
  </si>
  <si>
    <t>MA0625</t>
  </si>
  <si>
    <t>2203c524-e851-4041-b209-d2ac21240ae8</t>
  </si>
  <si>
    <t>Weir or Barrier Easment - Patna Upper Weir</t>
  </si>
  <si>
    <t>Conduct SNIFFER Asessment, Removal of weir section to improve migration of fish species.</t>
  </si>
  <si>
    <t>SNIFFER Assessment, Technical Assessment</t>
  </si>
  <si>
    <t>MA0626</t>
  </si>
  <si>
    <t>2e7c8a9b-fef8-43cc-ac59-5da8973c6e58</t>
  </si>
  <si>
    <t xml:space="preserve">Weir or Barrier Easment - Crump Weir below Loch Doon </t>
  </si>
  <si>
    <t>Man-made Weir/Barrier impact native migratory fish species such as Salmon, Trout and European Eel, moving up and down stream. Eels are thought to be most affected by this barrier.</t>
  </si>
  <si>
    <t>Work with SEPA to Assess impact weir has on fish migration, in particular eels. Explore options for improvement</t>
  </si>
  <si>
    <t>Ayrshire Rivers Trust, DSFB, Angling Clubs, Landowner, Barrier Owner, DRAX</t>
  </si>
  <si>
    <t>Funding, Permissions, DRAX/SEPA engagement and agreement</t>
  </si>
  <si>
    <t>MA0627</t>
  </si>
  <si>
    <t>9fd1911f-88d9-445a-a971-3422144ea424</t>
  </si>
  <si>
    <t xml:space="preserve">Weir or Barrier Monitoring -Loch Doon Dam </t>
  </si>
  <si>
    <t>Fish pass in place, reinstate monitoring using vaki counter as success of salmon migration through counter is currently uncertain.</t>
  </si>
  <si>
    <t>Monitor success of salmon migration through fish pass</t>
  </si>
  <si>
    <t>Resinstate monitoring through the Vaki counter. Explore options for managing water levels to improve smolt migration.</t>
  </si>
  <si>
    <t>MA0628</t>
  </si>
  <si>
    <t>fc3cada4-b859-4b0b-91b6-b492ae7ad5f2</t>
  </si>
  <si>
    <t>Weir or Barrier Easment - Finless Dam</t>
  </si>
  <si>
    <t>Improve fish passge through easement or removal of barriers if necessary</t>
  </si>
  <si>
    <t>No Current action required</t>
  </si>
  <si>
    <t>Funding, Permissions, SEPA engagement and agreement</t>
  </si>
  <si>
    <t>MA0629</t>
  </si>
  <si>
    <t>3cac779c-b9ee-48a3-bec7-478397db7dfa</t>
  </si>
  <si>
    <t>Fencing along Drumburle Lade</t>
  </si>
  <si>
    <t>Old lade suffers from poaching and has no succession from the many varieties of crab apple trees that grow alongside.</t>
  </si>
  <si>
    <t>Improve water quality and allow succession of current crab apple trees</t>
  </si>
  <si>
    <t>Provide stock proof fencing to protect buffers and allow natural regeneration of crab apple trees.</t>
  </si>
  <si>
    <t>DSFB, Landowner and Ayrshire Rivers Trust</t>
  </si>
  <si>
    <t>Securing funding, Landowner engagement and agreements</t>
  </si>
  <si>
    <t>Girvan</t>
  </si>
  <si>
    <t>FD21</t>
  </si>
  <si>
    <t>MA0655</t>
  </si>
  <si>
    <t>ce0b5024-36db-40cf-a37f-f9605900d2ee</t>
  </si>
  <si>
    <t>Tree Planting and Fencing on Tributaries Lady Burn</t>
  </si>
  <si>
    <t>Tributary has pollution and erosion issues. Protect and improve the instream habitat by ensuring buffers are stock proof fenced and plant broadleaf trees to stabilise the banks.</t>
  </si>
  <si>
    <t>Water Quality, Instream and Riparian Habitat</t>
  </si>
  <si>
    <t>To increase riparian planting</t>
  </si>
  <si>
    <t>Provide stock proof fencing to protect buffers and plant them with locally sourced broadleaf trees.</t>
  </si>
  <si>
    <t>Landowners, DSFB</t>
  </si>
  <si>
    <t>MA0644</t>
  </si>
  <si>
    <t>3ec2b259-4d57-45cd-9c14-e661c434d97f</t>
  </si>
  <si>
    <t>Tree Planting and Fencing on Tributaries Barlewan Burn</t>
  </si>
  <si>
    <t>To increase riparian succession.</t>
  </si>
  <si>
    <t>Provide stock proof fencing to protect buffers and allow natural regeneration of broadleaf trees.</t>
  </si>
  <si>
    <t>MA0645</t>
  </si>
  <si>
    <t>9caf224e-5120-47f6-a5ba-bc01d6530076</t>
  </si>
  <si>
    <t>Tree Planting and Fencing on Tributaries Capenoch Burn</t>
  </si>
  <si>
    <t>MA0646</t>
  </si>
  <si>
    <t>2a17cad0-db93-4b9a-a9c8-5dc01a38d9c2</t>
  </si>
  <si>
    <t>Tree Planting and Fencing on Tributaries Kilhenzie Burn</t>
  </si>
  <si>
    <t>Tributary lacks broadleaf trees, with increasing summer temperatures this is leading to warmer water temperatures making the burn less habitable.</t>
  </si>
  <si>
    <t>Landowners, DSFB, Ayrshire Rivers Trust</t>
  </si>
  <si>
    <t>MA0647</t>
  </si>
  <si>
    <t>e92f640f-69fe-43d9-8e34-7392490cce9a</t>
  </si>
  <si>
    <t>Tree Planting and Fencing on Tributaries Abbeymill Burn</t>
  </si>
  <si>
    <t>MA0648</t>
  </si>
  <si>
    <t>12589332-3c62-4c3c-b73d-d73491ae6147</t>
  </si>
  <si>
    <t>Fencing on Tributaries Littleton Burn</t>
  </si>
  <si>
    <t>Livestock access causes bank erosion and silt input into watercourses in the girvan catchment</t>
  </si>
  <si>
    <t>To reduce sedimentation of the watercourse</t>
  </si>
  <si>
    <t>Provide stock proof fencing to protect buffers and plant them with locally sourced broadleaf trees. Add large woody debris to create instream diversity</t>
  </si>
  <si>
    <t>MA0649</t>
  </si>
  <si>
    <t>73632c5e-50f8-44fb-8ed5-2652e6388eda</t>
  </si>
  <si>
    <t>Fencing on Tributaries Claty Burn</t>
  </si>
  <si>
    <t>Livestock access causes bank erosion and silt input into watercourses in the Girvan catchment</t>
  </si>
  <si>
    <t>MA0650</t>
  </si>
  <si>
    <t>99f910c2-1487-4ed1-b583-c1528df2ba01</t>
  </si>
  <si>
    <t>Water Quality Cloyntie Burn</t>
  </si>
  <si>
    <t>Heavy siltation from banks, lack of buffer zones and riperian planting.</t>
  </si>
  <si>
    <t>Reduce siltation and inprove riperian habitat</t>
  </si>
  <si>
    <t>Install stock proof fencing and plant native broad leaf trees. Removal of tree guards when trees reach sufficient size</t>
  </si>
  <si>
    <t>MA0651</t>
  </si>
  <si>
    <t>38bbe59a-18bf-4432-bbdb-09b892de276c</t>
  </si>
  <si>
    <t>Manage water quality and instream habitat in the Dyrock Burn</t>
  </si>
  <si>
    <t>High sedimentation from historical sources. Lack of boulders and debris due to historical removal. Requires installation of boulders to reestablish natural inwater habitat.</t>
  </si>
  <si>
    <t>To improve instream productivity</t>
  </si>
  <si>
    <t xml:space="preserve">Installation of boulders and woody debris to encourage scouring and movement of sediment downstream.  </t>
  </si>
  <si>
    <t>MA0652</t>
  </si>
  <si>
    <t>0716ac8a-38a6-4b5e-a02d-396a2c7616f8</t>
  </si>
  <si>
    <t>Improving Riperian habitat Genoch</t>
  </si>
  <si>
    <t>Lack of trees, lack of fencing and buffers. Woody debris can lead to bloackages and lack of access.</t>
  </si>
  <si>
    <t>Barriers to Fish Passage, Instream and Riparian Habitat</t>
  </si>
  <si>
    <t>Provide shade and stability to burn</t>
  </si>
  <si>
    <t>Installation of stockproof fencing, planting of native broadleaf trees and removal of tree guards once a sufficent  size has been reached. Removal of woody debris that act as blaockages to fish migration up and down stream.</t>
  </si>
  <si>
    <t>MA0653</t>
  </si>
  <si>
    <t>12d0a1f9-c97c-4b47-acd0-02fbb114e1df</t>
  </si>
  <si>
    <t>Fencing Palmullan Burn and tributaries</t>
  </si>
  <si>
    <t>Lack of fencing, low input of new trees. Complete lack of trees on Knockoner burn.</t>
  </si>
  <si>
    <t>provide stock proof fencing allowing naturall succession.</t>
  </si>
  <si>
    <t>Install stock proof fencing to allow natural regeneration of broadleaf trees to occur in the riparian zone. On upper tributaty plant native broadleafe trees with heavy duty stakes and guards but no fencing. Removal of tree guards once trees reach sufficie</t>
  </si>
  <si>
    <t>MA0654</t>
  </si>
  <si>
    <t>0a47f617-264f-45dc-8e7c-b52a1bd88230</t>
  </si>
  <si>
    <t>Dirrans Weir Barrier to Fish Passage</t>
  </si>
  <si>
    <t>Dirrans weir is situated at Almswal Park in Kilwinning where current fish passage is enabled by a notch and chute in the concrete and will be passable to salmon only under certain flow conditions. This dam is a known poaching hotspot</t>
  </si>
  <si>
    <t>Obstacles to Fish Passage, interrupts sediment transport, alters natural flow, Predation, Poaching</t>
  </si>
  <si>
    <t>removal or easement of weir, restoration of natural flows and function.</t>
  </si>
  <si>
    <t>Full or partial removal of the weir. Design and construct a solution to improve fish migration.</t>
  </si>
  <si>
    <t>SEPA, Local Authority, angling club, ART</t>
  </si>
  <si>
    <t>Securing Funding, Determining Ownership</t>
  </si>
  <si>
    <t>SEPA are aware and assessing options with this barrier.</t>
  </si>
  <si>
    <t>Irvine and Garnock</t>
  </si>
  <si>
    <t>FD23</t>
  </si>
  <si>
    <t>MA0693</t>
  </si>
  <si>
    <t>d96e5914-9aad-451e-b927-1c247d55f7de</t>
  </si>
  <si>
    <t>Jeannie's Weir Barrier to Fish Passage</t>
  </si>
  <si>
    <t>Jeannie's weir is in Kilwinning and is passible to adult salmonids at med to high flows but restricts migration of juveniles. Poses a health and safety risk (two people drowned at this weir in one spate c.2010 ).</t>
  </si>
  <si>
    <t>removal of weir, restoration of natural flows and function.</t>
  </si>
  <si>
    <t>Securing Funding, Landowner Engagement / Agreement, Determining Ownership</t>
  </si>
  <si>
    <t>Attempts made to further issue with no success, SEPA are aware and assessing options with this barrier.</t>
  </si>
  <si>
    <t>MA0694</t>
  </si>
  <si>
    <t>05b9242d-cd69-4ab7-990e-76f37a642236</t>
  </si>
  <si>
    <t>Conga Weir Barrier to Fish Passage</t>
  </si>
  <si>
    <t>Conga weir in kilbirnie is a significant obstacle to migratory salmonids. Adult fish will be able to pass the weir but only at high flows but this is seen as a total barrier to upstream migrating trout. May delay downstream migration of smolts.</t>
  </si>
  <si>
    <t>Investigate the barrier and restore fish passage if possible.  Design and construct a solution to improve fish migration either by full removal or easement.</t>
  </si>
  <si>
    <t>Securing Funding, Landowner Engagement / Agreement, Determining Ownership, maintaining stability of riverbanks on completion</t>
  </si>
  <si>
    <t>MA0695</t>
  </si>
  <si>
    <t>148f534c-9b71-433d-89f5-2e0c092970c4</t>
  </si>
  <si>
    <t>Garnock Weir Barrier to Fish Passage</t>
  </si>
  <si>
    <t xml:space="preserve">Garnock Weir is the upstream limit of trout and salmon and trout migration on the River Garnock. Cost benefit analysis indicates that full removal or easement may be unlikely, although would be beneficial. </t>
  </si>
  <si>
    <t>Water quantity, Obstacles to Fish Passage</t>
  </si>
  <si>
    <t>Removal may be unlikely due to limited accessible habitat upstream. Find ways to improve sediment transport</t>
  </si>
  <si>
    <t>Possibly design and construct a technical fish pass solution to improve fish migration. Negotiate better sediment management upstream.</t>
  </si>
  <si>
    <t>SEPA, Scottish Water, hydro operator</t>
  </si>
  <si>
    <t>It is likely that the retention of dam for hydropower scheme will also include sediment management as a CAR licence condition should the hydro progress. Should the hydro not progress the responsibility for sediment management falls to scottish water and should be enforced by SEPA. Access to the site is challenging.</t>
  </si>
  <si>
    <t>Discussions held surrounding issue.</t>
  </si>
  <si>
    <t>MA0696</t>
  </si>
  <si>
    <t>2a42ed16-8e5e-4691-acf2-357b199d786d</t>
  </si>
  <si>
    <t>Garnock Weir Sediment Management</t>
  </si>
  <si>
    <t xml:space="preserve">The Upper stretches of the River Garnock are dominated by larger substrates (boulders, cobbles) with a lack of smaller substrates which are trapped behind the Garnock Weir. To improve sediment management and create a more diverse and natural habitat within the area, a managed programme of release of trapped sediments into the watercourse is required. </t>
  </si>
  <si>
    <t>Water Quantity, Obstacles to fish passage, degraded instream and riparian habitat, lack of shade</t>
  </si>
  <si>
    <t>To carry out sediment management and improve instream habitat</t>
  </si>
  <si>
    <t>A managed use of scour Valves to allow fine sediment to pass downstream. In addition, mechanical transfer of sediments may be required.</t>
  </si>
  <si>
    <t>Habitat surveys, electrofishing surveys</t>
  </si>
  <si>
    <t>A SEPA CAR license should include sediment management as a condition. Should the hydro not progress the responsibility for sediment management falls to scottish water and should be enforced by SEPA. Access to the site is challenging. Land owner agreement for access.</t>
  </si>
  <si>
    <t>MA0697</t>
  </si>
  <si>
    <t>f9cfe65f-667b-406e-955f-e114fd957dfb</t>
  </si>
  <si>
    <t>Pipeline Weir Near Garnock Castle Barrier to Fish Migration</t>
  </si>
  <si>
    <t>Pipeline Weir presents a significant obstacle to fish migration although may be pasable under certain flow conditions. ART have evidence of Salmon upstream of this point.</t>
  </si>
  <si>
    <t>Obstacles to Fish Passage, interrupts sediment transport, Predation</t>
  </si>
  <si>
    <t>Install technical fish pass solution or removal</t>
  </si>
  <si>
    <t>Should the proposed hydroscheme progress, removal would not be possible. Shoud it not progress, responsibility for fish passage lies with Scottish Water. Cost benefit analysis may be prohibative to any improvement. Access to the site is challenging.</t>
  </si>
  <si>
    <t>Lack of funding, lack of regulation</t>
  </si>
  <si>
    <t>MA0698</t>
  </si>
  <si>
    <t>b71c1979-04cf-429f-896d-229da85b51cf</t>
  </si>
  <si>
    <t>Radio City weir Barrier to Fish Passage</t>
  </si>
  <si>
    <t>Radio City weir lies in a culvert underneath the roundabout in the town centre of Kilbirnie. It is passable but may limit migration.</t>
  </si>
  <si>
    <t>Obstacles to fish passage</t>
  </si>
  <si>
    <t>SEPA to determine the potential for removal or easement.</t>
  </si>
  <si>
    <t>SEPA are currently investigating potential impacts and mitigation measures at this weir.</t>
  </si>
  <si>
    <t>Ayrshire Rivers Trust, owner</t>
  </si>
  <si>
    <t>Once initial assessment has been undertaken then the next stage can be identified.</t>
  </si>
  <si>
    <t>Brought to SEPAs attention.</t>
  </si>
  <si>
    <t>Lack of funding</t>
  </si>
  <si>
    <t>MA0699</t>
  </si>
  <si>
    <t>080ad4ab-c3e5-4323-9151-106552ba7a10</t>
  </si>
  <si>
    <t>Mill Road Weir Barrier to Fish Passage</t>
  </si>
  <si>
    <t>Mill Road Weir presents an obstacle to fish migration but is passable, flow and water level dependent.</t>
  </si>
  <si>
    <t>Install baffles and monitor fish populations</t>
  </si>
  <si>
    <t xml:space="preserve">Install baffles on crest of the weir to concentrate flows and improve fish passage. </t>
  </si>
  <si>
    <t>SEPA, Angling Club, North Ayrshire Council, Scottish Water</t>
  </si>
  <si>
    <t>Securing Funding and agreements with local authority, scottish water and SEPA. Identifying ownership and gainin permissions. Access into site to deliver improvements.</t>
  </si>
  <si>
    <t>MA0700</t>
  </si>
  <si>
    <t>66c197b1-3db1-4abd-b42f-d0598bf27a59</t>
  </si>
  <si>
    <t>Paduff Burn Barrier</t>
  </si>
  <si>
    <t>Impassable culvert requires retrofitting with baffles</t>
  </si>
  <si>
    <t>Install baffles and improve the management and maintenance of the culvert and screens</t>
  </si>
  <si>
    <t>Retrofit baffles within the culvert, increase maintenance to ensure screens do not block. Alternatively, full removal of the culvert is the best option.</t>
  </si>
  <si>
    <t>North Ayrshire Council and SEPA</t>
  </si>
  <si>
    <t>Securing Funding and agreements with local authority and SEPA.</t>
  </si>
  <si>
    <t>MA0701</t>
  </si>
  <si>
    <t>5886f0b9-ef04-4253-ace9-ea86d54f2c73</t>
  </si>
  <si>
    <t>Paduff Burn blockages - upstream of confluence of with River Garnock</t>
  </si>
  <si>
    <t>Due to collapsing structures such as gabion baskets and walls, blockages are occurring and impacting on passability. Scottish Water may be responsible for management.</t>
  </si>
  <si>
    <t>Identify who is responsible for maintenance and ensure gabions and wall material are removed or repaired.</t>
  </si>
  <si>
    <t>Identify who is responsible for maintenance and ensure gabions and wall material are removed or repaired. Engage with SEPA to seek enforcement.</t>
  </si>
  <si>
    <t>Land owner, Ayrshire Rivers Trust</t>
  </si>
  <si>
    <t>Identifying ownership of the structures, SEPA enforcement, funding</t>
  </si>
  <si>
    <t>40d7dc27-23c8-4cb9-89b1-2118656577c0</t>
  </si>
  <si>
    <t>Paduff Burn Barrier - Largs road bridge</t>
  </si>
  <si>
    <t>Investigate the pass ability of the Largs road culvert</t>
  </si>
  <si>
    <t>Obstacles to fish migration, possible abstraction by hydro operator upstream</t>
  </si>
  <si>
    <t>Assess the passability of the culvert in both directions.</t>
  </si>
  <si>
    <t>Visit site and perform visual and/or SNIFFER assessment.</t>
  </si>
  <si>
    <t>SNIFFER assessment?</t>
  </si>
  <si>
    <t xml:space="preserve">North Ayrshire Council </t>
  </si>
  <si>
    <t>North Ayrshire Council roads department, SEPA, Ayrshire Rivers Trust</t>
  </si>
  <si>
    <t>MA0702</t>
  </si>
  <si>
    <t>a85aacac-380f-4907-a8e9-c9fb6b8932dc</t>
  </si>
  <si>
    <t>Holmhead Weir Easement</t>
  </si>
  <si>
    <t>Improve fish passage over this weir by retrofitting non technical fish pass (baffles) to the face of the weir.</t>
  </si>
  <si>
    <t xml:space="preserve">Installation of baffles </t>
  </si>
  <si>
    <t>Retrofit baffles and maintain the structure and continued fish passage.</t>
  </si>
  <si>
    <t>Not an ideal solution however the best available at this time. SEPA did not enforce environmental undertaking by a contractor who polluted within the catchment.</t>
  </si>
  <si>
    <t>Contractor refused to complete the environmental undertaking. ART were forced to step in and absorbed the cost</t>
  </si>
  <si>
    <t>MA0703</t>
  </si>
  <si>
    <t>129b503f-3d82-4782-9b13-53efc0997eb6</t>
  </si>
  <si>
    <t>Kilwinning Cauld Weir</t>
  </si>
  <si>
    <t>Kilwinning Cauld weir is present upstream of the A737 Road Bridge and it is well known that it is only passable in high water or spate conditions. Furthermore the weir is only a couple of kilometers above the tidal limit so it is possible that salmon and sea trout will be held up by the weir in low and medium flow levels. Prone to deliberate blockages.</t>
  </si>
  <si>
    <t>Obstacles to fish passage, sediment management</t>
  </si>
  <si>
    <t xml:space="preserve">Complete or partial removal of weir </t>
  </si>
  <si>
    <t>Investigate the barrier with a view to partial removal. Design and construct a solution to improve fish migration.</t>
  </si>
  <si>
    <t>Hydrology report, technical construction report, barrier removal designs</t>
  </si>
  <si>
    <t xml:space="preserve">Structure owner, North Ayrshire Council, SEPA, </t>
  </si>
  <si>
    <t>Identifying ownership of the weir, risk to road infrastructure downstream, heritage value, securing agreements with North Ayrshire Council and SEPA. Securing funding.</t>
  </si>
  <si>
    <t>MA0704</t>
  </si>
  <si>
    <t>3e924eb7-ebf2-47d4-ba75-85ce3e084b61</t>
  </si>
  <si>
    <t>Dalgarven Mill Weir</t>
  </si>
  <si>
    <t>The Dalgarven Mill dam is presently no longer used for power generation. During low flow conditions the weir is not effectively passable for migratory fish which are likely to be held up by this obstruction.</t>
  </si>
  <si>
    <t>To improve fish migration over this barrier</t>
  </si>
  <si>
    <t>Investigate the barrier with a view to partial removal to benefit fish passage. Alternatively, design and construct a technical fish pass solution.</t>
  </si>
  <si>
    <t>Technical fish pass design</t>
  </si>
  <si>
    <t>Landowner (Dalgarven Mill) and SEPA</t>
  </si>
  <si>
    <t>Securing Funding and landowner agreement. SEPA enforcing legislation.</t>
  </si>
  <si>
    <t>Gaining agreement with owners of the weir</t>
  </si>
  <si>
    <t>MA0705</t>
  </si>
  <si>
    <t>63af5761-c82f-479e-8267-0a893902fe5a</t>
  </si>
  <si>
    <t>Sevenacres Weir</t>
  </si>
  <si>
    <t>Historically a complete barrier to fish migration but has since had a technical fish pass installed. Eel brushes to be added.</t>
  </si>
  <si>
    <t>Lariner Fish Pass installed 2018</t>
  </si>
  <si>
    <t>SEPA, Landowner</t>
  </si>
  <si>
    <t>completed</t>
  </si>
  <si>
    <t>MA0706</t>
  </si>
  <si>
    <t>e8b4a796-dcdf-4a94-b9d4-55c3d5349654</t>
  </si>
  <si>
    <t>Garden weir Barrier to fish Passage</t>
  </si>
  <si>
    <t>The Garden dam is situated at Eglington country park and severly restricts fish migration. Poaching in this area is not uncommon.</t>
  </si>
  <si>
    <t>Fish Pass installed</t>
  </si>
  <si>
    <t>Fish Pass Installed 2018</t>
  </si>
  <si>
    <t>SEPA, Local Authority</t>
  </si>
  <si>
    <t>MA0707</t>
  </si>
  <si>
    <t>f9a33777-ff88-4283-b298-ea2cddd87acd</t>
  </si>
  <si>
    <t>Monkcastle Weir Barrier to Fish Passage</t>
  </si>
  <si>
    <t>The Monkcastle dam is affecting fish migration as fish are suspected to only ascend the dam under specific water flow conditions</t>
  </si>
  <si>
    <t>Partial removal of barrier</t>
  </si>
  <si>
    <t>Investigate the barrier and restore fish passage if possible. Full or partial removal of the weir.</t>
  </si>
  <si>
    <t>Landowner, angling club, SEPA</t>
  </si>
  <si>
    <t>Securing agreements with angling groups and landowner. Securing Funding. SEPA permission</t>
  </si>
  <si>
    <t>MA0708</t>
  </si>
  <si>
    <t>2c78248b-403d-4058-a733-eafeb5cfa235</t>
  </si>
  <si>
    <t>Investigate Passability of barriers and design solutions</t>
  </si>
  <si>
    <t>Various known manmade barriers all in need of investigation on the Garnock catchment: Bombo Burn (waterfall and weir),  Hillend Road Bridge, Caff Water Confluence, Viaduct at Dalry, Mossend Farm Barrier, Brownhill Farm Barrier</t>
  </si>
  <si>
    <t>Assess the passability of the weir</t>
  </si>
  <si>
    <t>Investigate the barriers with a view to partial removal or easement. Design and construct a solutions to improve fish migration.</t>
  </si>
  <si>
    <t>Landowner, angling club</t>
  </si>
  <si>
    <t>Securing agreements with angling interests and landowner. Securing Funding</t>
  </si>
  <si>
    <t>MA0709</t>
  </si>
  <si>
    <t>81a602aa-15b6-4b33-ab05-c01b198bf087</t>
  </si>
  <si>
    <t>Water Quality Caddle Burn and Caaf Water</t>
  </si>
  <si>
    <t>Livestock grazing reduces water quality and riparian habitat. Installing fencing to create buffers planted with broadleaf trees would be beneficial.</t>
  </si>
  <si>
    <t>Instream and Riparian Habitat and Water Quality</t>
  </si>
  <si>
    <t>To install livestock fencing to create protected and vegetated riparian buffers.</t>
  </si>
  <si>
    <t>Provide 7650m of stock proof fencing to protect buffers, manage grazing and plant 2000 locally sourced broadleaf trees.</t>
  </si>
  <si>
    <t>Landowner, Scottish Water, Private investment partners</t>
  </si>
  <si>
    <t>Securing Funding, Landowner Engagement/ Agreement</t>
  </si>
  <si>
    <t>Initials meetings held and investigating further options and agreeing potential budget</t>
  </si>
  <si>
    <t>MA0710</t>
  </si>
  <si>
    <t>66ec3018-5df8-474d-82d2-043ab1b770e6</t>
  </si>
  <si>
    <t>Tree Planting Upper Main stem of the River Garnock</t>
  </si>
  <si>
    <t>Lack of broadleaf tree cover in the Upper Garnock providing bank stability and shade. Protect and improve the instream habitat by ensuring buffers are stock proof fenced and carry out native broadleaf tree planting</t>
  </si>
  <si>
    <t>Instream and Riparian Habitat, Water Temperature</t>
  </si>
  <si>
    <t>To increase riparian tree cover to improve biodiversity, defend against the impacts of climat change such was increased water temperatures and flooding</t>
  </si>
  <si>
    <t>Install deer fencing and plant 33000 locally sourced broadleaf trees.</t>
  </si>
  <si>
    <t>Landowner, SEPA, Local Authority, Clyde muirshiel regional park, land owner</t>
  </si>
  <si>
    <t>Discussions being held about this action being included as part of other works</t>
  </si>
  <si>
    <t>MA0711</t>
  </si>
  <si>
    <t>9386f361-a9d0-4ed8-99fb-cb8913cd8ea0</t>
  </si>
  <si>
    <t>Identify areas that require green engineering and river restoration along the mainstem of the middle River Garnock</t>
  </si>
  <si>
    <t>Between Woodgreen and Dalgarven mill (230117, 644727) and from Newhouse Farm to North Lissens (233366, 648610)the river is largely unfenced resulting in high grazing intensity and areas affected by erosion, trampling and siltation. Protect and improve the instream habitat by ensuring buffers are stock proof fenced and carry out native broadleaf tree planting to provide bank stability and shade.</t>
  </si>
  <si>
    <t>To restore riverbanks back to a more natural state planted with native broadleaf trees.</t>
  </si>
  <si>
    <t>Investigate state of erosion and requirements for green engineering. Evaluate costs of providing stock proof fencing to protect buffers, manage grazing and plant them with locally sourced broadleaf trees.</t>
  </si>
  <si>
    <t>Walkover surveys or drone surveys</t>
  </si>
  <si>
    <t>Landowner, SEPA</t>
  </si>
  <si>
    <t>MA0712</t>
  </si>
  <si>
    <t>c432e84c-c00a-43c8-9a41-06c6678a21c9</t>
  </si>
  <si>
    <t>Identify areas that require river restoration and green engineering Newhouse Farm - Dusk Water</t>
  </si>
  <si>
    <t>Newhouse farm has intense grazing pressure which has degraded both instream and riparian habitat on both banks, reducing fish cover and resulted in high siltation levels. Prevent sedimentation of the watercourse airising from bank erosion impacts the available spawning habitat. Carry out bank stabilisation and green engineering  to stop sedimentation. Include stock fencing to protect the banks.</t>
  </si>
  <si>
    <t>Investigate state of erosion and investigate green engineering costs of stabilising eroding river banks using locally sourced willow and brash bundles. Ensure stock proof fencing protects the banks.</t>
  </si>
  <si>
    <t>MA0713</t>
  </si>
  <si>
    <t>fa7db6bf-4253-4ffc-80f1-a005289690a9</t>
  </si>
  <si>
    <t>Tree Planting and Fencing on Tributaries</t>
  </si>
  <si>
    <t>On the following tributaries of the river garnock: Lugton Water (236770, 646735), Caaf Water (229528, 648304), Dalry Burn (229307, 648994), Pitcoin Burn (230667, 651718), Bombo Burn (), Powgree Burn (). There are several stretches which are largely unfenced resulting in high grazing intensity and areas affected by erosion, trampling and siltation. Protect and improve the instream habitat by ensuring buffers are stock proof fenced and carry out native broadleaf tree planting to provide bank stability and shade.</t>
  </si>
  <si>
    <t>Investigate state of erosion and investigate green engineering costs of providing stock proof fencing to protect buffers, manage grazing and plant them with locally sourced broadleaf trees. Provide green engineering solutions where neccessary</t>
  </si>
  <si>
    <t>MA0714</t>
  </si>
  <si>
    <t>1344408e-756c-4837-a82f-9f343cfa3e08</t>
  </si>
  <si>
    <t>Instream Habitat Lugton Water</t>
  </si>
  <si>
    <t>Poor instream habitat from Auchentiber Farm to Oldhall Bridge. Lacks flow diversity and fish cover. Subject to siltation, enrichment and inputs from poor livestock management upstream.</t>
  </si>
  <si>
    <t>to improve instream habitat, erect fences to create buffers and plant with trees and improve livestock management upstream</t>
  </si>
  <si>
    <t>Plant trees, fencing and where necessary green engineering.</t>
  </si>
  <si>
    <t>Non-compliance with GBRs,  SEPA Regulation, Securing Funding, Landowner Engagement/ Agreement</t>
  </si>
  <si>
    <t>MA0716</t>
  </si>
  <si>
    <t>b768efb9-55f9-4362-b61c-5e30de17090d</t>
  </si>
  <si>
    <t>Tree planting on the upper Rye Water</t>
  </si>
  <si>
    <t>Supplementary tree planting required on the Upper Rye Water to keep water temperatures cool.</t>
  </si>
  <si>
    <t>To address river temperature increases associated with climate change.</t>
  </si>
  <si>
    <t>Communicate with owners and arrange delivery of broadleaf tree planting within the riparian zone</t>
  </si>
  <si>
    <t>MA0717</t>
  </si>
  <si>
    <t>491e99b0-eb0c-4d34-a1e4-ca8b8d8f84b8</t>
  </si>
  <si>
    <t>Crayfish in camphill resevoir</t>
  </si>
  <si>
    <t>American Signal Crayfish are known to be present in Camphill resevoir this poses considerable threat to the Rye Water and Garnock downstream.</t>
  </si>
  <si>
    <t>To reduce threat of spread from resevoir to the Rye and downstream</t>
  </si>
  <si>
    <t>Working with SEPA and Scottish Water to ensure suitable measures are in place to prevent the spread of Crayfish. Investigative work and monitoring the Rye Water for any indication of spread.</t>
  </si>
  <si>
    <t>Scottish Water, Local Authority, ART</t>
  </si>
  <si>
    <t>MA0718</t>
  </si>
  <si>
    <t>512fbbdf-89fc-406c-8891-49310ed17a58</t>
  </si>
  <si>
    <t>Riverbank restoration on Bombo Burn</t>
  </si>
  <si>
    <t>Severe bank erosion through livestock trampling</t>
  </si>
  <si>
    <t>to improve riparian and instream habitats</t>
  </si>
  <si>
    <t>Green Engineering and 3km of Livestock exclusion through fencing</t>
  </si>
  <si>
    <t>MA0719</t>
  </si>
  <si>
    <t>9687a914-6a25-4816-a27d-0d6addd6058d</t>
  </si>
  <si>
    <t>Pitcon Burn Barrier to fish Passage</t>
  </si>
  <si>
    <t>Improve migration using baffles under road culvert</t>
  </si>
  <si>
    <t>Install baffles on crest of the weir to concentrate flows and improve fish passage.</t>
  </si>
  <si>
    <t>Securing Funding and Engagement/ Agreement with North Ayrshire council and SEPA</t>
  </si>
  <si>
    <t>MA0720</t>
  </si>
  <si>
    <t>2c99835e-ca72-4f67-8f80-379af08d04cb</t>
  </si>
  <si>
    <t>Water Quality on Garnock Tributaries</t>
  </si>
  <si>
    <t>Multiple tributaries in the Garnock catchment have impacted water quality from diffuse pollution issues related to agriculture:  Rough Burn, Threadmill Burn, Bannoch Burn, Mains Burn, Pitcon Burn, Powgree Burn.</t>
  </si>
  <si>
    <t>To maintain good water quality and fish habitat, livestock exclusion would be beneficial</t>
  </si>
  <si>
    <t>Work with landowners to install fencing excluding livestock and restore riparian buffers.</t>
  </si>
  <si>
    <t>MA0721</t>
  </si>
  <si>
    <t>3431fb9a-094b-4dc0-8533-a91ca2321a41</t>
  </si>
  <si>
    <t>Irvine Tidal Weir</t>
  </si>
  <si>
    <t>Assess adult migration over this weir. Known Poaching issue immediately downstream of this weir. Investigate eel passage at this weir.</t>
  </si>
  <si>
    <t>To understand the impact of this barrier</t>
  </si>
  <si>
    <t>Investigate, monitor and assess impacts on fish migration. Use information gathered during assessment to design a management option that would increase fish migration success and reduce poaching.</t>
  </si>
  <si>
    <t>Owner of weir, SEPA</t>
  </si>
  <si>
    <t>Securing Funding</t>
  </si>
  <si>
    <t>MA0722</t>
  </si>
  <si>
    <t>278aa6a5-e8b3-48a7-bf48-d1ad8c29fe74</t>
  </si>
  <si>
    <t>Pump House Weir</t>
  </si>
  <si>
    <t>MA0723</t>
  </si>
  <si>
    <t>e6831ed9-6c7e-44f7-a72b-0a39f70d4082</t>
  </si>
  <si>
    <t>Drybridge Weir</t>
  </si>
  <si>
    <t>Assess upstream and downstream migration over this weir. Known Poaching issue immediately downstream of this weir.</t>
  </si>
  <si>
    <t>MA0724</t>
  </si>
  <si>
    <t>37047147-e31c-473c-b18f-31c8d5fa71c9</t>
  </si>
  <si>
    <t>Cockhill Weir</t>
  </si>
  <si>
    <t xml:space="preserve">Weir is deteriorating and up to date assessment of migration for all species would be worthwhile. Assessment of structural interiority of the weir and possibility of partial removal. </t>
  </si>
  <si>
    <t xml:space="preserve">Investigate, monitor and assess impacts on fish migration. Use information gathered during assessment to design a management option that would improve fish migration if deemed necessary. </t>
  </si>
  <si>
    <t>MA0725</t>
  </si>
  <si>
    <t>8921bd76-67d3-4b8e-834c-386636ed0aea</t>
  </si>
  <si>
    <t>Leigh Milton Mill Weir</t>
  </si>
  <si>
    <t>Weir is deteriorating and up to date assessment of migration for all species would be worthwhile. Possible Hydro Scheme developing plans for this site which could be detrimental.</t>
  </si>
  <si>
    <t>To understand the impact of this barrier on fish migration and sediment transport</t>
  </si>
  <si>
    <t>Monitor and assess impacts of weir on fish migration and sediment transport. Consultation with SEPA is essential over any potential hydro-scheme developments.</t>
  </si>
  <si>
    <t>SEPA, owner of structure</t>
  </si>
  <si>
    <t>Securing Funding, potential hydroscheme developer wishing to rebuild the weir</t>
  </si>
  <si>
    <t>MA0726</t>
  </si>
  <si>
    <t>cb708ecd-739f-4d1c-b8a5-adcd983aa79e</t>
  </si>
  <si>
    <t>Glenfield Dam</t>
  </si>
  <si>
    <t>Substantial barrier to fish migration, known poaching hotspot. Easement or removal of weir would be beneficial. Sediment flow is interupted by this weir.</t>
  </si>
  <si>
    <t>Barrier mitigation, Improving Instream habitat</t>
  </si>
  <si>
    <t>Consider options for easement or removal</t>
  </si>
  <si>
    <t>Feasability study is required</t>
  </si>
  <si>
    <t>Ownership</t>
  </si>
  <si>
    <t>Securing Funding, Proving ownership, agreeing final approach with SEPA, access may be difficult</t>
  </si>
  <si>
    <t>MA0727</t>
  </si>
  <si>
    <t>189f1493-8824-4508-9b9d-ced230c71a2f</t>
  </si>
  <si>
    <t>Struthers Weir</t>
  </si>
  <si>
    <t>A small weir on the Estimated impact is low but removal would be beneficial</t>
  </si>
  <si>
    <t xml:space="preserve">Work with owner and SEPA to assess options for easement or removal. </t>
  </si>
  <si>
    <t>Securing Funding and proving ownership</t>
  </si>
  <si>
    <t>MA0728</t>
  </si>
  <si>
    <t>67614647-eb5d-4697-9ff6-f5b974c8dbdd</t>
  </si>
  <si>
    <t>Muckle Bridge Weir</t>
  </si>
  <si>
    <t>Difficult barrier for migratory salmonids particularly late in the season. Provide a non technical fish pass solution to improve migration over the dam</t>
  </si>
  <si>
    <t>To improve migration by easing barriers</t>
  </si>
  <si>
    <t xml:space="preserve">Provide a non technical fish pass solution to improve migration over the weir </t>
  </si>
  <si>
    <t>SEPA, East Ayrshire Council, Owner of weir</t>
  </si>
  <si>
    <t>Securing Funding and Agreeing strategy</t>
  </si>
  <si>
    <t>MA0729</t>
  </si>
  <si>
    <t>de54550e-f272-48f5-adad-ee911136ad38</t>
  </si>
  <si>
    <t>Ranoldcoup Weir</t>
  </si>
  <si>
    <t>Investigate, design and install the options for improving fish passage or removing weir. Known Poaching hotspot</t>
  </si>
  <si>
    <t>Work with SEPA to design options to improve fish migration through fish pass solutions or partial removal of weir.</t>
  </si>
  <si>
    <t>Householders, SEPA, Angling Club, East Ayrshire Council</t>
  </si>
  <si>
    <t>Securing Funding and agreeing strategy for improvement of passage. Objections from the public</t>
  </si>
  <si>
    <t>MA0730</t>
  </si>
  <si>
    <t>ae9f142f-fa7b-4e82-8445-495d0cedfe8b</t>
  </si>
  <si>
    <t>Tulloch Bridge Barrier</t>
  </si>
  <si>
    <t>A Non Technical fish pass was installed but could be improved.</t>
  </si>
  <si>
    <t>SNIFFER assessment or expert review of current easement and design an improved solution such as a rock ramp</t>
  </si>
  <si>
    <t>Ayrshire Roads Alliance</t>
  </si>
  <si>
    <t>MA0731</t>
  </si>
  <si>
    <t>972e6af9-ec75-4095-90f4-4df48d454ac9</t>
  </si>
  <si>
    <t>Crawfurdland Water Barrier</t>
  </si>
  <si>
    <t>Consider upgrading the Ford to a bridge or larger culvert to improve fish migration.</t>
  </si>
  <si>
    <t>Consider options for upgrading the ford to full span of river bridge or larger embedded culvert.</t>
  </si>
  <si>
    <t>Ayrshire Roads Alliance, Kilmarnock Angling Club</t>
  </si>
  <si>
    <t>agreement from landowner</t>
  </si>
  <si>
    <t>MA0732</t>
  </si>
  <si>
    <t>d8b034bd-0e44-4731-b001-d9debeecdcbc</t>
  </si>
  <si>
    <t>Annick Water Stewarton Weir</t>
  </si>
  <si>
    <t>This weir presents a substantial obstacle to migrating trout and salmon although it may be passable to some fish depending on flows and time of year. Investigation required to determine best option to improve migration.</t>
  </si>
  <si>
    <t>Consider options for full or partial removal or notching.</t>
  </si>
  <si>
    <t>Local Authority, SEPA</t>
  </si>
  <si>
    <t>Securing Funding, proving ownership and Agreeing strategy</t>
  </si>
  <si>
    <t>agreement from landowner, funding</t>
  </si>
  <si>
    <t>MA0733</t>
  </si>
  <si>
    <t>3aa7c10b-5402-4c1a-ab91-55a8916f9ef7</t>
  </si>
  <si>
    <t>Annick Water Road Bridge Weir Stewarton</t>
  </si>
  <si>
    <t>This weir prevents access to the Clerkland Burn and impacts upstream migration particularly on the Annick Water. Easement would benefit fish populations both in Clerkland Burn and upper Annick water.</t>
  </si>
  <si>
    <t>Consider options for improving migration over this weir.</t>
  </si>
  <si>
    <t>Securing Funding, proving ownership and Agreeing strategy. Overcoming the difficulties of working in and around a road bridge.</t>
  </si>
  <si>
    <t>MA0734</t>
  </si>
  <si>
    <t>3a44a6fc-0ff5-416f-aac7-6bcc680f1c3b</t>
  </si>
  <si>
    <t>Kirkton Bridge, Fenwick Water</t>
  </si>
  <si>
    <t>Double road culvert with concrete apron requires improved access particularly for upstream migratory salmonids.</t>
  </si>
  <si>
    <t>Install timber baffles to increase depth and slow flows.</t>
  </si>
  <si>
    <t>Roads Alliance, East Ayrshire Council, SEPA</t>
  </si>
  <si>
    <t>MA0735</t>
  </si>
  <si>
    <t>7322b82a-3e8e-483d-9bf5-233d1e0f974a</t>
  </si>
  <si>
    <t>Carmel Water Road Culvert under A71</t>
  </si>
  <si>
    <t>Double road culvert is impassibe and requires improved access particularly for upstream migratory salmonids.</t>
  </si>
  <si>
    <t>SEPA, Transport Scotland, East Ayrshire Council</t>
  </si>
  <si>
    <t>Securing Funding and Agreeing strategy with partners</t>
  </si>
  <si>
    <t>MA0736</t>
  </si>
  <si>
    <t>1b64373d-2459-41c0-a6b0-eccda04dfb6b</t>
  </si>
  <si>
    <t>Fenwick water, Kingswell Burn and Drumtee Water - Riparian habitat improvement</t>
  </si>
  <si>
    <t>Install riparian buffer strips that are planted with native hardwood trees to improve both water quality, instream habitat and protect against climate change.</t>
  </si>
  <si>
    <t>Instream and Riparian Habitat, Water Quality, Water Temperature</t>
  </si>
  <si>
    <t>Install fencing,  plant trees and stabilise eroding riverbanks using green engineering technologies</t>
  </si>
  <si>
    <t>Install fencing to exclude livestock and minimise erosion,  plant native broadleaf trees and stabilise eroding riverbanks using green engineering technologies e.g., willow. Monitoring required throughout.</t>
  </si>
  <si>
    <t>Securing Funding and landowner agreements</t>
  </si>
  <si>
    <t>MA0737</t>
  </si>
  <si>
    <t>99a73122-40fd-4fa0-a647-9795f2b0b5f3</t>
  </si>
  <si>
    <t>Crawfaurdland and Hareshaw Muir Waters fencing, tree planting and barrier easement</t>
  </si>
  <si>
    <t>Habitat would benefit from substantial fencing and tree planting. Barrier easement or removal would be beneficial.</t>
  </si>
  <si>
    <t>Water Quality, Instream and Riparian Habitat, Obstacles to Fish Passage and Water temperature</t>
  </si>
  <si>
    <t>Install fencing and improve migration by easing barriers</t>
  </si>
  <si>
    <t>Install fencing to exclude livestock and minimise erosion. Investigate the weir for possible notching or removal to improve fish passage.</t>
  </si>
  <si>
    <t>Securng Funding and landowner agreements</t>
  </si>
  <si>
    <t>MA0738</t>
  </si>
  <si>
    <t>68fae70f-3931-4bdf-97a1-17498b1842ce</t>
  </si>
  <si>
    <t>Glazert Burn riparian habitat improvement</t>
  </si>
  <si>
    <t>Multiple issues driven by agriculture on the Glazert Burn e.g., diffuse pollution, lack of riparian fencing, lack of trees, impacted water quality</t>
  </si>
  <si>
    <t>Rural payment schemes, landowners</t>
  </si>
  <si>
    <t>MA0739</t>
  </si>
  <si>
    <t>2e9f1f9a-5eaf-42a3-b206-b0be03596205</t>
  </si>
  <si>
    <t>Riparian habitat on Irvine Tributaries</t>
  </si>
  <si>
    <t>Multiple tributaries requiring extensive improvments are: Todrigs burn, Harperland Burn, Carmel Water, Garrier Burn, Balgray Mill Burn, Gardrum Mill Burn</t>
  </si>
  <si>
    <t>MA0740</t>
  </si>
  <si>
    <t>27d10992-3365-4973-a25c-9b2347ef0540</t>
  </si>
  <si>
    <t>Irvine and Garnock INNS</t>
  </si>
  <si>
    <t>Japanese Knotweed, Giant hogweed and Himalayan Balsam are extensive across both catchments.</t>
  </si>
  <si>
    <t>To spray,stem inject or pull species as appropriate with the aim of long term eradication</t>
  </si>
  <si>
    <t>Strategic control required across all species for a prolonged period of time. Work with landowners to help identify new areas of infestation and monitor treatment delivered.</t>
  </si>
  <si>
    <t>Landowners, Volunteers, contractors, local authorities</t>
  </si>
  <si>
    <t>Very small isolated INNS pockets dealt with for private land owners.</t>
  </si>
  <si>
    <t>lack of funding for large scale control of INNS in catchment</t>
  </si>
  <si>
    <t>MA0741</t>
  </si>
  <si>
    <t>518a4788-17ee-44be-be44-fe83d1424f5b</t>
  </si>
  <si>
    <t>Cessnock Water Diffuse Pollution</t>
  </si>
  <si>
    <t>Water Quality and instream habitat is degraded in many sections of this burn. The lower reaches suffer from the cumulative impacts of diffuse pollution and morphological alterations. The watercourse is also affected by invasive non native plant species and land management practices.</t>
  </si>
  <si>
    <t>To have improved water quality within the Cessnock Water and restored and protected riparian buffers.</t>
  </si>
  <si>
    <t>Erect fencing and engage with landowners to ensure riparian margins are adequately protected and suitable buffers are provided. Engage with all landowners and agree targets for improvement including improving land management practices, restoration of ripa</t>
  </si>
  <si>
    <t>Landowners, SEPA, SAC</t>
  </si>
  <si>
    <t>Securing Funding, landowner engagement and agreements</t>
  </si>
  <si>
    <t>MA1155</t>
  </si>
  <si>
    <t>06523bd1-8a45-4dc2-bad9-0888eb2f0d57</t>
  </si>
  <si>
    <t>Successive planting of new generations within mature woodlands</t>
  </si>
  <si>
    <t>Many of the current woodlands surrounding river systems contain aging trees, as well as many at risk sprecies (Ash trees at threat of Ash dieback), with low natural regeneration. This affects succession and long term permanence of riparian habitat.</t>
  </si>
  <si>
    <t>To establish multiple generations of trees and support regeneration of riparian woodlands</t>
  </si>
  <si>
    <t>Work with woodland owners and other landowners to identify areas with low natural regeneration and identify why. Install livestock or deer fencing around mature riparian woodlands. Plant native trees and shrubs in areas of lacking younger generations of t</t>
  </si>
  <si>
    <t>Ayrshire Rivers Trust, owner, SAC, Forestry Land Scotland</t>
  </si>
  <si>
    <t>Identifying landowners, securing funding, landowner engagement, conflicting land uses</t>
  </si>
  <si>
    <t>MA1227</t>
  </si>
  <si>
    <t>d46c71f6-0137-4dc8-a8d5-2f07987008ed</t>
  </si>
  <si>
    <t>Many areas of peatland are degraded, those adjacent to the river and tributaries of the Irvine and Greenock can have a variety of effects on water quality. Degraded peatland impacts river systems in a variety of ways. Altered (increased) drainage in peatland areas leads to increased flooding due to poor to low water retention, leading wash-out of redds and increased scouring of rivers and tributaries during periods of high rainfall. Degraded peatlands can also lead to enrichment and pH fluctuations in river systems.</t>
  </si>
  <si>
    <t>Restoration of of approximately 9000ha of Peatlands leading to improved habitat and water quality in adjacent rivers and tributaries.</t>
  </si>
  <si>
    <t xml:space="preserve">Peatland drain blocking </t>
  </si>
  <si>
    <t>Peat depths and condition</t>
  </si>
  <si>
    <t>landowners, Ayrshire Rivers Trust, Clyde Muirshiel Regional Park, North Ayrshire Council, Peatland Action Group</t>
  </si>
  <si>
    <t>Securing funding, landowner permission, experienced operators and stakeholder engagement</t>
  </si>
  <si>
    <t>Time constraints for ART</t>
  </si>
  <si>
    <t>MA1228</t>
  </si>
  <si>
    <t>c975c4fa-ddd2-45e7-b7a1-f42ab306d2ec</t>
  </si>
  <si>
    <t>MA1229</t>
  </si>
  <si>
    <t>3ef7ae97-0921-4488-9fb9-4bb54006e451</t>
  </si>
  <si>
    <t>Upper Garnock concrete weir - upstream of the Garnock weir</t>
  </si>
  <si>
    <t>Small concrete weir in poor repair which may impact on resident trout migration and sediment transport</t>
  </si>
  <si>
    <t>Instream habitat, obstacles to fish passage</t>
  </si>
  <si>
    <t>Easement or removal of weir</t>
  </si>
  <si>
    <t>Easement or removal of weir.</t>
  </si>
  <si>
    <t>Habitat survey</t>
  </si>
  <si>
    <t>SEPA, Land owner</t>
  </si>
  <si>
    <t>Access to site for machinery, land owner permission, funding, SEPA permission</t>
  </si>
  <si>
    <t>MA1230</t>
  </si>
  <si>
    <t>978b6a44-6259-4d28-926b-31b02316f638</t>
  </si>
  <si>
    <t>Cheapside Street weir removal on the Kilmarnock Water</t>
  </si>
  <si>
    <t>Cheapside street weir is in partial collapse and impacts on fish migration.</t>
  </si>
  <si>
    <t>Work with SEPA and owner of structure to design an option for full or partial removal</t>
  </si>
  <si>
    <t>Structural report of weir and surrounding infrastructure</t>
  </si>
  <si>
    <t xml:space="preserve">funding, landowner permission, local authority permissions </t>
  </si>
  <si>
    <t>MA1231</t>
  </si>
  <si>
    <t>21158da4-6f0e-4d02-b66e-bb5f5576225b</t>
  </si>
  <si>
    <t>Valves weir on the River Irvine, Kilmarnock</t>
  </si>
  <si>
    <t>Investigate, design and install the options for improving fish passage or removing weir.</t>
  </si>
  <si>
    <t>Work with SEPA and owner of structure to assess and design easement options</t>
  </si>
  <si>
    <t>funding, landowner permission</t>
  </si>
  <si>
    <t>MA1232</t>
  </si>
  <si>
    <t>b8603a0d-891b-4192-b9e7-28f593adf936</t>
  </si>
  <si>
    <t>Tree Planting and forestry management Pollgowan Burn</t>
  </si>
  <si>
    <t>Protect the instream habitat by planting broadleaf trees to provide shade.</t>
  </si>
  <si>
    <t>Protect the instream habitat by planting broadleaf trees to provide shade. Remove conifer regeneration</t>
  </si>
  <si>
    <t>Landowner FLS and DSFB</t>
  </si>
  <si>
    <t>Stinchar</t>
  </si>
  <si>
    <t>FD36</t>
  </si>
  <si>
    <t>MA0656</t>
  </si>
  <si>
    <t>3e3d1f11-e0f1-4a97-ad22-1cb496b8cad4</t>
  </si>
  <si>
    <t>Over Shading Lavery Burn</t>
  </si>
  <si>
    <t>Remove any conifer regeneration on the lavery burn</t>
  </si>
  <si>
    <t>To thin dense forestry</t>
  </si>
  <si>
    <t>Stratigic removal of trees or branches. If confier plantations consult with forest land scotland. Plant a variety of native broadleaf trees and shrubs.</t>
  </si>
  <si>
    <t>MA0657</t>
  </si>
  <si>
    <t>cacf868b-7d69-4ae3-8305-920d7e206691</t>
  </si>
  <si>
    <t>Tree Planting and Fencing Main Stem Upper Stinchar</t>
  </si>
  <si>
    <t>Increase depth of buffers with associated fencing where required. Broadleaf trees are prevelant on much of the Stinchar Mainstem, improving buffers with fencing would allow natural regeneration to occur, improving succession and increasing tree cover in turn future proofing agaisnt climate change.</t>
  </si>
  <si>
    <t>Fencing may be required in selected areas to future proof against climate change by encouraging natural regeneration and succession.</t>
  </si>
  <si>
    <t>MA0658</t>
  </si>
  <si>
    <t>b76d01e5-623b-4184-9a2f-5846eae75824</t>
  </si>
  <si>
    <t>Restoration of riparian margins in Water of Assel catchment</t>
  </si>
  <si>
    <t>Prevent sedimentation of the watercourse airising from bank erosion. Sediment impacts on the available spawning habitat. Carry out bank stabilisation and green engineering to improve both instream and riparian habitat.</t>
  </si>
  <si>
    <t>To restore natural river processes, improve riparian woodland coverage, increase watermargin fencing, reduce bank erosion</t>
  </si>
  <si>
    <t>Stabilise eroding river banks using locally sourced willow steaks and brash bundles. Ensure stock proof fencing protects the banks. Provide stock proof fencing to protect buffers and plant them with locally sourced broadleaf trees.</t>
  </si>
  <si>
    <t>MA0659</t>
  </si>
  <si>
    <t>f7593d6d-617a-4921-8057-67e6239deaea</t>
  </si>
  <si>
    <t>Tree Planting and Fencing in upper Stinchar tributaries</t>
  </si>
  <si>
    <t>Bank erosion from livestock and lack of broadleaf trees causing lack of shade and silt to smother substrates impacting the available spawning habitat. Protect the instream habitat by ensuring buffers are stock proof fenced and plant broadleaf trees to stabilise the banks.</t>
  </si>
  <si>
    <t>Ayrshire Rivers Trust and Landowners</t>
  </si>
  <si>
    <t>MA0660</t>
  </si>
  <si>
    <t>41cf9563-fce9-4e4b-8888-3f294a96f089</t>
  </si>
  <si>
    <t>Traboyack Burn barrier to fish passage</t>
  </si>
  <si>
    <t>Culvert on the Traboyack Burn impacting fish migration. Intermittent migration success depending on flow and time of year. Design and construct an appropriate fish pass.</t>
  </si>
  <si>
    <t>To improve fish migration</t>
  </si>
  <si>
    <t>Investigate options. Design and construct a solution to improve fish migration. Bridge, rock ramp or timber baffle installation.</t>
  </si>
  <si>
    <t>Landowners, SEPA, DSFB</t>
  </si>
  <si>
    <t>Securing funding, Landowners engagement/agreement</t>
  </si>
  <si>
    <t>MA0661</t>
  </si>
  <si>
    <t>497eec08-982c-428b-b085-4ec931cd7a25</t>
  </si>
  <si>
    <t>Tree Planting and Fencing Dalqhuairn Burn</t>
  </si>
  <si>
    <t>A lack of broadleaf trees  in the upper reaches  leads to warming water temperatures. Sheep and occasional cattle grazing may further impact the riparian habitat and limit available restoration techniques.  Fencing in compartments combined with broadleaf tree planting to shade watercourse and naturalise the riparian habitat over time.</t>
  </si>
  <si>
    <t>Increase riparian planting, increase fencing</t>
  </si>
  <si>
    <t>fencing and planting within compartments to improve habitat. Plant  with locally sourced broadleaf trees.</t>
  </si>
  <si>
    <t>Ayrshire Rivers Trust, DFSB</t>
  </si>
  <si>
    <t>Action Completed by landowners. Broad leaf area planted and fenced.</t>
  </si>
  <si>
    <t>MA0662</t>
  </si>
  <si>
    <t>a74cffc6-4be9-4b87-8c7a-759188e8c33a</t>
  </si>
  <si>
    <t>Bird Count</t>
  </si>
  <si>
    <t>Carrying out a catchment wide bird count would determine and quanitfy the severity of predation on salmonids in the Stinchar.</t>
  </si>
  <si>
    <t>To determine the level of predation on salmonids</t>
  </si>
  <si>
    <t>Carry out bird counts to assess numbers and management options.</t>
  </si>
  <si>
    <t>Bird Counts are being carried out by members of the DSFB.</t>
  </si>
  <si>
    <t>variations in the Cossistent effort and  accuracy of counts.</t>
  </si>
  <si>
    <t>MA0663</t>
  </si>
  <si>
    <t>317839b4-658c-44b0-ade2-e6be75d7c8c8</t>
  </si>
  <si>
    <t>Smolt Trap</t>
  </si>
  <si>
    <t>Smolt trapping would be useful monitoring strategy to aid river management by assessing any bottle necks in migation, identifying any dangerous barriers, mortality rates and provide a count of smolts migrating out to sea.</t>
  </si>
  <si>
    <t>To identify juvenile output, bottle necks and locations of high smolt mortality, predation etc</t>
  </si>
  <si>
    <t>Use rotary screw traps or other traps in strategic locations</t>
  </si>
  <si>
    <t>MA0664</t>
  </si>
  <si>
    <t>36e21c10-cd53-4627-ac33-5884877e2eb4</t>
  </si>
  <si>
    <t>Legal obligation to protect salmon and migratory trout from illegal activities.</t>
  </si>
  <si>
    <t>Secure volunteer baliffs and train to IFM standards</t>
  </si>
  <si>
    <t>Difficulty securing volunteers, DSFBs are expected to undertake legal responsibilities set out in antiquated legislation that is not fit for purpose in the 21st century.</t>
  </si>
  <si>
    <t>DSFB responisibilty maintaining bailifs. River Watchers scheme in place.</t>
  </si>
  <si>
    <t>Securing and maintaining bailiff forces is difficult. Securing Funding.</t>
  </si>
  <si>
    <t>MA0665</t>
  </si>
  <si>
    <t>ea2485fc-4f0c-4534-b760-e4e8c6e5ed84</t>
  </si>
  <si>
    <t>limited coverage by employed staff</t>
  </si>
  <si>
    <t>Predator Scaring being carried out in the lower reaches of the river.</t>
  </si>
  <si>
    <t>conintuence of current stratagy</t>
  </si>
  <si>
    <t>MA0666</t>
  </si>
  <si>
    <t>ab2be2bc-edd8-4549-8ff5-7a8a513762e9</t>
  </si>
  <si>
    <t>Continual assessment of fish populations and assessment of factors affecting productivity.</t>
  </si>
  <si>
    <t>Electrofishing surveys, habitat surveys and barrier assessments etc.</t>
  </si>
  <si>
    <t>declining rod catches and reduced angling effort makes the collection of levies increasingly difficult and therefore DSFBs are forced to make cost savings</t>
  </si>
  <si>
    <t xml:space="preserve">Electrofishing and Habitat surveys were carried out throughout 2023. </t>
  </si>
  <si>
    <t>MA0667</t>
  </si>
  <si>
    <t>b50d6e40-233b-45b8-9c07-3c7e8b926f0d</t>
  </si>
  <si>
    <t>Upper River Stinchar large woody debris</t>
  </si>
  <si>
    <t>Restoring juvenille populations in upper catchment by improving river function and processes</t>
  </si>
  <si>
    <t>to study sediment changes in and around structures, monitor fish populations around structures and assess spawning.</t>
  </si>
  <si>
    <t>Installing large woody debris and engineered log jams within suitable areas of the upper river to encourage sediment deposition and sorting and also to allow the river to reconnect with flood plain in suitable areas.</t>
  </si>
  <si>
    <t>DSFB, Landowners</t>
  </si>
  <si>
    <t>Funding and agreements with landowners</t>
  </si>
  <si>
    <t>MA0668</t>
  </si>
  <si>
    <t>3a211cde-97a5-47ac-848e-31bcf0d33213</t>
  </si>
  <si>
    <t>Illegal fishing</t>
  </si>
  <si>
    <t>Ensure effective bailiffing strategy is in place to prevent illegal expoitation by rod and line and netting. Identify repeat offenders, and devote resources to educate people about fishing rights and what is permitted under legistlation.</t>
  </si>
  <si>
    <t>Prevent, detect and deter any illegal activities.</t>
  </si>
  <si>
    <t>Continue to deploy Water Bailiff and Volunteer Water Bailiffs in the most effective way.  Build on relationships between staff and volunteers, continue with joint patrols with Police Scotland, and develop Incident Reporting Hotline.</t>
  </si>
  <si>
    <t>Esk DSFB</t>
  </si>
  <si>
    <t>Identifying where and when offences occur.</t>
  </si>
  <si>
    <t>Esk</t>
  </si>
  <si>
    <t>FD17</t>
  </si>
  <si>
    <t>MA0931</t>
  </si>
  <si>
    <t>242baf47-3bcb-4c14-90a4-2175f9f8e346</t>
  </si>
  <si>
    <t>Seals entering the river can cause substantial damage to fish especially in low water conditions, when large numbers of salmon can be trapped in small deep pools.</t>
  </si>
  <si>
    <t>Using a non-lethal acoustic deterrant device, prevent seals from accessing the river from the estuary.</t>
  </si>
  <si>
    <t>Continue to record reported seal predation incidents.  Maintain acoustic deterrernt at mouth of North Esk and investigate installation of acoustic deterrent for the South Esk.</t>
  </si>
  <si>
    <t>Number of incidents of seal predation.</t>
  </si>
  <si>
    <t>Ghillies, Sea Mammal Research Unit</t>
  </si>
  <si>
    <t>Questions over effectiveness of current acoustic deterrent in North Esk.  No acoustic deterrent in South Esk.</t>
  </si>
  <si>
    <t>MA0932</t>
  </si>
  <si>
    <t>e05557ff-c9f6-42c8-834f-14ec81dab5fc</t>
  </si>
  <si>
    <t>Piscivorous birds are present in the catchment, and may have an impact on salmonid populations, particularly during smolt migration. To ensure piscivorous birds do not have an disproportionate impact, management actions must be taken.</t>
  </si>
  <si>
    <t>Limit the damage piscivorous birds can inflict on juvenile salmonid stocks, especially during smolt migration times.</t>
  </si>
  <si>
    <t>Conduct bird counts using staff and volunteers at key times of the year.  Apply to NatureScot for a licence to shoot a small number of birds as an aid to scaring.  Support smolt shepherding using volunteers during the Spring smolt migration.</t>
  </si>
  <si>
    <t>Piscivorous bird diet study from North Esk</t>
  </si>
  <si>
    <t>Monthly bird counts</t>
  </si>
  <si>
    <t>Volunteer Ghillies and anglers</t>
  </si>
  <si>
    <t>Co-ordinating volunteers for bird counts.  Counting may occur when no birds present due to weather/river conditions.</t>
  </si>
  <si>
    <t>MA0933</t>
  </si>
  <si>
    <t>55e4a8aa-1d69-4465-8d12-65faa86f5fed</t>
  </si>
  <si>
    <t>Invasive Non-Native Species (INNS)</t>
  </si>
  <si>
    <t>Invasive species negatively impact native biodiversity.  The Scottish Invasive Species Initiative (SISI) project has been effectively tackling INNS in the Esk District since 2018.  American Signal crayfish are present in South Esk and North Esk catchments. Pink salmon have been observed in the river in increasing numbers since 2017.  The impact of these non-native salmon are not yet known.</t>
  </si>
  <si>
    <t>Preventing excessive growth of INNS plants in riparian areas. Monitor and remove invasive animals such as mink, signal crayfish and pink salmon.</t>
  </si>
  <si>
    <t>Continue to support and work with the Scottish Invasive Species Initative to tackle INNS.  Monitor American Signal Crayfish Populations and work with ghillies, anglers, and Fisheries Management Scotland to record and monitor Pink salmon.</t>
  </si>
  <si>
    <t>Presence/absence and abundance of INNS in the catchments.  Effectiveness of control techniques.</t>
  </si>
  <si>
    <t>EDSFB, ERFT, volunteers</t>
  </si>
  <si>
    <t>Continuation of funding is essential for treating INNS, but is not guaranteed.</t>
  </si>
  <si>
    <t>MA0934</t>
  </si>
  <si>
    <t>ae109b87-cf80-4562-9b2d-b74b147f65d6</t>
  </si>
  <si>
    <t>Improve water quality - South Esk</t>
  </si>
  <si>
    <t>Salmonids require cool, clean water to survive.  Activities such as agriculture, forestry and other land management can negatively impact on water quality, introducing pollutants.</t>
  </si>
  <si>
    <t>Reduce and prevent point-source and diffuse pollution.</t>
  </si>
  <si>
    <t>Work with Scottish Government and their agencies, land managers, farmers and other stakeholders to raise awareness of poor management practices.  Develop projects that reduce pollution and improve water quality and support good management practices.</t>
  </si>
  <si>
    <t>https://www.sepa.org.uk/environment/water/</t>
  </si>
  <si>
    <t>ERFT</t>
  </si>
  <si>
    <t>Lack of effective regulation for land management activities allows chronic pollution of rivers.</t>
  </si>
  <si>
    <t>MA0935</t>
  </si>
  <si>
    <t>28da01ad-163a-4b55-9dad-198d492c640a</t>
  </si>
  <si>
    <t>Improve water quality - North Esk</t>
  </si>
  <si>
    <t>MA1220</t>
  </si>
  <si>
    <t>5ce043e1-8d04-42b9-80b4-a2968325b8f0</t>
  </si>
  <si>
    <t>Improve water quality - Bervie</t>
  </si>
  <si>
    <t>MA1233</t>
  </si>
  <si>
    <t>33c674fe-78fc-48b0-8bb5-28c201fb9b08</t>
  </si>
  <si>
    <t>Creation of river buffer zones - South Esk</t>
  </si>
  <si>
    <t>Many land management activities take place adjacent to rivers, impacting on water quality, river morphology and river ecology.  Increasing the size of buffer zones next to rivers would reduce impacts and allow rivers space and time to recover.</t>
  </si>
  <si>
    <t>Water temperature, Water Quality, Instream and Riparian Habitat</t>
  </si>
  <si>
    <t>Increase the size of riparian buffer zones, remove flood banks where appropriate, and plant trees to improve bank stability.</t>
  </si>
  <si>
    <t>Work with Scottish Government and the Scottish Environment Protection Agency to increase the minimum buffer zone width.  Encourage land managers and farmers to voluntarily increase buffer zone sizes.</t>
  </si>
  <si>
    <t>https://www.hutton.ac.uk/research/projects/delineating-critical-zones-riparian-processes-and-setting-effective-buffer-areas</t>
  </si>
  <si>
    <t>Surveys of rivers showing where buffer zones are limited.  Geomorphic assessment of key areas to increase size of buffer zones.</t>
  </si>
  <si>
    <t>Landowners, farmers, SEPA, NFUS</t>
  </si>
  <si>
    <t>Current regulation on minimum size of buffer zones if ineffective.</t>
  </si>
  <si>
    <t>MA0936</t>
  </si>
  <si>
    <t>bc704fb5-368e-4363-b895-b7a8a13b34ba</t>
  </si>
  <si>
    <t>Creation of river buffer zones - North Esk</t>
  </si>
  <si>
    <t>MA1221</t>
  </si>
  <si>
    <t>0d159f5b-b79f-4cad-8d04-efb345c60f2d</t>
  </si>
  <si>
    <t>Creation of river buffer zones - Bervie</t>
  </si>
  <si>
    <t>MA1222</t>
  </si>
  <si>
    <t>e6831fa8-956e-412d-97b8-1da419204239</t>
  </si>
  <si>
    <t>Improve instream habitat - South Esk</t>
  </si>
  <si>
    <t>Many historical land management practices have negatively impacted on the health of the instream habitat through straightening, re-directing, impounding water, and cutting off the river from the floodplain.  This reduces available habitat for salmonid fish and other species.</t>
  </si>
  <si>
    <t>Improve instream habitat through remedial actions and better land management.</t>
  </si>
  <si>
    <t>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t>
  </si>
  <si>
    <t>River habitat surveys of all rivers in district</t>
  </si>
  <si>
    <t>Landowners, farmers, NatureScot, CNPA, SEPA</t>
  </si>
  <si>
    <t>Finding willing landowners/tenants to undertake  projects.  Securing funding.</t>
  </si>
  <si>
    <t>MA0937</t>
  </si>
  <si>
    <t>075ab125-9b73-4deb-a279-023743fccefa</t>
  </si>
  <si>
    <t>Improve instream habitat - North Esk</t>
  </si>
  <si>
    <t>MA1223</t>
  </si>
  <si>
    <t>b7b2c299-5691-44bb-b803-8b71684d6b32</t>
  </si>
  <si>
    <t>Improve instream habitat - Bervie</t>
  </si>
  <si>
    <t>MA1224</t>
  </si>
  <si>
    <t>9a45a563-8140-448d-8a03-97686df29dbd</t>
  </si>
  <si>
    <t>Riparian tree planting - South Esk</t>
  </si>
  <si>
    <t>Modelling from the Scottish River Temperature Monitoring Network indicates that water temperatures are likely to exceed levels that would be lethal for fish and invertebrates due to climate change. Planting trees in riparian zones of rivers can help to mitigate against the most harmful impacts by providing shade and cooling rivers.</t>
  </si>
  <si>
    <t>Plant trees in the ripairan zone of rivers to provide shade, increase instream productivity through leafy debris, and stabilise river banks.</t>
  </si>
  <si>
    <t>Work with Scottish Government, Forestry and Land Scotland, Scottish Forestry to provide incentives to landowners, land managers and farmers to plant trees in riparian zone of rivers.</t>
  </si>
  <si>
    <t>https://marine.gov.scot/information/scotland-river-temperature-monitoring-network-srtmn-tree-planting-prioritisation-shading</t>
  </si>
  <si>
    <t>Water temperatures at various locations</t>
  </si>
  <si>
    <t>Landowners, farmers, Marine Scotland, Scottish Forestry</t>
  </si>
  <si>
    <t>MA0938</t>
  </si>
  <si>
    <t>cc37dc94-0626-4b71-ae23-0142375bf363</t>
  </si>
  <si>
    <t>Riparian tree planting - North Esk</t>
  </si>
  <si>
    <t>MA1225</t>
  </si>
  <si>
    <t>d350790a-d5d4-4337-af69-1be7a4205727</t>
  </si>
  <si>
    <t>Riparian tree planting - Bervie</t>
  </si>
  <si>
    <t>MA1226</t>
  </si>
  <si>
    <t>8b0a2c0b-ac40-464b-a7ac-7e42fc753f7e</t>
  </si>
  <si>
    <t>Remove barriers to fish migration</t>
  </si>
  <si>
    <t>Man-made barriers to fish migration, such as weirs and dykes, can fragment habitats and prevent salmonid fish from reaching spawning grounds.  Some structures can also impede downstream migration of smolts and kelts, reducing the chance of these fish reaching the sea.</t>
  </si>
  <si>
    <t>Allow unhindered access for upstream and downstream migration of fish.</t>
  </si>
  <si>
    <t>Identify and monitor potential barriers to fish migration.  Work with SEPA and landowners to ease the barrier.</t>
  </si>
  <si>
    <t>https://www.sepa.org.uk/media/76415/doc-15-esk_catchment_profile.pdf</t>
  </si>
  <si>
    <t>Juvenile fish surveys above barrier</t>
  </si>
  <si>
    <t>SEPA, landowner, ERFT</t>
  </si>
  <si>
    <t>Funding to remove barrier not secured. Landowner attitude to removal not known.</t>
  </si>
  <si>
    <t>MA0939</t>
  </si>
  <si>
    <t>9cebde5a-ceb9-458f-b3d5-577cb8830200</t>
  </si>
  <si>
    <t>Saprolegnia</t>
  </si>
  <si>
    <t>Spring salmon in the rivers are affected by the fungus Saprolegnia.  Mortality can be 15% of the Spring run in certain years.</t>
  </si>
  <si>
    <t>Investigate if there are any management actions that can be taken to reduce the impact of Saprolegnia.</t>
  </si>
  <si>
    <t>Annual survey of impact of Saprolegnia on adult salmon.  Work with Fisheries Management Scotland and academic institutions to better understand the disease and what management actions could be taken to reduce the impacts.</t>
  </si>
  <si>
    <t>https://www.gov.scot/publications/diseases-of-wild-and-farmed-finfish/pages/saprolegnia/</t>
  </si>
  <si>
    <t>Number of fish affected annually as a percentage of the population</t>
  </si>
  <si>
    <t>FMS, Fish Health Inspectorate, Aberdeen University</t>
  </si>
  <si>
    <t>Endemic fungus and difficulties treating individual fish make this a challenging issue to tackle.</t>
  </si>
  <si>
    <t>MA0940</t>
  </si>
  <si>
    <t>6ee41d7e-5895-49ef-99e0-59ccf7db0ece</t>
  </si>
  <si>
    <t>Fresh Water Pearl Mussels</t>
  </si>
  <si>
    <t>The River South Esk is a Special Area of Conservation for the Fresh Water Pearl Mussel.  The population is in decline due to historical poaching and land management practices.  Board staff are not paid to monitor FWPM populations, however this forms an important part of their duties.</t>
  </si>
  <si>
    <t>Protected species</t>
  </si>
  <si>
    <t>Improve habitat for FWPM and reduce illegal exploitation.</t>
  </si>
  <si>
    <t>Work with NatureScot and Police Scotland to protect FWPM populations.  Improve instream habitat and reduce diffuse pollution to improve the health of the populations.</t>
  </si>
  <si>
    <t>Location and health of FWPM populations</t>
  </si>
  <si>
    <t>Esk DSFB, ERFT</t>
  </si>
  <si>
    <t>MA0941</t>
  </si>
  <si>
    <t>9f4eeeb2-6c5c-44ec-9263-44be73d7a5ee</t>
  </si>
  <si>
    <t>Monitoring of fish populations</t>
  </si>
  <si>
    <t>Surveys of juvenile fish populations are carried out using the electro-fishing technique.  Surveys are done as part of a national program, for our own information and before any proposed works which may affect the fish populations.  Surveys are also carried out before and after restoration works.</t>
  </si>
  <si>
    <t>Continue to monitor the health of salmonid populations.</t>
  </si>
  <si>
    <t>Support Marine Scotland National Electrofishing Program for Scotland (NEPS).  Identify specific areas of concern for surveys.  Continue annual survey of spawning salmonids.</t>
  </si>
  <si>
    <t>Juvenile salmonid population survey</t>
  </si>
  <si>
    <t>Esk DSFB, FMS, MSS</t>
  </si>
  <si>
    <t>Funding not guaranteed every year.</t>
  </si>
  <si>
    <t>MA0942</t>
  </si>
  <si>
    <t>da5d1bcf-ad33-4c99-8201-2cecdabbf2ee</t>
  </si>
  <si>
    <t>Citizen Science</t>
  </si>
  <si>
    <t>Volunteers are being used to monitor freshwater invertebrate populations on the South Esk through the SmartRivers project.  The data will provide a long-term trend and help to assess the health of the river.</t>
  </si>
  <si>
    <t>Build up a database of invertebrate populations.</t>
  </si>
  <si>
    <t>Continue to support volunteers for the SmartRivers project.  Investigate rolling out project on River North Esk and Bervie Water.</t>
  </si>
  <si>
    <t>https://wildfish.org/project/smart-rivers/</t>
  </si>
  <si>
    <t>Invertebrate surveys</t>
  </si>
  <si>
    <t>Wild Fish, volunteers</t>
  </si>
  <si>
    <t>Co-ordinating volunteers.</t>
  </si>
  <si>
    <t>MA0943</t>
  </si>
  <si>
    <t>987bb741-af8b-4af3-b3e5-9811fd9978f4</t>
  </si>
  <si>
    <t>Smolt migration at sea</t>
  </si>
  <si>
    <t>The impacts of offshore wind farms on smolt migration at sea are not well understood, and potential impacts need to be monitored.</t>
  </si>
  <si>
    <t>Understand impacts of offshore wind farms on smolt migration at sea.</t>
  </si>
  <si>
    <t>Work with Scottish Government, Marine Scotland, Fisheries Management Scotland and Atlantic Salmon Trust to develop a strategy to investigate potential impacts of offshore wind farms on smolt migration.</t>
  </si>
  <si>
    <t>Smolt migration routes under various conditions.  Potential impacts from offshore developments.</t>
  </si>
  <si>
    <t>Esk DSFB, ERFT, MSS, AST</t>
  </si>
  <si>
    <t>Engagement with Marine Scotland and offshore wind industry on salmonid issues challenging.</t>
  </si>
  <si>
    <t>MA0944</t>
  </si>
  <si>
    <t>33c67f78-15df-415c-9b25-d540d179da4e</t>
  </si>
  <si>
    <t>Response to development proposals</t>
  </si>
  <si>
    <t>Any developments which may impact on salmonid populations need to be investigated, mitigations suggested or objections raised.</t>
  </si>
  <si>
    <t>Water quality, water quantity, instream and riparian habitat</t>
  </si>
  <si>
    <t>Respond to development consultations</t>
  </si>
  <si>
    <t>Engage with SEPA and local authorities to ensure all planned developments that may have an impact on salmonid fish are notified to the Board.</t>
  </si>
  <si>
    <t>SEPA, local authorities</t>
  </si>
  <si>
    <t>Esk DSFB not always consulted on planned developments.</t>
  </si>
  <si>
    <t>MA0945</t>
  </si>
  <si>
    <t>12d33a07-1a0c-4cbd-b5cd-c8e52b04279d</t>
  </si>
  <si>
    <t>Fisheries marketing and promotion</t>
  </si>
  <si>
    <t>Fisheries are an important part of the local economy.  The Board assists local fisheries with marketing and promotion through the Esk Fisheries Hub website and by publishing weekly catch reports.</t>
  </si>
  <si>
    <t>Increase the awareness of the fisheries of the Esk District and to encourage anglers to visit the area to fish.</t>
  </si>
  <si>
    <t>The Board employs a Marketing and Promotions Officer to engage with local fisheries and produce content for the Esk Fisheries Hub website and social media pages.</t>
  </si>
  <si>
    <t>https://eskrivers.org/</t>
  </si>
  <si>
    <t>Local fisheries, Castabroad Media</t>
  </si>
  <si>
    <t>Not all fisheries wish to promote angling.</t>
  </si>
  <si>
    <t>MA0946</t>
  </si>
  <si>
    <t>f5978722-96dc-47a7-aef5-616a7a687d63</t>
  </si>
  <si>
    <t>A main objective of the Esk Rivers &amp; Fisheries Trust is to educate the public and organisations about the aquatic ecosystem.  Increasing awareness of the issues affecting freshwater habitats  should lead to greater protection and a reduction in harmful practices.</t>
  </si>
  <si>
    <t>Raise awareness of factors affecting the health of aqautic ecosystems.</t>
  </si>
  <si>
    <t>Organise events and attend talks for local interest groups.  Have a schools program with a mixture of classroom and field activities.</t>
  </si>
  <si>
    <t>https://eskriversangus.uk/education/</t>
  </si>
  <si>
    <t>Local authorities, schools</t>
  </si>
  <si>
    <t>Securing funding for the program.</t>
  </si>
  <si>
    <t>MA0947</t>
  </si>
  <si>
    <t>b66a6dfa-95a9-4e1d-b4f4-de5267c44552</t>
  </si>
  <si>
    <t>Bogend Burn Barrier to fish passage</t>
  </si>
  <si>
    <t>Pipe Culvert impacting fish migration. Investigation needed to design and construct appropriate fish passage</t>
  </si>
  <si>
    <t>Investigate the Pipe culvert at Kenstey Farm. Design and construct a solution to improve fish migration including timber baffle installation.</t>
  </si>
  <si>
    <t>MA1234</t>
  </si>
  <si>
    <t>bb853eb0-2415-4294-bfb6-821e87b12d53</t>
  </si>
  <si>
    <t>The upper Ayr Catchent has historic mine inputs which lower water quality. There is also a lack of trees generating increased water temperatures in Summer months. Across the upper catchment, widescale fencing, managed grazing, green engingeering, tree pla</t>
  </si>
  <si>
    <t>Stabilise eroding river banks using locally sourced willow stakes and brash bundles. Provide stock proof fencing to protect buffers and plant them with locally sourced broadleaf trees. Remove plastic tree guards once trees have reached sufficient size.</t>
  </si>
  <si>
    <t>funding remains the main challenge</t>
  </si>
  <si>
    <t>MA1235</t>
  </si>
  <si>
    <t>a284004b-f1df-4c9d-8b0e-593050cedeb9</t>
  </si>
  <si>
    <t>Water Quality Remediation Upper Ayr</t>
  </si>
  <si>
    <t>The iron hydroxide (ochre) entering the watercourses and burns in the upper Ayr catchment has a significant impact on the available fish habitat in particular spawning habitat. Due to intense mining activity, iron concentrations are high in upwelling grou</t>
  </si>
  <si>
    <t>To improve spawning habitat</t>
  </si>
  <si>
    <t>Identify areas of upwelling groundwater and adjacent available land to construct a reed bed system of settlement ponds to capture the iron rich water, allowing iron to precipitate and accumulate witin the settlement ponds before the treated effluent re-en</t>
  </si>
  <si>
    <t>Landowner, SEPA, DSFB, Local Authority</t>
  </si>
  <si>
    <t>MA1236</t>
  </si>
  <si>
    <t>694a4511-3206-49ed-9b7b-0f4b3158e675</t>
  </si>
  <si>
    <t>Green engineering and tree planting Greenock Water</t>
  </si>
  <si>
    <t>The Greenock water has a lack of trees leading to increased water temperature extremes during the the Summer months as well as eroding and degraded riverbanks. Across the catchment, wide scale fencing, management of grazing, green engineering, tree planti</t>
  </si>
  <si>
    <t>To reduce sedimentation of the watercourse and plant trees to address water temperature extremes</t>
  </si>
  <si>
    <t>Landowners, SRUC, Ayrshire rivers trust, RSPB</t>
  </si>
  <si>
    <t>Unsuccessful bid for funding. Landowners offering very few areas for restoration.</t>
  </si>
  <si>
    <t>MA1237</t>
  </si>
  <si>
    <t>d77e9e5f-5549-480d-8809-15eb2cc371fe</t>
  </si>
  <si>
    <t>Riperian management and bank stabalisation</t>
  </si>
  <si>
    <t>Bank erosion near old Pennyfadzeoch meander causing silt to smother substrates impacting the available spawning habitat. Protect the instream habitat by ensuring buffers are stock proof fenced and plant broadleaf trees to stabilise the banks.</t>
  </si>
  <si>
    <t>Stabalise banks and prevent erosion leading to large scale sediment inputs</t>
  </si>
  <si>
    <t>Installation of stock proof fencing to provide a buffer and manage grazing. Carry out green engineering where required. Planting of native broadleaf trees along with native understory shrubs and vegetation to provide further stabalisation, improve riperia</t>
  </si>
  <si>
    <t>DFSB, Landowner</t>
  </si>
  <si>
    <t xml:space="preserve">Securing funding </t>
  </si>
  <si>
    <t>MA1238</t>
  </si>
  <si>
    <t>7c8cfc18-0b4c-44c6-8599-c2ed65f65ee8</t>
  </si>
  <si>
    <t>Water quality Tributaries - Purclewan Burn</t>
  </si>
  <si>
    <t xml:space="preserve">Purclewan Burn (235599, 614594) suffers from diffuse pollution and or recent dredging causing siltation of riverbeds and lowering water quality.  Fencing,managed grazing would benefit the habitat. Historic drainage of hill land impacts and/or straightening water quantitiy. </t>
  </si>
  <si>
    <t xml:space="preserve">Provide stock proof fencing to protect buffers, manage grazing and plant them with locally sourced broadleaf trees. Remeander the watercourse where possible. Removal and recycling of plastic tree guards when trees reach a sufficient height. </t>
  </si>
  <si>
    <t>MA1239</t>
  </si>
  <si>
    <t>22792131-b6e7-4eeb-a2db-e896c229b25c</t>
  </si>
  <si>
    <t>Water Quality Chapelton Burn</t>
  </si>
  <si>
    <t>Diffuse pollution causing siltation of spawning beds and lowering water quality. Fencing,managed grazing and tree planting is needed to improve the habitat. Historic straightening and levies</t>
  </si>
  <si>
    <t>Increase riparian planting, livestock fencing.</t>
  </si>
  <si>
    <t>MA1240</t>
  </si>
  <si>
    <t>3cd92637-26a6-4077-9e07-4ed3c1872bd0</t>
  </si>
  <si>
    <t>Fencing and Barrier easement Brockloch Burn</t>
  </si>
  <si>
    <t>Bank erosion caused by livestock access and sedimentation. Improve this issue by installing stock proof fencing. Culverts and blockages in the Brockloch Burn impacting fish migration. Investigation needed to assess fish pass ability, ease the barrier and if needed, design and construct appropriate fish passage.</t>
  </si>
  <si>
    <t>Obstacles to Fish Passage and Instream and riparian Habitat</t>
  </si>
  <si>
    <t>To reduce sedimentation of the watercourse and to ease barriers to fish migration</t>
  </si>
  <si>
    <t>Provide Stock proof fencing to protect riparian margins. Carryout blockage maintenance within the Culvert which creates a barrier to migration on Brockloch Burn and restore fish passage. Design and construct a solution to improve fish migration including timber baffle installation. Installation, maintenance monitoring of silt trap.</t>
  </si>
  <si>
    <t>Fencing, Some riperian tree planting and bank stabalisiation has been installed. Further fencing has been identified as potentially beneficial.</t>
  </si>
  <si>
    <t xml:space="preserve">Additional costs required for additional fencing as highlighted. </t>
  </si>
  <si>
    <t>MA1241</t>
  </si>
  <si>
    <t>092fc386-8cad-4662-9403-cf1f67bd58af</t>
  </si>
  <si>
    <t>Access Primpton Burn</t>
  </si>
  <si>
    <t>Debris and timber blockages causing access issues impacting fish migration on the Primpton Burn. Investigation needed to assess fish pass ability, ease the barrier and if needed, design and construct appropriate fish passage.</t>
  </si>
  <si>
    <t>Investigate the blockages to access on primpton burn and restore fish passage. Carry out regular maintenance and cleaning of these blockages. Design and construct a solution to improve fish migration</t>
  </si>
  <si>
    <t>Factor is investigating and carrying out work to protects properties.</t>
  </si>
  <si>
    <t>MA1242</t>
  </si>
  <si>
    <t>92e70dea-135e-4dc5-b497-9c209ba05ad2</t>
  </si>
  <si>
    <t>Fencing and Barrier Easement Netherton Burn</t>
  </si>
  <si>
    <t xml:space="preserve">Bank erosion caused by livestock access and sedimentation. Improve this issue by installing stock proof fencing. Culvert and small weir on the Netherton burn impacting fish migration. Investigation needed to assess fish pass ability, ease the barrier and if needed, design and construct appropriate fish passage. Bank erosion in the area </t>
  </si>
  <si>
    <t>Remove small weir, install baffles and provide stock proof fencing, address river bank erosion through green engineering.</t>
  </si>
  <si>
    <t>Work currently underway.</t>
  </si>
  <si>
    <t>funding for maintenance</t>
  </si>
  <si>
    <t>MA1243</t>
  </si>
  <si>
    <t>16c5a13c-25ef-419e-820f-f5553d55086a</t>
  </si>
  <si>
    <t>Scientific Assessment of fish populations and habitat on Tributaries</t>
  </si>
  <si>
    <t>Access issues, morphological alterations, point source/diffuse pollution and/or lack of data on the following burns highlight the need for fish habitat and stock assessment to identify the impacts to juvenille population. Drumgrange Burn (243986, 609839), Polnessan Burn (243034, 611340), Smithston Burn (241737, 612585), Boreland Burn (240895, 614003), Milreoch Burn (240751, 615226), Burnton Burn (237870, 613267), Netherton Burn (237161, 613377)</t>
  </si>
  <si>
    <t>Instream and riparian habitat, Water Quality, Obstacles to fish Passage</t>
  </si>
  <si>
    <t>To understand and monitor juvenile populations</t>
  </si>
  <si>
    <t>Carry out Electrofishing to assess spawning and juvenile development areas. Identify if there is a problem with the habitat.</t>
  </si>
  <si>
    <t>MA1244</t>
  </si>
  <si>
    <t>f2892838-85c5-4d78-964b-daa3d57d782c</t>
  </si>
  <si>
    <t>Dunaskin Burn Barrier to Fish Passage</t>
  </si>
  <si>
    <t>Assessing barriers on Dunaskin Burn that limit migration. Barrier easement if necessary, design and construction where appropriate.</t>
  </si>
  <si>
    <t>Investigate barriers to migration on Dunaskin Burn and restore fish passage. Design and construct a solution to improve fish migration including timber baffle installation.</t>
  </si>
  <si>
    <t>Landowner, SEPA, DSFB</t>
  </si>
  <si>
    <t>Some initial investigation works considered</t>
  </si>
  <si>
    <t>Requires funding, potentially.</t>
  </si>
  <si>
    <t>MA1245</t>
  </si>
  <si>
    <t>739168c9-35b8-4e0e-82d5-afc102363d24</t>
  </si>
  <si>
    <t>Tree Planting and Fencing on Tributaries- Trough Burn</t>
  </si>
  <si>
    <t>The following tributaries: Trough Burn (250235, 604045) suffers from bank erosion causing silt to smother substrates impacting the available spawning habitat. Planting broadleaf trees and installing fencing will provide bankside stability and prevent further livestock erosion.</t>
  </si>
  <si>
    <t>Some Fencing and tree planting has occurred at Drumgrange Burn and is now being treated as a separate action.</t>
  </si>
  <si>
    <t>MA1246</t>
  </si>
  <si>
    <t>c5e80291-e192-4176-b259-21a27345a7e3</t>
  </si>
  <si>
    <t>Tree Planting and Fencing on Tributaries - Drumgrange Burn</t>
  </si>
  <si>
    <t>Drumgrange Burn (242807, 609607) suffers from bank erosion causing silt to smother substrates impacting the available spawning habitat. Planting broadleaf trees and installing fencing will provide bankside stability and prevent further livestock erosion.</t>
  </si>
  <si>
    <t>Some Fencing and tree planting has occurred however New Fencing instructed and tree planting planned.</t>
  </si>
  <si>
    <t>Requires funding to allow for increased tree planting.</t>
  </si>
  <si>
    <t>MA1247</t>
  </si>
  <si>
    <t>d43ac85a-c861-4b2f-a9ac-3d694c9be1d0</t>
  </si>
  <si>
    <t>Gaw Glen Burn Barrier to fish passage</t>
  </si>
  <si>
    <t>Investigate passability of culvert and where necessary develop options for easement.</t>
  </si>
  <si>
    <t>Electrofishing assessments, considering options for bridge replacement, design solution if necessary.</t>
  </si>
  <si>
    <t>Surveying in 2024 will determine requirement for intervention</t>
  </si>
  <si>
    <t>MA1248</t>
  </si>
  <si>
    <t>1a1855bd-2f93-4626-a4f8-62346e77db33</t>
  </si>
  <si>
    <t>Above loch doon the following burns need to be investigated regarding their access, potential acidification and potential spawning habitat: Loch Head Burn (248856, 592167), Gala Lane (247627, 591547), Black Garpel (244885, 590811), Eglin Lane (245016, 589641), Whitespout Lane (245440, 593412), Carrick Lane (248906, 597136), Lamdoughty Burn (248906, 597136), Garpel Burn (247830, 598224), Eriff Burn (249523, 600952) .</t>
  </si>
  <si>
    <t>To understand and monitor juvenile populations of salmonids.</t>
  </si>
  <si>
    <t>Carry out Electrofishing to assess spawning and juvenile development areas. Carry out eDNA sampling to identify fish species present. Identify if there is a problem with the habitat.</t>
  </si>
  <si>
    <t>EDNa sampling for DRAX confirm salmon are still present upstream of Loch Doon Dam, therfore any of these burns may have spawning habitat. No direct investigation of burns carried out yet.</t>
  </si>
  <si>
    <t>MA1249</t>
  </si>
  <si>
    <t>3514f871-ef42-4490-a12a-008786f82f06</t>
  </si>
  <si>
    <t>Large Woody Debris in Tributaries upstream of Loch Doon</t>
  </si>
  <si>
    <t>Restoring juvenille populations in upper catchment by improving river function and processes. Additional benefits are providing shade in increasing water temperatures and increases cover and protection from predators.</t>
  </si>
  <si>
    <t>Installing large woody debris and engineered log jams within suitable areas of the upper river to encourage sediment deposition and sorting, also to allow the river to reconnect with flood plain in suitable areas.</t>
  </si>
  <si>
    <t>DSFB, Landowners, FLS</t>
  </si>
  <si>
    <t>MA1250</t>
  </si>
  <si>
    <t>08a15ec8-c75a-4725-8d05-eba929ebdac9</t>
  </si>
  <si>
    <t>Catchment wide Mine Influence on Water Quality</t>
  </si>
  <si>
    <t>The Doon Catchment has a history of industrial influence especially from coal mining activities. Throughout the catchment, minewater inputs result in high conducitvity waters which have been recorded across ART's electrofishing surveys over many years. e.g. Cummock Burn (247791, 606619) and Burnton Burn (231316, 618080) This mine influence is decreasing water quality and promoting the excessive growth of moss on substrates.</t>
  </si>
  <si>
    <t>To lower conductivity of watercourses which recieve mine water inputs</t>
  </si>
  <si>
    <t>Prevent minewater inputs reaching watercourses e.g. locate and divert inputs into treatment facilities/ reed bed system. Requires further discussion with SEPA to identify further options.</t>
  </si>
  <si>
    <t>Landowner and DSFB, Coal Authority, SEPA, Scottish Government</t>
  </si>
  <si>
    <t>Securing funding, Landowner engagement/ agreement and responsibility</t>
  </si>
  <si>
    <t>MA1251</t>
  </si>
  <si>
    <t>40466af1-1d35-449b-b439-0264272912cd</t>
  </si>
  <si>
    <t>INNS Control Doon Catchment</t>
  </si>
  <si>
    <t>Giant hogweed, Japanese Knotweed and Himalayan balsam are present. Giant hogweed is largely under control but required monitoring and treatment as necessary. Himalayan balsam and Japanese knotweed control is required on an annual basis for the forseeable future. These weeds destabilise the banks when they die during winter months causing erosion and sedimentation issues. The continuation of this control to reach eradication is essential.</t>
  </si>
  <si>
    <t>Very limited control delivered.</t>
  </si>
  <si>
    <t>Lack of funding prevented ART from delivering more INNS control.</t>
  </si>
  <si>
    <t>MA1252</t>
  </si>
  <si>
    <t>f9841fbe-0ac7-4d31-988c-37ac463abc89</t>
  </si>
  <si>
    <t>Fresh Water Pearl Mussel Study</t>
  </si>
  <si>
    <t>The Doon has a remnant population of Fresh Water Pearl Muscles (FWPM) which would benefit from work to protect this species and allow it to survive and expand.</t>
  </si>
  <si>
    <t>To establish FWPM numbers and improve habitat for the remnant population</t>
  </si>
  <si>
    <t>Carry out survey work to establish remanant population of FWPM. Address pollution inputs which would be affecting the water conditions and habitat. Potetnial restoration stocking of FWPM or possibly innoculate salmon parr with glochidia.</t>
  </si>
  <si>
    <t>MA1253</t>
  </si>
  <si>
    <t>47eee709-a792-4d78-af1b-26fcd80ff422</t>
  </si>
  <si>
    <t>Flow Regulation Doon Catchment</t>
  </si>
  <si>
    <t>The Doon has regulated flow from Loch Doon Dam where approximately 30% of the doon's natural flow is directed to the River Ken system for hydro generation purposes. Regulating this flow more effectively may improve migration upstream and biodiversity downstream.</t>
  </si>
  <si>
    <t>Improve flow regime, upstream migration and downstream biodiversity</t>
  </si>
  <si>
    <t>Work with Dam owners (Drax Power) to regulate the compensation flow into the Doon for the benefit of biodiveristy and flow regime at all times of the year (e.g., regulate seasonally - increase in summer reduce in winter). Regulate loch levels to benefit upstream and downstream migration.</t>
  </si>
  <si>
    <t>Landowner, SEPA, DSFB, DRAX power, Local Authority</t>
  </si>
  <si>
    <t>Topic rasied with SEPA with particular attention drawn to the declining Arctic Char population. Outcome of topic Discussion to be determined.</t>
  </si>
  <si>
    <t>MA1254</t>
  </si>
  <si>
    <t>a3120291-9f13-430a-aee6-ee300506b7cf</t>
  </si>
  <si>
    <t>Green Engineering Dalmellington to Patna</t>
  </si>
  <si>
    <t>Livestock driven erosion: prevent sedimentation of the watercourse airising from bank erosion impacts the available spawning habitat. Carry out bank stabilisation and green engineering to reduce sediment inputs. Include stock fencing to protect the banks.</t>
  </si>
  <si>
    <t>Stabilise eroding river banks using locally sourced willow steaks and brash bundles. Ensure stock proof fencing protects the banks.</t>
  </si>
  <si>
    <t>Planned to be carried out in 2024</t>
  </si>
  <si>
    <t>MA1255</t>
  </si>
  <si>
    <t>68c5912a-5518-44f6-90d4-1aa6c0e50cc3</t>
  </si>
  <si>
    <t>Re Meandering upper River Doon</t>
  </si>
  <si>
    <t>The Doon is disconnected from its original floodplain. To achieve a more natural status in the upper doon, reconnecting the river with more appropriate meanders rather than the straightened sections which are a remnant of historic morphological alternation.</t>
  </si>
  <si>
    <t>Reconnect the river with its original floodplain, excavate the historic meander channel to direct the flow back into. Stabilise the new river banks using locally sourced willow steaks and brash bundles. Ensure stock proof fencing protects the banks. Provide stock proof fencing to protect buffers and plant them with locally sourced broadleaf trees.</t>
  </si>
  <si>
    <t xml:space="preserve">Hydro-morphology surveys. </t>
  </si>
  <si>
    <t>Landowner, SEPA, DSFB, Local authority, environmental engineering specialist</t>
  </si>
  <si>
    <t>Securing funding, Landowner engagement/ agreement, SEPA permission and agreement</t>
  </si>
  <si>
    <t>MA1256</t>
  </si>
  <si>
    <t>5b991b51-a069-40a1-8afe-ddf0bde9a870</t>
  </si>
  <si>
    <t>Scientific Assessment of fish populations and habitat Main stem</t>
  </si>
  <si>
    <t>Electrofishing, Habitat surveys and analysis carried out.</t>
  </si>
  <si>
    <t>MA1257</t>
  </si>
  <si>
    <t>fb118be0-7ac8-4752-a124-dabddf0944c9</t>
  </si>
  <si>
    <t>Engage river watchers to interact with anglers and show a presence on the river</t>
  </si>
  <si>
    <t>River watchers and operational stratagy scheme in place.</t>
  </si>
  <si>
    <t>MA1258</t>
  </si>
  <si>
    <t>d9f8ebbb-1a15-4f9e-b366-cf5ce44154c5</t>
  </si>
  <si>
    <t>No baliffs employed within the catchment, river watchers may be available.</t>
  </si>
  <si>
    <t>MA1259</t>
  </si>
  <si>
    <t>a43b8006-b847-4bbf-b569-eb2c72c37046</t>
  </si>
  <si>
    <t>Successional planting in already established woodland</t>
  </si>
  <si>
    <t>Many of the current woodlands surrounding river systems contain aging trees, as well as many at risk sprecies (Ash trees at threat of Ash dieback), with a lack of succession. This affects succession and long term permanence of riparian habitat. Many areas lack understory vegetation.</t>
  </si>
  <si>
    <t xml:space="preserve">Improve Riparian Habitat </t>
  </si>
  <si>
    <t>Supplementary planting of trees and shrubs, and other understory species in already established or aging woodlands surrounding rivers and burns across the whole catchment.</t>
  </si>
  <si>
    <t>Landowner,DSFB, Nature Scot and others</t>
  </si>
  <si>
    <t>MA1260</t>
  </si>
  <si>
    <t>86fba047-ea5e-45db-83d9-1a8af49a6a71</t>
  </si>
  <si>
    <t>Many areas of peatland are degraded, those adjacent to the river and tributaries of the Doon can affect water quality. Degraded peatland impact river systems in a variety of ways. Altered (increased) drainage in peatland areas leads to increased flooding due to poor to low water retention, possibly leading to redd wash-out and increased scouring of rivers and tributaries during periods of high rainfall. Degraded peatlands can also lead to enrichment and fluctuations in pH in river systems.</t>
  </si>
  <si>
    <t>Resotration of Peatlands leading to improved habitat and water quality in adjacent rivers and tributaries.</t>
  </si>
  <si>
    <t>Identify and map areas of  peatland that require restoration and source funding. Work with partners and landowners to block drains along with other restoration actions.</t>
  </si>
  <si>
    <t xml:space="preserve">Ayrshire Rivers Trust, RSPB, Landowner, FLS, </t>
  </si>
  <si>
    <t>MA1261</t>
  </si>
  <si>
    <t>f700fa9a-0c2d-46c9-8423-deed39e54f35</t>
  </si>
  <si>
    <t>Ayshire Rivers Trust</t>
  </si>
  <si>
    <t>Ayshire Rivers Trust, DSFB</t>
  </si>
  <si>
    <t>MA1262</t>
  </si>
  <si>
    <t>cd39fa8e-6077-4311-ac30-8114709ba579</t>
  </si>
  <si>
    <t>Weir or Barrier Assessment</t>
  </si>
  <si>
    <t>10 weirs/barriers are present on the Doon system that have never been asessed.(Alloway Mill Dam, Cassillis Pipe Bridge, Dalrymple Weir, Skeldon House, Patna Lower Weir, Patna Upper Weir, Crump Weir below loch Doon, Loch Doon Dam, Finless Dam)</t>
  </si>
  <si>
    <t>Evaluate impact of weirs on upstream and downstream migration of fish.</t>
  </si>
  <si>
    <t>Conduct SNIFFER assessments to assess passability of barriers to upstream and downstream migration of Trout, Salmon and Eel. Help prioritise barrier removal or easement.</t>
  </si>
  <si>
    <t>Barrier owner information</t>
  </si>
  <si>
    <t>Ayrshire Rivers Trust, DSFB, DRAX, Angling Clubs, Landowner, Barrier Owner</t>
  </si>
  <si>
    <t>MA1263</t>
  </si>
  <si>
    <t>0b2652ef-7fc6-469c-9d5e-87c1fc648493</t>
  </si>
  <si>
    <t>Weir or Barrier Easment - Alloway Mill Dam</t>
  </si>
  <si>
    <t>Improve current fish pass to increase migration oppertunities.</t>
  </si>
  <si>
    <t>Perfrom SNIFFER assessment and consider suitable options, ultimately design and improve fish pass or removal of weir if required.</t>
  </si>
  <si>
    <t>MA1264</t>
  </si>
  <si>
    <t>81acf626-d396-425d-9913-1646e60f3df8</t>
  </si>
  <si>
    <t>Weir or Bairrier Assessment - Auchendrane House weir</t>
  </si>
  <si>
    <t>Sniffer Assessment followed by crest reduction and congrete chute pass construction</t>
  </si>
  <si>
    <t>Barrier Owner</t>
  </si>
  <si>
    <t>Ayrshire Rivers Trust,  Landowner/Barrier Owner</t>
  </si>
  <si>
    <t>Owner Agreements/Funding</t>
  </si>
  <si>
    <t>MA1265</t>
  </si>
  <si>
    <t>ad1d13e2-49f8-4e1f-b403-50e8e8ff02e7</t>
  </si>
  <si>
    <t>Green Engineering Main Stem Girvan</t>
  </si>
  <si>
    <t>Diffuse pollution causing siltation of spawning beds and lowering water quality in the main stem River Girvan Prevent sedimentation of the watercourse airising from bank erosion impacts the available spawning habitat. Carry out bank stabilisation and green engineering  to stop sedimentation. Include stock fencing to protect the banks.</t>
  </si>
  <si>
    <t>To reduce sedimentation of the watercourse, improving water quality, improve instream and riparian habitat, planting riparian margins.</t>
  </si>
  <si>
    <t>Stabilise eroding river banks using green engineering techniques and  locally sourced materials. Ensure stock proof fencing protects the banks and plant broadleaf trees.</t>
  </si>
  <si>
    <t>Tackled worst of erosion sites, although still many other areas on the main stem require stabalisation. Fencing has been erected along areas where green engineering has taken place. Riperian tree planting has occurred within fenced area.</t>
  </si>
  <si>
    <t>Sections where landowner did not allow fencing upgrades and insisted on retaining delapidated fencing, which could lead to possibilty of unplanned grazing in future in those sections.</t>
  </si>
  <si>
    <t>MA1266</t>
  </si>
  <si>
    <t>e3c44ebe-8d7a-4cf4-b1da-a3ec09900ec5</t>
  </si>
  <si>
    <t>River Restoration Kilkerran</t>
  </si>
  <si>
    <t>MA1267</t>
  </si>
  <si>
    <t>35edc38f-15b0-4fb9-86c5-8dbd13b88410</t>
  </si>
  <si>
    <t>Fencing on Tributaries Penwhapple Burn</t>
  </si>
  <si>
    <t>The Penwhapple Burn has pollution and erosion issues. Protect and improve the instream habitat by ensuring buffers are stock proof fenced so natural broadleaf regeneration can occur to stabilise the banks.</t>
  </si>
  <si>
    <t>To improve riparian area and buffer zones</t>
  </si>
  <si>
    <t>Provide stock proof fencing to protect buffers and plant native broadleaf trees.</t>
  </si>
  <si>
    <t>MA1268</t>
  </si>
  <si>
    <t>712876ba-6354-4f2f-860b-bfd0cd50a99e</t>
  </si>
  <si>
    <t>Tree Planting and Fencing on Tributaries Quarelhill Burn</t>
  </si>
  <si>
    <t>Tributary has pollution and erosion issues. Protect and improve the instream habitat by ensuring buffer zones are effective and contain native broadleaf trees that stabilise the banks.</t>
  </si>
  <si>
    <t>Plant native broadleaf trees with stakes and guards. Remove tree guards once trees have reached sufficient size</t>
  </si>
  <si>
    <t>MA1269</t>
  </si>
  <si>
    <t>9af03c28-0734-47a7-a4b7-dd86b936c1b0</t>
  </si>
  <si>
    <t>Tree Planting and Fencing on Tributaries Baldrennan Burn</t>
  </si>
  <si>
    <t>Tributary has pollution and erosion issues. Protect and improve the instream habitat by ensuring buffers are stock proof fenced so regeneration of native broadleaf treescan occur and will stabilise the banks.</t>
  </si>
  <si>
    <t>Improve and protect riperian area and buffer zones</t>
  </si>
  <si>
    <t>MA1270</t>
  </si>
  <si>
    <t>9afed05c-59ae-4f0a-81d5-ab17c613dd61</t>
  </si>
  <si>
    <t>Tree Planting and Fencing on Tributaries Toddy Burn</t>
  </si>
  <si>
    <t>MA1271</t>
  </si>
  <si>
    <t>a0518964-3f5d-42ca-8c3b-23869cf73353</t>
  </si>
  <si>
    <t>Killoup Burn Barrier to Fish Passage</t>
  </si>
  <si>
    <t>Killoup Burn has access issues impacting fish migration. Access into the burn is difficult due to shallow water and steep gradient. Investigation needed to assess fish pass ability.</t>
  </si>
  <si>
    <t>Improve access into the burn by removing fallen tree and vegetation build up to create a more defined enterance into the burn.</t>
  </si>
  <si>
    <t xml:space="preserve">Removal of woody debris in high build up areas. </t>
  </si>
  <si>
    <t>MA1272</t>
  </si>
  <si>
    <t>0715299e-5a3d-4511-a51d-688663bb995b</t>
  </si>
  <si>
    <t>Penwhapple burn Barriers to Fish Passage</t>
  </si>
  <si>
    <t>Penwhapple burn has access issues impacting fish migration. Access to the upper reaches of the burn are hampered by cunmulative impact of cascades small falls and steep gradient. Investigation needed to assess fish pass ability. Large woody debris within this catchment can accumulate to become complete barriers and this needs monitored and eased where necessary.</t>
  </si>
  <si>
    <t>Improve access into the burn by removing fallen trees that block passage.</t>
  </si>
  <si>
    <t>MA1273</t>
  </si>
  <si>
    <t>af4772b6-888a-4c2e-ae20-550acba38a74</t>
  </si>
  <si>
    <t>Invasive Weeds Control Girvan Catchment</t>
  </si>
  <si>
    <t>Japanese Knotweed Himalayan Balsam, American Skunk Cabbage are present throughout the Girvan catchment. These weeds destabilise the banks when they die during winter months, causing erosion and sedimentation issues. The continuation of this control to reach eradication is essential.</t>
  </si>
  <si>
    <t>To control and eradicate Invasive weeds</t>
  </si>
  <si>
    <t>Design and initiate an eradication strategy to control these weeds across the catchment.</t>
  </si>
  <si>
    <t>MA1274</t>
  </si>
  <si>
    <t>c4bfbcca-f1db-4ae8-a353-091d00a64970</t>
  </si>
  <si>
    <t>Overshading on tributaries</t>
  </si>
  <si>
    <t>Overshading is an issue on tributaries in the Girvan Catchment e.g., Laughlan burn (224100, 599890) and Linnet Burn (225692, 600124) where thick forestry is planted up to the river banks which supresses bankside vegetation resulting in a lack of woodland vegetation layers (e.g., shrub and ground level). Productivity can be impacted by overshading and these burns should be investigated for their potential should thinning be possible.</t>
  </si>
  <si>
    <t>Stratigic removal of trees or branches of confier plantations consult with landowner.</t>
  </si>
  <si>
    <t>MA1275</t>
  </si>
  <si>
    <t>edf47a92-91af-44f5-8904-8b8702a28b63</t>
  </si>
  <si>
    <t>Water Quality Quarrelhill Burn</t>
  </si>
  <si>
    <t>Lower reaches of Quarrelhill Burn is impacted by minewater input from Dalquharran mine. Approx 480m of the burn is affected, lowering water quality.</t>
  </si>
  <si>
    <t>To prevent Minewater entering the watercourse</t>
  </si>
  <si>
    <t>Increase capacity at reed bed water treatement facility.</t>
  </si>
  <si>
    <t>Landowners, DSFB, SEPA</t>
  </si>
  <si>
    <t>MA1276</t>
  </si>
  <si>
    <t>614fd2f1-dfb6-4df9-9e85-becdd4115abd</t>
  </si>
  <si>
    <t>Fencing on Tributaries Lindsayton Burn</t>
  </si>
  <si>
    <t>Livestock access causes bank erosion and silt input into watercourses in the girvan catchment e.g.,  the Lindsayton Burn (228371, 600923) , Littleton Burn (237704, 606181), Claty Burn (237047, 606520). Improve this by installing stock fencing</t>
  </si>
  <si>
    <t>MA1277</t>
  </si>
  <si>
    <t>af756cf7-309c-4200-a6e3-c6cc114c5b4e</t>
  </si>
  <si>
    <t>Baldrennan Burn Barrier to fish passage</t>
  </si>
  <si>
    <t>Bridge aprons and cascades on Baldrennan burn causing access issues impacting fish migration. Investigation needed to assess fish pass ability, ease the barrier if possible and if needed, design and construct appropriate fish passage.</t>
  </si>
  <si>
    <t>Investigate the barrier and restore fish passage if possible.</t>
  </si>
  <si>
    <t>Securing funding, Landowner engagement, Determining ownership</t>
  </si>
  <si>
    <t>MA1278</t>
  </si>
  <si>
    <t>20fd1c74-82e1-431f-afdb-905fdf641b5b</t>
  </si>
  <si>
    <t>Water Quality Burnton Burn at Burton Farm</t>
  </si>
  <si>
    <t>The habitat upstream of Burnton Farm is excellent, pollution entering the burn from Burnton farm is impacting the water quality and available habitat for salmonids. Protecting and improving the habitat by ensuring buffers are stock proof fenced and livestock is excluded reducing poaching of banks and silt input.</t>
  </si>
  <si>
    <t>To improve the instream productivity and reduce agricultural pollution into the burn.</t>
  </si>
  <si>
    <t>Visit upstream areas, encourage flow and prevention of sediment build up. Where required provide stock proof fencing to protect buffers, manage grazing and plant them with locally sourced broadleaf trees. Install a bridge where main crossing ford  is curr</t>
  </si>
  <si>
    <t>MA1279</t>
  </si>
  <si>
    <t>b6072fab-a589-4279-bbc7-a2eece04eed5</t>
  </si>
  <si>
    <t>Water Quality Barlewan Burn</t>
  </si>
  <si>
    <t>Enrichment of the Barlewan Burn due to input from the sewage treatment works and agriculture reducing water quality.</t>
  </si>
  <si>
    <t>reduce nutrient inputs</t>
  </si>
  <si>
    <t>Increase fenced buffers and reduce damaging agricultural practices. Encourage Scottish Water to improve sewage discharges.</t>
  </si>
  <si>
    <t>Landowners, DSFB, SEPA, Ayrhsire Rivers Trust</t>
  </si>
  <si>
    <t>MA1280</t>
  </si>
  <si>
    <t>3cd820f2-4e19-4e55-91e2-53917c7a4a77</t>
  </si>
  <si>
    <t>Capenoch Burn Barrier to Fish Passage</t>
  </si>
  <si>
    <t>Capenoch Burn has access issues impacting fish migration. Access is hampered by railway bridge. Non technical fish pass solution is required. Design and construct appropriate fish passage.</t>
  </si>
  <si>
    <t>Investigate the barrier and restore fish passage if possible. Design and construct a solution to improve fish migration including timber baffle installation. Manage levels of large woody debris to prevent blockages.</t>
  </si>
  <si>
    <t>Network rail contacted, awaiting response.</t>
  </si>
  <si>
    <t>MA1281</t>
  </si>
  <si>
    <t>d09a9b8b-ec06-49da-9d35-cfae512cc85a</t>
  </si>
  <si>
    <t>Managing riparian habitat Dyrock Burn</t>
  </si>
  <si>
    <t>Targeted coppicing/thinning of riparian trees on the dyrock to improve the instream productivity. Where required, install fencing to provide managed riparian watermargins.</t>
  </si>
  <si>
    <t>Targeted coppicing/thinning of riparian trees. Install fencing where required.</t>
  </si>
  <si>
    <t>MA1282</t>
  </si>
  <si>
    <t>b99d91ca-c270-4624-afed-e1f8f7cb3d03</t>
  </si>
  <si>
    <t>Water Quality Muirsmil Burn</t>
  </si>
  <si>
    <t>Pollution and livestock driven erosion issues from nearby farms. Livestock poaching increasing fine sediment on substrates with impacts on spawning. Protect instream habitat by ensuring buffers are fenced, managing livestock access.</t>
  </si>
  <si>
    <t>To reduce sediment inputs</t>
  </si>
  <si>
    <t>Continue to monitor fish and invertebrate populations. Provide stock proof fencing to protect buffers, manage grazing and plant them with locally sourced broadleaf trees.</t>
  </si>
  <si>
    <t>MA1283</t>
  </si>
  <si>
    <t>d752cfe2-985d-452c-8b28-9fef67835565</t>
  </si>
  <si>
    <t>Forestry impacting water quality</t>
  </si>
  <si>
    <t>Possible acidification from forestry and potential impacts from felling activities impacting water quality in upper catchment tributaries</t>
  </si>
  <si>
    <t>To investigate pH/ acidification</t>
  </si>
  <si>
    <t xml:space="preserve">Monitoring of fish populations to identify any changes. Monitoring pH of water, especially in upper cathcment areas surrounded by forestry </t>
  </si>
  <si>
    <t>FLS, DSFB</t>
  </si>
  <si>
    <t xml:space="preserve">Monitoring fish populations and ph levels as part of electrofishing survery </t>
  </si>
  <si>
    <t>MA1284</t>
  </si>
  <si>
    <t>512dc01b-04d1-4432-b958-1e99af7d9d62</t>
  </si>
  <si>
    <t>Investigate blockages to fish passage on Tributaries Cawin Burn</t>
  </si>
  <si>
    <t>Diffuse pollution causing siltation of spawning beds and lowering water quality in the Cawin Burn. Prevent sedimentation of the watercourse airising from bank erosion impacts the available spawning habitat. Provide stock fencing to protect the banks.  Carry out bank stabilisation and green engineering  to stop sedimentation where appropriate.</t>
  </si>
  <si>
    <t>Ensure stock proof fencing protects the banks. Stabilise key erosion points using green engineering techniques.</t>
  </si>
  <si>
    <t>MA1285</t>
  </si>
  <si>
    <t>6efd567a-c342-4263-a8b6-5c1786e1493f</t>
  </si>
  <si>
    <t>Woody Debris Management in Burns</t>
  </si>
  <si>
    <t>Blockages arise on the Genoch Burn (238577, 600947), Balbeg burn (237797, 602640), Lamdoughty Burn (240793, 605992), Dyrock Burn (237937, 610631) and Palmullan Burn (237597, 601450). These must be investigated and cleared to allow access.</t>
  </si>
  <si>
    <t>Continue to monitor fish and invertebrate populations. Manage levels of large woody debris to prevent migratory blockages.</t>
  </si>
  <si>
    <t>Blockackages removed and ART continues to do so as well as continuing to monitor invertebrate populations..</t>
  </si>
  <si>
    <t>MA1286</t>
  </si>
  <si>
    <t>8d6bf645-a722-454a-ada2-f528b8eea42d</t>
  </si>
  <si>
    <t>Fishery Protection</t>
  </si>
  <si>
    <t>Volunteer Baillifs are trained and active.</t>
  </si>
  <si>
    <t>Fewer active bailiffs than in previous years.</t>
  </si>
  <si>
    <t>MA1287</t>
  </si>
  <si>
    <t>eef0748d-5d96-4ab8-8a07-3f13afb58be1</t>
  </si>
  <si>
    <t>Difficulty in securing volunteers to deliver this initative.</t>
  </si>
  <si>
    <t>MA1288</t>
  </si>
  <si>
    <t>cc602842-b378-4570-b64c-8647b143d2a0</t>
  </si>
  <si>
    <t>Levy removal on Upper and Middle Catchment</t>
  </si>
  <si>
    <t>declining rod catches and reduced angling effort makes the collection of levies increasingly difficult and therefore DSFBs are forced to make cost savings. This may impact on funding available to allow the trust to continue its current operations.</t>
  </si>
  <si>
    <t xml:space="preserve">Electrofishing, habitat monitoring surveys and analysis carried out </t>
  </si>
  <si>
    <t>MA1289</t>
  </si>
  <si>
    <t>3af55ca3-1787-46ef-9b7e-2b5d862f084e</t>
  </si>
  <si>
    <t>Upper Mainstem Fencing</t>
  </si>
  <si>
    <t>Lack of fencing and grazing management in riperian areas. Tree coverage on banks is currently good however many of the trees are of similar ages and reaching maturity with a lack of succession. This poses the risk that vast numbers of trees could be lost at the same time leading to exposed banking, lack of habitat and shade. Installing stock proof fencing and managing grazing pressure will allow natural regeneration to occur and the establishment of trees at varying ages.</t>
  </si>
  <si>
    <t>MA1290</t>
  </si>
  <si>
    <t>ae91e3a1-530a-4afd-b8ba-41d508eb3782</t>
  </si>
  <si>
    <t xml:space="preserve">Middle Mainstem Fencing </t>
  </si>
  <si>
    <t>MA1291</t>
  </si>
  <si>
    <t>98c6fd02-01e2-421a-b19b-0eb87d895c95</t>
  </si>
  <si>
    <t>Lower Mainstem Fencing</t>
  </si>
  <si>
    <t>MA1292</t>
  </si>
  <si>
    <t>e4d58be8-1388-4d88-8c2b-5a25cb036853</t>
  </si>
  <si>
    <t>Supplementary Tree Planting</t>
  </si>
  <si>
    <t>Many of the current woodlands surrounding river systems contain aging trees, as well as many at risk sprecies (Ash trees at threat of Ash dieback), with low imput of saplings  and trees at varying ages. This affects succession and long term permanence of riparian habitat.</t>
  </si>
  <si>
    <t xml:space="preserve">Ensure succession of native broafleaf trees in riperian zones. </t>
  </si>
  <si>
    <t>Plant native broadleaf trees with stakes and guards in areas where trees are reaching maturity and natural regneration is low. Remove tree guards once trees have reached sufficient size</t>
  </si>
  <si>
    <t>Landowners, DSFB, NatureScot, Forestry Land Scotland</t>
  </si>
  <si>
    <t>MA1293</t>
  </si>
  <si>
    <t>1fb5ebdc-56b4-44a2-9b23-2054920ba7b3</t>
  </si>
  <si>
    <t>Many areas of peatland are degraded, those adjacent to the river and tributaries of the Girvan can affect water quality. Altered (increased) drainage in peatland areas leads to increased flooding due to poor to low water retention, leading wash-out of redds and increased scouring of rivers and tributaries during periods of high rainfall. Degraded peatlands can also lead to enrichment and pH fluctuations in river systems.</t>
  </si>
  <si>
    <t>Work with apprpriate groups top carry out  restoration of peatlands through actions such as conifer plantation removal, blocking of man made drains, covering bare peat areas with appropriate vegetation and resintroduving sphagnum moss in areas where it ha</t>
  </si>
  <si>
    <t>Ayshire Rivers Trust, landowners, Windfarm Companies</t>
  </si>
  <si>
    <t>MA1294</t>
  </si>
  <si>
    <t>b68c87f9-544c-4f6b-8a37-1a55394efd87</t>
  </si>
  <si>
    <t>NatureScot, RSPB, SRUC</t>
  </si>
  <si>
    <t>MA1295</t>
  </si>
  <si>
    <t>390bd2d9-3430-47b7-9e93-95f147c4d9bf</t>
  </si>
  <si>
    <t>Water quality  Lower Main Stem Stinchar</t>
  </si>
  <si>
    <t>Livestock driven erosion or instability through poor riparian management. Increased silt and/or nutrients. Potentially impacting on spawning habitat and juvenile survival. Poor or no buffers and often poorly maintained fencing. Protect the instream habitat by creating stock proof buffers and plant broadleaf trees to stabilise the banks and provide shade and improved biodiversity.</t>
  </si>
  <si>
    <t xml:space="preserve">Instream and Riparian Habitat, Water Temperature, agricultural enrichment </t>
  </si>
  <si>
    <t>Install riparian fencing, improved water margin management, increase riparian tree planting</t>
  </si>
  <si>
    <t>Provide stock proof fencing to create buffers and allow managed grazing. Plant buffers with locally sourced broadleaf trees.</t>
  </si>
  <si>
    <t>Landowner and Ayrshire Rivers Trust</t>
  </si>
  <si>
    <t>MA1296</t>
  </si>
  <si>
    <t>f9eebf23-af36-4a29-9c29-d9b811e29a87</t>
  </si>
  <si>
    <t>Bank stabilisation and address water temperature increases</t>
  </si>
  <si>
    <t>Riparian zones and riverbanks are degraded due to livestock driven erosion or instability through poor riparian management. Lack of trees and/or poor buffers contribute to bank stabilisation issues and higher water temperatures. Thermal stress and low oxygen levels resulting from warming water temperatures, nutrient enrichment, low flows and a lack of tree cover (shade) has resulted in two significant fish kills since 2014. Steps to reduce the risk of further incidents must be adopted.</t>
  </si>
  <si>
    <t>Water Quality, diffuse pollution from agriculture and farming practices, water temperature</t>
  </si>
  <si>
    <t>To deliver riverbank restoration activities and increase riparian tree cover along the length of the River Stinchar.</t>
  </si>
  <si>
    <t>Work with landowners to protect riparian buffers and allow further planting of buffers with locally sourced broadleaf trees.</t>
  </si>
  <si>
    <t>Landowners, Ayrshire Rivers Trust, SRUC, Forestry Land Scotland, NatureScot</t>
  </si>
  <si>
    <t>Securing funding, Landowner engagement/agreement, rural payment schemes, single farm payments, grazing requirements, some angling interests</t>
  </si>
  <si>
    <t>MA1297</t>
  </si>
  <si>
    <t>d9de6b45-4b32-4a6b-9efb-549b33988ece</t>
  </si>
  <si>
    <t>INNS control Stinchar Catchment</t>
  </si>
  <si>
    <t>Japanese Knotweed is present across the catchment in large quantities. These weeds destabilise the banks when they die during winter months, causing erosion and sedimentation issues. The continuation of this control to reach eradication is essential.</t>
  </si>
  <si>
    <t>Reduced biodiversity</t>
  </si>
  <si>
    <t>Continue to support the control of Japanese knotweed across the catchment through targeted control using stem injection methods. With with partners across the catchment to record and control any new infestations.</t>
  </si>
  <si>
    <t>Landowner, DSFB, Local Authorities, other wildlife and environmental organisations, NatureScot, private home owners</t>
  </si>
  <si>
    <t>Securing funding, Landowner engagement/agreement, landscape scale approach to control</t>
  </si>
  <si>
    <t>There has been very limited INNS control to date,. The area covered has focused on high human traffic areas and not adopted a top down approach to control</t>
  </si>
  <si>
    <t>Lack of funding in general but also from the District Salmon Fishery Board</t>
  </si>
  <si>
    <t>MA1298</t>
  </si>
  <si>
    <t>7d2b6ab2-2d14-4982-a269-34248052233e</t>
  </si>
  <si>
    <t>Managing Large Woody Debris and installing within river for the benefit of fish and fish habitat</t>
  </si>
  <si>
    <t>Ash Die back poses a significant threat to the River Stinchar's water margins, tree cover and bank stability.</t>
  </si>
  <si>
    <t>Water Temperature, water quality</t>
  </si>
  <si>
    <t>Using dead Ash trees to provide instream cover and diverse habitat with improved cover for juveniles</t>
  </si>
  <si>
    <t>Installing Large Woody structures instream to create more diverse instream flows and habitat. Make use of fallen of felled Ash for environmental benefit. Installation of around 20 woody structures from reclaimed ash.  Electrofishing before and after installation to determine impact.</t>
  </si>
  <si>
    <t xml:space="preserve">Location of Ash trees identified for felling </t>
  </si>
  <si>
    <t>Landowners and DSFB</t>
  </si>
  <si>
    <t>MA1299</t>
  </si>
  <si>
    <t>9322fa27-6cc8-4da6-9fc9-4d1e078db03c</t>
  </si>
  <si>
    <t>Reconnecting the river and floodplain - Upper River Stinchar</t>
  </si>
  <si>
    <t>Removing rock armour and levies in the upper catchment to encourage the river to reconnect with the floodplain.</t>
  </si>
  <si>
    <t>Removing levies and rock armour in the upper catchment</t>
  </si>
  <si>
    <t>By reconnecting the river to its floodplain should slow flows, reducing impacts of spates and  begin to reduce sediment transport that is a problem in lower reaches. Combining this with installing LWD as described above should be beneficial</t>
  </si>
  <si>
    <t>SEPA, Landowners and DSFB</t>
  </si>
  <si>
    <t>Securing funding, Landowner engagement/agreement, rural payment for landowners, securing land that is allowed to be flooded</t>
  </si>
  <si>
    <t>MA1300</t>
  </si>
  <si>
    <t>5b3819ed-6915-4300-b4db-fb65f65c7659</t>
  </si>
  <si>
    <t>Reconnect river with floodplain - Middle and Lower River Stinchar</t>
  </si>
  <si>
    <t>Removing rock armour and levies in the middle catchment to encourage the river to reconnect with the floodplain.</t>
  </si>
  <si>
    <t>Initiate discussion with landowners to assess likelihood of agreements</t>
  </si>
  <si>
    <t>Allowing the river to move across the floodplain should slow flows, reducing impacts of spates and  begin to reduce sediment transport that is a problem in lower reaches. Combining this with installing LWD should be beneficial</t>
  </si>
  <si>
    <t>MA1301</t>
  </si>
  <si>
    <t>f914adaa-f644-4dc7-b1b1-ba8eaf4b1c8a</t>
  </si>
  <si>
    <t>Tree Planting and improved buffers on the Kilphin Burn</t>
  </si>
  <si>
    <t>Historical straightening reduces function in this small burn and agricultural land use increases enrichment.  The instream habitat would benefit from increased no till buffers either fenced or not. Planting broadleaf trees will help stabilise the banks and reduce erosion and nutrient inputs.</t>
  </si>
  <si>
    <t>Increase riparian planting and buffers</t>
  </si>
  <si>
    <t>New fencing to allow larger buffers surrounding burn. Planting locally sourced broadleaf trees to establish protected riparian buffers to improve bank stability and and intercept run-off.</t>
  </si>
  <si>
    <t>MA1302</t>
  </si>
  <si>
    <t>0f66d862-b89d-4c0f-b147-263db67d2146</t>
  </si>
  <si>
    <t>Over Shading Crailoch Burn</t>
  </si>
  <si>
    <t>Over-shading is an issue on the Crailoch burn where continious native species tree cover supplemented by an area of dense conifer plantation, suppresses bankside vegetation and regeneration (e.g., shrub, ground level cover and developing young trees). Over-shading reduces productivity in both fish and invertebrate species. Strategic thinning  of some conifers within the riparian zone will allow more light into the understory and increase productivity.</t>
  </si>
  <si>
    <t>To thin dense forestry, increasing productivity</t>
  </si>
  <si>
    <t>Stratigic removal of trees or branches. In confier plantations consult with forest land scotland. Plant a variety of native broadleaf trees and shrubs.</t>
  </si>
  <si>
    <t>Landowner, DSFB, Forestry Land Scotland</t>
  </si>
  <si>
    <t>Securing funding, Landowner engagement/agreement, agreement from Forestry Land Scotland</t>
  </si>
  <si>
    <t>Obtaining Permissions to carry out proposed work.</t>
  </si>
  <si>
    <t>MA1303</t>
  </si>
  <si>
    <t>a48396ce-9e18-4bed-9518-7599bdb2ce6f</t>
  </si>
  <si>
    <t>Instream Diversity Crailoch Burn</t>
  </si>
  <si>
    <t>Straightened section at the bottom of the Crailoch Burn lacks flow and habitat diversity which creates uniform substrate and flow habitat, undesirable for salmonids.</t>
  </si>
  <si>
    <t>Create instream diversity</t>
  </si>
  <si>
    <t>Install LWD structures e.g., deflectors and root wads to provide cover for juveniles. Work in partnership with local landowners to allow woody debris to remain in place.</t>
  </si>
  <si>
    <t>SEPA, Landowner and DSFB</t>
  </si>
  <si>
    <t>MA1304</t>
  </si>
  <si>
    <t>88fee361-b3e7-4f0d-91bf-aaa9e2e23fb3</t>
  </si>
  <si>
    <t>Crailoch Burn Barrier to fish Passage</t>
  </si>
  <si>
    <t>Crailoch Burn weir impacts on fish migration. An investigation is needed to assess fish pass ability, and if needed, design and construct appropriate fish passage.</t>
  </si>
  <si>
    <t>Improve access at weir by investigating the access and designing and constucting a solution to improve fish passage e.g. timber baffles</t>
  </si>
  <si>
    <t xml:space="preserve">SNIFFER barrier assessment or assessment of water flow/velocities over barrier </t>
  </si>
  <si>
    <t>MA1305</t>
  </si>
  <si>
    <t>8873bd0b-c540-43be-bd25-a16e44a57d5d</t>
  </si>
  <si>
    <t>Tree Planting, Water of Tig</t>
  </si>
  <si>
    <t>Lack of broadleaf trees in upper reaches. Strategic riparian tree planting along the Water of Tig.</t>
  </si>
  <si>
    <t>Strategic planting of  locally sourced broadleaf trees with potection (guards and stakes) in the upper reaches</t>
  </si>
  <si>
    <t>MA1306</t>
  </si>
  <si>
    <t>4f9beef4-5869-47d3-8347-84e89fd48b8c</t>
  </si>
  <si>
    <t>Fencing Garnaburn</t>
  </si>
  <si>
    <t>Bank erosion caused by livestock access causing sedimentation. Improve this issue by installing stock proof fencing.</t>
  </si>
  <si>
    <t>Exclude livestock from watercourse and improve buffer zones</t>
  </si>
  <si>
    <t>Provide Stock proof fencing to protect riparian margins.</t>
  </si>
  <si>
    <t>MA1307</t>
  </si>
  <si>
    <t>546495af-fd9e-4800-b22d-10f97b118d56</t>
  </si>
  <si>
    <t>Garnaburn Barrier to fish passage</t>
  </si>
  <si>
    <t>Pinbraid Fishery is an inline fishery on the Garnaburn. There are unknown Issues surrounding access for migratory salmonids through the loch and into the habitat upstream.</t>
  </si>
  <si>
    <t>Investigate migration issues at Pinbraid Fishery</t>
  </si>
  <si>
    <t>Securing funding, SEPA and Landowner engagement/agreement</t>
  </si>
  <si>
    <t>Site visited and investigated for barriers to fish migration. Heck in place.</t>
  </si>
  <si>
    <t>MA1308</t>
  </si>
  <si>
    <t>25042d9d-6cf7-4369-9741-71100cca60ac</t>
  </si>
  <si>
    <t>Tree Planting and Fencing at Sallochan on the Knochdu Burn</t>
  </si>
  <si>
    <t>Bank erosion driven by successive dredging and lack of vegetation causing instability in what should be spawning habitat. Protect the instream habitat by ensuring buffers are fenced and plant broadleaf trees to stabilise the banks. In time this should reduce mobile sediment transport to more natural levels.</t>
  </si>
  <si>
    <t>Proprietiers and members of the district standard fishery board</t>
  </si>
  <si>
    <t>MA1309</t>
  </si>
  <si>
    <t>66ef4e7c-4c3c-4e29-99ef-35160969ee2f</t>
  </si>
  <si>
    <t>Tree Planting and Fencing on the Upper Duisk</t>
  </si>
  <si>
    <t>A lack of broadleaf trees  leads to warming water temperatures. Sheep and occasional cattle grazing may further impact the riparian habitat and limit available restoration techniques.  Fencing and broadleaf tree planting to shade watercourse and naturalise the riparian habitat over time.</t>
  </si>
  <si>
    <t>Provide stock proof fencing and allow natural regeneration of broadleaf trees to occur</t>
  </si>
  <si>
    <t>MA1310</t>
  </si>
  <si>
    <t>160adb49-f731-48cc-9e13-bf7f49e31e2b</t>
  </si>
  <si>
    <t>Tree Planting and Fencing Duisk Lower Duisk</t>
  </si>
  <si>
    <t>Bank erosion from livestock and lack of vegetation causing silt to smother substrates impacting the available spawning habitat. Protect the instream habitat by ensuring buffers are stock proof fenced and plant broadleaf trees to stabilise the banks.</t>
  </si>
  <si>
    <t>MA1311</t>
  </si>
  <si>
    <t>e24053ca-692a-45f6-81cf-24343a35c59c</t>
  </si>
  <si>
    <t>Tree Planting and Fencing on Alticane Burn</t>
  </si>
  <si>
    <t>A lack of broadleaf trees  leads to warming water temperatures. Sheep and occasional cattle grazing may further impact the riparian habitat and limit available restoration techniques.  Fencing broadleaf tree planting to shade watercourse and naturalise the riparian habitat over time.</t>
  </si>
  <si>
    <t>MA1312</t>
  </si>
  <si>
    <t>741df1d1-75f8-4c42-b34a-8eb022fc888c</t>
  </si>
  <si>
    <t>Green engineering Muck water</t>
  </si>
  <si>
    <t>The Muck Water is over wide in some areas with bank erosion causing low depths in summer flows and sediment inputs. Instream green engineering needed to narrow the watercourse and increase depth to flow. Carry out bank stabilisation and green engineering to reduce instability. Include stock fencing to protect the banks.</t>
  </si>
  <si>
    <t>MA1313</t>
  </si>
  <si>
    <t>61e69af8-a008-471d-992a-bcecec6e727a</t>
  </si>
  <si>
    <t>Tree Planting and Fencing on Muck Water</t>
  </si>
  <si>
    <t>A lack of broadleaf trees  leads to warming water temperatures. Sheep and occasional cattle grazing may further impact the riparian habitat and limit available restoration techniques.  Protect broadleaf tree planting to shade watercourse and naturalise the riparian habitat over time.</t>
  </si>
  <si>
    <t>Plant native broadleaf trees with heavy duty stakes and guards. Remove guards once trees have reached a sufficent size.</t>
  </si>
  <si>
    <t>MA1314</t>
  </si>
  <si>
    <t>8a2567f5-a7a1-46a5-85ba-70f6fbbc712a</t>
  </si>
  <si>
    <t>Docherneil Burn Barrier to fish passage</t>
  </si>
  <si>
    <t>Perched bridge apron in upper Docherneil impacting fish migration. Ease the barrier through a constructred fish pass solution.</t>
  </si>
  <si>
    <t>Design and construct a solution to improve fish migration including timber baffle installation.</t>
  </si>
  <si>
    <t>Landowner, SEPA DSFB and Ayrshire Roads Alliance</t>
  </si>
  <si>
    <t>MA1315</t>
  </si>
  <si>
    <t>5cd43528-6a75-47db-be08-9f62f0d6b716</t>
  </si>
  <si>
    <t>Tree Planting Docherneil Burn</t>
  </si>
  <si>
    <t>MA1316</t>
  </si>
  <si>
    <t>7c3f0e91-5af6-4486-a040-64a0eecf9c3c</t>
  </si>
  <si>
    <t>Tree Planting and fencing on the Lig Burn</t>
  </si>
  <si>
    <t>Lower sections are subject to intesive grazing and bank erosion, upper sections suffer from lack of trees. Lower sections would benefit from fencing to allow natural regeneration of broad leaf trees to occur. Upper sections where grazing is less intensive but there is no tree cover would benefit from broadleaf planting in riperian areas to allow provide shade and cover.</t>
  </si>
  <si>
    <t>In lower section provide stock proof fencing where intensive grazing is an issue. In upper section of burn plant native broadleaf trees and shrubs with heavy duty guards and stakes. Remove tree guards once trees have reached a sufficient size.</t>
  </si>
  <si>
    <t>MA1317</t>
  </si>
  <si>
    <t>6048e384-d06f-40f0-96a7-933535e30e68</t>
  </si>
  <si>
    <t>Tree Planting and Fencing Cross Water</t>
  </si>
  <si>
    <t>Lack of buffer strips and broadleaf trees in upper reaches. Tree planting in fenced compartments to provide shade.</t>
  </si>
  <si>
    <t>Install fenced compartments planted with native and locally sourced broadleaf trees.</t>
  </si>
  <si>
    <t>MA1318</t>
  </si>
  <si>
    <t>ba874345-b4a0-43d8-bc06-a542f4c44072</t>
  </si>
  <si>
    <t>Tree Planting and Forestry management Feoch Burn</t>
  </si>
  <si>
    <t>Landowner, FLS and DSFB</t>
  </si>
  <si>
    <t>MA1319</t>
  </si>
  <si>
    <t>97a3ad4a-f8a7-4604-9324-c62b566d969e</t>
  </si>
  <si>
    <t>Tree planting on Aldinna Burn</t>
  </si>
  <si>
    <t>A lack of broadleaf trees  leads to warming water temperatures. Sheep and occasional cattle grazing may further impact the riparian habitat and limit available restoration techniques.  Fencing combined with broadleaf tree planting to shade watercourse and naturalise the riparian habitat over time.</t>
  </si>
  <si>
    <t>MA1320</t>
  </si>
  <si>
    <t>c0924885-111d-4c2d-be29-d41c2cb27626</t>
  </si>
  <si>
    <t>Tree planting on Balloch Burn</t>
  </si>
  <si>
    <t>MA1321</t>
  </si>
  <si>
    <t>363eb5c6-d7e3-46b0-bb2d-2fb3b6e343d1</t>
  </si>
  <si>
    <t>Tree planting on the Corn Roy Burn</t>
  </si>
  <si>
    <t>A lack of broadleaf trees  leads to warming water temperatures. Occasional sheep grazing may further impact the riparian habitat and limit available restoration techniques.  Fencing combined with broadleaf tree planting to shade watercourse and naturalise the riparian habitat over time.</t>
  </si>
  <si>
    <t>MA1322</t>
  </si>
  <si>
    <t>39974329-8e79-4ec9-bd4d-99d90b81987e</t>
  </si>
  <si>
    <t>Fencing and Tree planting on Barbae Burn</t>
  </si>
  <si>
    <t>Banks are affecting by high intensity grazing and poaching from grazing animals. Lack of shade proivded by few trees. Area would benefit from fencing to protect riperian habitat and improve buffer zones, along with planting native broadleaf trees.</t>
  </si>
  <si>
    <t>MA1323</t>
  </si>
  <si>
    <t>3c130589-fe11-4674-99b4-8463ba363e11</t>
  </si>
  <si>
    <t>Traboyack Burn trees and fencing</t>
  </si>
  <si>
    <t>MA1324</t>
  </si>
  <si>
    <t>a006bef5-2f11-4b9d-8519-fd56a6eb81f2</t>
  </si>
  <si>
    <t>Tree Planting and Fencing Milton Burn</t>
  </si>
  <si>
    <t>MA1325</t>
  </si>
  <si>
    <t>3384ae3b-4e52-4c4c-821e-58706f4f7c8f</t>
  </si>
  <si>
    <t>Fencing and Tree Planting Auchensoul Burn</t>
  </si>
  <si>
    <t>Install fencing in lower sections where grazing is more intensive. In uppersections plant native broadleaf trees with heavy duty tree guards and stakes. Remove tree guards once trees reach sufficient size.</t>
  </si>
  <si>
    <t>MA1326</t>
  </si>
  <si>
    <t>3673a1f7-c057-4acb-af40-e364b29d5a2e</t>
  </si>
  <si>
    <t>Monitoring at River mouth for egress.</t>
  </si>
  <si>
    <t>River mouth is constantly changing course with a shingle bar occasionally forming preventing migration into and out of the river. When shingle bar fully closeses the mouth smolts become trapped. Monitoring of shingle bar and current exits during smolt sheperding.</t>
  </si>
  <si>
    <t>Ensure smolts can migrate to sea</t>
  </si>
  <si>
    <t>Constant presence occurs on river during smolt runs to scare and deter pisciverous birds, monitoring of exits through shingle bar to be noted during this time</t>
  </si>
  <si>
    <t xml:space="preserve">limited coverage by employed staff. Time and personell contstraints limit protection of smolts during closure of sandbar.  </t>
  </si>
  <si>
    <t>MA1327</t>
  </si>
  <si>
    <t>48880369-2a5c-459b-9bc8-4927efeee030</t>
  </si>
  <si>
    <t>Succesional planting in already established woodland</t>
  </si>
  <si>
    <t>Determine Riperian habitats where succesional growth is low. In low succession areas plant trees with guards and stakes.</t>
  </si>
  <si>
    <t>Funding and agreements with landowners, permissions, volunteer and staff time</t>
  </si>
  <si>
    <t>MA1328</t>
  </si>
  <si>
    <t>601fd3e1-20b5-49f0-89b7-ea8e5b6286ab</t>
  </si>
  <si>
    <t>Many areas of peatland are degraded, those adjacent to the river and tributaries of the Stinchar can affect water quality. Altered (increased) drainage in peatland areas leads to increased flooding due to poor to low water retention, leading wash-out of redds and increased scouring of rivers and tributaries during periods of high rainfall. Degraded peatlands can also lead to enrichment and acidification in river systems.</t>
  </si>
  <si>
    <t>Determine peatland areas that are degraded and require improvement. Work with appropriate groups to restore peatland. Monitor effect restoring peatland has had on water quality and fish populations  in rivers and burns.</t>
  </si>
  <si>
    <t>Ayrshire Rivers Trust, landowners.</t>
  </si>
  <si>
    <t>Skilled sub-contractors or trust capacity to take on peatland work. Identifying areas of peatland restoration</t>
  </si>
  <si>
    <t>MA1329</t>
  </si>
  <si>
    <t>093176ca-75d2-4e36-b175-f6318c9629af</t>
  </si>
  <si>
    <t xml:space="preserve">Securing Funding </t>
  </si>
  <si>
    <t>MA1330</t>
  </si>
  <si>
    <t>b65b52c1-8a7c-4352-ae95-4879f86a8390</t>
  </si>
  <si>
    <t>Removal of crois/redundant instream structures</t>
  </si>
  <si>
    <t>Many redundant instream structures remain in place altering river dynamics and affecting habitat. Unmaintained structures can encourage erosion, leading to bank destabalisation and lowering waterquality.</t>
  </si>
  <si>
    <t>Reduce bank erosion through removing redundant structures.</t>
  </si>
  <si>
    <t>Remove or breakup redundant structures</t>
  </si>
  <si>
    <t xml:space="preserve">Landowner and Board Agreement, lack of funding </t>
  </si>
  <si>
    <t>MA1331</t>
  </si>
  <si>
    <t>474c24a8-ad13-46e4-8ce6-af2219e30532</t>
  </si>
  <si>
    <t>Monitoring and removal of timber blockages in spawning tributaries</t>
  </si>
  <si>
    <t>Fallen trees can form timber blockages in narrow sections in spawning tributaries. Timber blockages can prevent upstream migration during spawning times and downstream migration during smolt runs. Clearing of these bloackages permits access and prevents erosion in certain areas.</t>
  </si>
  <si>
    <t>Allow access to spawning burns through removal of timber blockages.</t>
  </si>
  <si>
    <t>Remove timber blockages.</t>
  </si>
  <si>
    <t>Knowledge of known blockages</t>
  </si>
  <si>
    <t>DFSB, angling clubs and landowners</t>
  </si>
  <si>
    <t>Access to blockages and knowledge of the blockages</t>
  </si>
  <si>
    <t>Bloockages occuring in 2023 have been removed.</t>
  </si>
  <si>
    <t>MA1332</t>
  </si>
  <si>
    <t>27bbeb4c-a9c5-4cec-b382-8cb1c7d5954a</t>
  </si>
  <si>
    <t>Illegal exploitation (poaching)</t>
  </si>
  <si>
    <t>The illegal exploitation of salmon and sea trout remains an issue in the Forth. Illegal exploitation takes place in many catchments by individuals who have no care or regard for fragile fish populations. Even a small amount of exploitation can have a big impact and not just on salmon and sea trout but on other species such as otters and bird species. The Forth District Salmon Fishery Board use legislation to tackle illegal exploitation around the Forth via their warranted water bailiffs. This activity is under resourced currently due to the amount of income that can be generated from the Forth Fishery. Additional government support required to deliver this objective to be achieved.</t>
  </si>
  <si>
    <t>Tackle illegal exploitation of salmon and sea trout using legislation to prosecute elicit activity</t>
  </si>
  <si>
    <t>Continue to bailiff the Forth District tackling wildlife crime to the best of our ability and with the available resources</t>
  </si>
  <si>
    <t>http://forthdsfb.org/protecting-the-fishery/bailiffing-in-the-forth/</t>
  </si>
  <si>
    <t>Data and knowledge on poaching hotspots, historical data on poaching arrests</t>
  </si>
  <si>
    <t>Forth District Salmon Fishery Board</t>
  </si>
  <si>
    <t>Scottish Government
Police Scotland</t>
  </si>
  <si>
    <t xml:space="preserve">The Forth District is one of the largest salmon fishery districts in Scotland but due to the industrial nature of the Forth, salmon populations have been degraded. This impacts the amount of levy which can be generated to support the running and management of the Forth resulting in not enough policing of the rivers. This increases the impact of poaching. </t>
  </si>
  <si>
    <t>Forth</t>
  </si>
  <si>
    <t>FD20</t>
  </si>
  <si>
    <t>MA1005</t>
  </si>
  <si>
    <t>1fd9b464-d0f1-48dd-b7da-c2c09ad2b6b4</t>
  </si>
  <si>
    <t>Legal exploitation (netting)</t>
  </si>
  <si>
    <t xml:space="preserve">Currently, legal netting stations exist within the Forth Districts estuary and continue to net. Although netting for salmon is illegal due to it being a category 3 river, netting for sea trout is still allowed. The Board would like to see Scottish Government ban all legal netting in the estuary to reduce this pressure. </t>
  </si>
  <si>
    <t>ongoing</t>
  </si>
  <si>
    <t>high</t>
  </si>
  <si>
    <t>Remove the pressure of legal netting damaging wild salmon and sea trout within the Forth Estuary</t>
  </si>
  <si>
    <t>Lobby Scottish Government to ban estuary netting within category 3 estuaries</t>
  </si>
  <si>
    <t>http://forthdsfb.org/about-us/legislation/</t>
  </si>
  <si>
    <t>Data on netting activity both planned and historic</t>
  </si>
  <si>
    <t>Scottish Government
Police Scotland
Angling clubs
Anglers
Proprietors</t>
  </si>
  <si>
    <t>Lack of available funding to buy out netting stations or compensate for loss of income to netsmen. Legislation required from government to ban estuary netting</t>
  </si>
  <si>
    <t>MA1006</t>
  </si>
  <si>
    <t>69c63a94-3073-4fe8-bc06-7c4aa2419d8d</t>
  </si>
  <si>
    <t>Legal exploitation (rod and line)</t>
  </si>
  <si>
    <t xml:space="preserve">Legal exploitation through rod and line fishery exists on the Forth, Teith and Allan as they are a category two and the retention of salmon is allowed on these rivers. The Board will continue to develop and publish conservation codes for proprietors to encourage full catch and release whilst encouraging best handling practices for nets via awareness-raising campaigns. The board will work to conserve the populations of salmon across the District and aim to boost populations which increase categorisation levels in an upward direction rather than allow rivers to deteriorate further. </t>
  </si>
  <si>
    <t>Encourage the return of all fish and keep the Forth's catch and release rate above 95%</t>
  </si>
  <si>
    <t>produce conservation codes for clubs and proprietors and encourage full catch and release</t>
  </si>
  <si>
    <t xml:space="preserve">http://forthdsfb.org/protecting-the-fish/conservation-codes/ </t>
  </si>
  <si>
    <t>Data on rod and line activity both planned and historic</t>
  </si>
  <si>
    <t>Scottish Government
Proprietors
Angling clubs
Anglers</t>
  </si>
  <si>
    <t xml:space="preserve">Current legislation does not allow FDSFB to enforce conservation codes and local management protections. Legislation needs to allow for adaptive and enforceable management to preserve fish stocks locally. </t>
  </si>
  <si>
    <t>MA1007</t>
  </si>
  <si>
    <t>bebe2b3e-6489-4326-8153-71b0944160f7</t>
  </si>
  <si>
    <t xml:space="preserve">Develop a review into the use of non lethal methods that could be deployed in the Forth and work with key stakeholders to identify locations that non lethal could be deployed. Support clubs and proprietors in the delivery of non lethal methods whilst supporting fisheries on the route to lethal methods should it be required. </t>
  </si>
  <si>
    <t>Upskill clubs and proprietors in the knowledge and ability to tackle predation pinch points where they are deemed an issue enabling clubs and proprietors to deal with this pressure themselves</t>
  </si>
  <si>
    <t>Provide training to clubs and proprietors in the use of non lethal methods for protecting salmonids in their rivers. Support clubs and proprietors with knowledge transfer on the process for lethal control measures</t>
  </si>
  <si>
    <t xml:space="preserve">https://forthriverstrust.org/rivers-wildlife/learn/wildlife/birds/ </t>
  </si>
  <si>
    <t>Data on piscivorous bird populations both predicted and historic</t>
  </si>
  <si>
    <t>Scottish Government
NatureScot
Proprietors
Angling clubs</t>
  </si>
  <si>
    <t>Complexities on gaining a license to reduce predator bird numbers. Support from government and government agencies required. Additional funding for such activities also required to protect salmonid populations</t>
  </si>
  <si>
    <t>MA1008</t>
  </si>
  <si>
    <t>00d00bf5-0d6b-4e89-92b7-fa959d7ba9fc</t>
  </si>
  <si>
    <t>Piscivorous fish - Loch Venachar/Katrine Water Works system -  Pike</t>
  </si>
  <si>
    <t>The vulnerability of fish such as smolts or juvenile fish within a loch from predator fish can be increased when there are manmade obstructions present. Pike are present within Loch Venachar and at times of the year, salmonids can be held up and predated on due to the man made barriers. This should be monitored and managed to ensure this risk is reduced and the pressure of predation from other fish species is lowered.</t>
  </si>
  <si>
    <t>Monitor and manage fish predation in Loch Venachar</t>
  </si>
  <si>
    <t>monitoring and managing predator fish in Loch Venachar so the impact is reduced</t>
  </si>
  <si>
    <t>https://forthriverstrust.org/rivers-wildlife/learn/wildlife/fish/</t>
  </si>
  <si>
    <t>Data on piscivorous fish populations both predicted and historic</t>
  </si>
  <si>
    <t>Scottish Government
SEPA
Loch Lomond &amp; The Trossachs National Park
Scottish Water</t>
  </si>
  <si>
    <t>MA1009</t>
  </si>
  <si>
    <t>767e9586-6a9f-46ea-856f-5db51c56fc9b</t>
  </si>
  <si>
    <t xml:space="preserve">Seal predation has been reported as an issue in the past on the River Forth and Teith. The full extent of the issue is hard to determine due to lack of reliable information. Even if it was a problem, there is very little that can be done to solve this without guidance from Government due to legislation being required to undertake remedial works. The Forth DSFB will continue to monitor the situation and take advice from government on appropriate actions. </t>
  </si>
  <si>
    <t>Monitor seal predation via reports from anglers and proprietors with guidance on what can be done received from Government</t>
  </si>
  <si>
    <t>Monitor and manage seal predation</t>
  </si>
  <si>
    <t>https://forthriverstrust.org/rivers-wildlife/learn/wildlife/marine/</t>
  </si>
  <si>
    <t>Data on seal populations both predicted and historic</t>
  </si>
  <si>
    <t>Forth District Salmon Fishery Board
NatureScot
Marine Directorate</t>
  </si>
  <si>
    <t>Due to current legislation, lethal methods to remove rouge seals are not available. Government should advise on what can be done to protect adult fish from seal predation</t>
  </si>
  <si>
    <t>MA1010</t>
  </si>
  <si>
    <t>0157f84e-fdc9-413e-b335-34cbe6384176</t>
  </si>
  <si>
    <t>Red Skin Disease</t>
  </si>
  <si>
    <t>Continue to tie in with national strategies to raise awareness of red skin disease and report through the national portal.</t>
  </si>
  <si>
    <t>Campaign to raise awareness of red skin disease and encourage the reporting of sightings to national databases</t>
  </si>
  <si>
    <t>Social media posts to raise awareness of national campaigns</t>
  </si>
  <si>
    <t xml:space="preserve">https://www.fishforth.org/about/check-clean-dry/ </t>
  </si>
  <si>
    <t>Data on past red skin disease outbreaks</t>
  </si>
  <si>
    <t>Angling clubs
Anglers
Proprietors
Universities</t>
  </si>
  <si>
    <t>Resource to schedule posts and plan campaigns</t>
  </si>
  <si>
    <t>MA1011</t>
  </si>
  <si>
    <t>13b38228-8c99-4418-8d49-3682058002b0</t>
  </si>
  <si>
    <t>Allan Water Disease at Ashfield Weir</t>
  </si>
  <si>
    <t>Continue to monitor sickness within fish at certain times of the year below Ashfield Weir. Disease has been an issue here in the past due to low and hot water with the weir holding up fish.</t>
  </si>
  <si>
    <t>Disease, Water Quality, Water Quantity, Obstacles to Fish Passage</t>
  </si>
  <si>
    <t>Monitor for diseased fish due to a manmade pressure</t>
  </si>
  <si>
    <t>Monitoring via site visits and anglers reports</t>
  </si>
  <si>
    <t>https://www.fishforth.org/rivers/allan-water/allan-water-angling-improvement-association/</t>
  </si>
  <si>
    <t>Water quantity measurements River Allan</t>
  </si>
  <si>
    <t>Forth Rivers Trust
Angling club
Fish Health Inspectorate</t>
  </si>
  <si>
    <t>Very little that can be done should disease occur here again</t>
  </si>
  <si>
    <t>MA1012</t>
  </si>
  <si>
    <t>a173e68e-f275-439c-a877-a78939749242</t>
  </si>
  <si>
    <t>Campaign Check, Clean &amp; Dry</t>
  </si>
  <si>
    <t>Continue to promote good biosecurity to ensure diseases are not transmitted between areas and promote the check, clean dry campaign encouraging anglers to disinfect their equipment whilst traveling between rivers.</t>
  </si>
  <si>
    <t>Disease, Water Quality</t>
  </si>
  <si>
    <t>Reduce the risk of disease transfer via promotion of national campaigns on the prevention of disease spread</t>
  </si>
  <si>
    <t xml:space="preserve">Campaign via social media and websites to promote check, clean dry campaign </t>
  </si>
  <si>
    <t xml:space="preserve">Forth Rivers Trust
Loch Lomond &amp; The Trossachs National Park
NatureScot
SEPA
Angling clubs
Proprietors </t>
  </si>
  <si>
    <t>MA1013</t>
  </si>
  <si>
    <t>544251f0-c92e-4beb-8113-ccc52cef3f0a</t>
  </si>
  <si>
    <t>Argulus in Loch Fitty</t>
  </si>
  <si>
    <t>Argulus, a parasite sea lice was present in Loch Fitty but no further work has been carried out to undertake an assessment on the impacts on wild fish populations. Monitoring should be carried out to determine the impact on wider fish populations and to determine if it is still a problem.</t>
  </si>
  <si>
    <t>Understand the extend and potential impact on wild fish populations</t>
  </si>
  <si>
    <t>Initiate studies to determine extent of problem</t>
  </si>
  <si>
    <t>https://www.researchgate.net/publication/277786004_An_assessment_of_recovery_targets_endpoints_and_timelines_associated_with_the_proposed_restoration_of_Loch_Fitty_Fife</t>
  </si>
  <si>
    <t>Argulus level measurements</t>
  </si>
  <si>
    <t>Fish Health Inspectorate
Forth Rivers Trust
Marine Directorate
Sottish Government</t>
  </si>
  <si>
    <t>Funding to undertake the studies is the main challenge and constraint</t>
  </si>
  <si>
    <t>MA1014</t>
  </si>
  <si>
    <t>0f91ee25-452d-4d8c-8d32-f3673591ddee</t>
  </si>
  <si>
    <t>Monitoring of inland fish farms in the Forth</t>
  </si>
  <si>
    <t>Although open water fish farms are not found on the East Coast, there are a number of inland fish farms present within the Forth. Monitoring of these fish farms to ensure there are no escapees and effluent levels remain acceptable is necessary to ensure no damage to wild fish populations. surveys to search for escapees.</t>
  </si>
  <si>
    <t>Aquaculture, Invasive Non-native Species</t>
  </si>
  <si>
    <t>Identify any fish escapes which could impact on wild fish populations</t>
  </si>
  <si>
    <t>Monitoring of fish farms</t>
  </si>
  <si>
    <t xml:space="preserve">https://www.nature.scot/professional-advice/land-and-sea-management/managing-freshwater/freshwater-aquaculture </t>
  </si>
  <si>
    <t>Data on inland fish farming activity both historic and planned</t>
  </si>
  <si>
    <t>Fish Health Inspectorate
Angling clubs
Marine Directorate
Forth Rivers Trust</t>
  </si>
  <si>
    <t>MA1015</t>
  </si>
  <si>
    <t>646b0cf6-1ca3-4997-b73d-8efbd2c37145</t>
  </si>
  <si>
    <t>Stocked Fisheries Escapees</t>
  </si>
  <si>
    <t xml:space="preserve">There are a number of stocked fisheries around the Forth. All stocked fisheries should have licenses to stock and adequate screens should be in place to keep fish out of the rivers they may discharge into. Working with local angling clubs, rivers with stocked fisheries on them should be monitored for non native species of fish as it could indicate a problem at a local stocked fishery. </t>
  </si>
  <si>
    <t>Identify fish escapes from stocked fisheries</t>
  </si>
  <si>
    <t>Monitor and campaign awareness of what to do when you catch a non native species suspected of being from a stocked fishery</t>
  </si>
  <si>
    <t xml:space="preserve">https://www.fishforth.org/rivers/ </t>
  </si>
  <si>
    <t>Data on fish stocking activity both historic and planned</t>
  </si>
  <si>
    <t>Private fishery owners
Fish Health Inspectorate
Marine Directorate
Angling clubs</t>
  </si>
  <si>
    <t>Funding to undertake inspections of stocked fishery outflows. More work should be carried out to monitor and assess adequacy of screens</t>
  </si>
  <si>
    <t>MA1016</t>
  </si>
  <si>
    <t>7b7a13b5-5da6-4f35-9df8-00b95e11a29f</t>
  </si>
  <si>
    <t>Union and Forth &amp; Clyde Canal fish escapes</t>
  </si>
  <si>
    <t>Monitor and prevent fish escapes from the Union and Forth &amp; Clyde canal. The canal network has a number of overflow and discharge points which are unscreened allowing non native course fish access to wild rivers. Ensuring these are screened and fish are prevented from entering wild rivers is key to reduce the potential spread of INNS.</t>
  </si>
  <si>
    <t>Reduce the risk of fish escaping canal network</t>
  </si>
  <si>
    <t>Scottish Canals should screen and monitor fish escapes from canal into wild rivers</t>
  </si>
  <si>
    <t>https://www.scottishcanals.co.uk/assets/what-we-are-doing/future-planning-2/</t>
  </si>
  <si>
    <t>Water quantity measurements canal</t>
  </si>
  <si>
    <t>Scottish Canals</t>
  </si>
  <si>
    <t>Forth District Salmon Fishery Board
Marine Directorate
Angling clubs
Fish Health Inspectorate</t>
  </si>
  <si>
    <t>MA1017</t>
  </si>
  <si>
    <t>d7238888-46c8-4e61-8929-8a82d925066d</t>
  </si>
  <si>
    <t xml:space="preserve">Respond to Marine planning consultations and advise on mitigations where necessary </t>
  </si>
  <si>
    <t xml:space="preserve">The Forth is a busy estuary and Firth with many shipping lanes and ports lining its banks. This means that it is ripe for development. Responses to the Marine planning consultations is key to outline the impacts on fish if they are migrating within the Forth. This is to protect migration routes from activity at certain times of the year. </t>
  </si>
  <si>
    <t>Water Quality, Obstacles to Fish Passage, Marine Developments</t>
  </si>
  <si>
    <t>Promote best practice and reduce risk of marine activities during certain times of the year such as the smolt run</t>
  </si>
  <si>
    <t>Continue to respond to marine planning consultations</t>
  </si>
  <si>
    <t>https://www.forthestuaryforum.co.uk/about-forth-estuary-forum/what-we-do/</t>
  </si>
  <si>
    <t>Data on marine activities both historic and planned</t>
  </si>
  <si>
    <t>Marine Directorate
Forth Estuary Forum
Forth Rivers Trust
Forth Ports</t>
  </si>
  <si>
    <t>MA1018</t>
  </si>
  <si>
    <t>a7b43dfe-a5a1-4221-92fd-9f6fe82f709e</t>
  </si>
  <si>
    <t xml:space="preserve">Forth TAG offshore windfarm consultations </t>
  </si>
  <si>
    <t>Engage with offshore windfarm works and engage in consultation groups to highlight research and projects which could be delivered as part of the wider works.</t>
  </si>
  <si>
    <t>Obstacles to Fish Passage, Marine Developments</t>
  </si>
  <si>
    <t>Encourage offshore wind farms to contribute to studies to ensure the design of the wind farm does not impact migratory fish species</t>
  </si>
  <si>
    <t>Continue to engage with marine consultations and the wider consultation group</t>
  </si>
  <si>
    <t>Data on offshore windfarm activities both historic and planned</t>
  </si>
  <si>
    <t>Forth Rivers Trust
Fisheries Management Scotland</t>
  </si>
  <si>
    <t>MA1019</t>
  </si>
  <si>
    <t>5622314b-d9ab-43e9-ab48-a4b94fe95565</t>
  </si>
  <si>
    <t>Forth Tracking Project</t>
  </si>
  <si>
    <t xml:space="preserve">Develop a Forth salmonid tracking project which would identify and monitor migration routes through the estuary. This would help hone down consultation responses to marine planning applications so that the best advice can be given to protect salmon and sea trout migrating out of the estuary. </t>
  </si>
  <si>
    <t>Develop a monitoring project that will identify migration routes through the estuary</t>
  </si>
  <si>
    <t>Develop and find funding to deliver a tracking project to monitor migration routes</t>
  </si>
  <si>
    <t>Forth Rivers Trust</t>
  </si>
  <si>
    <t>Atlantic Salmon Trust, 
NatureScot, 
Marine Directorate,
Fort District Salmon Fishery Board</t>
  </si>
  <si>
    <t>The Forth is a big estuary and any tracking project will be costly. Finding enough funding to deliver the project will be difficult</t>
  </si>
  <si>
    <t>MA1020</t>
  </si>
  <si>
    <t>c6bf6c9d-908a-4887-80d3-93cd72cbca5e</t>
  </si>
  <si>
    <t>Terrestrial INNS</t>
  </si>
  <si>
    <t xml:space="preserve">Where funding allows, continue to tackle terrestrial INNS such as Japanese knotweed, giant hogweed and Himalayan balsam along rivers with communities. </t>
  </si>
  <si>
    <t>Water Quality, Instream and Riparian Habitat, Obstacles to Fish Passage, Marine Developments, Invasive Non-native Species</t>
  </si>
  <si>
    <t>Control terrestrial INNS along river banks for biodiversity benefits</t>
  </si>
  <si>
    <t>Control INNS along river banks and empower communities to continue to treat INNS</t>
  </si>
  <si>
    <t>Examples are
https://forthriverstrust.org/project/invasive-non-native-species-control/
https://forthriverstrust.org/project/forth-rivers-training-project/
https://www.callanderslandscape.org/event/non-native-invasive-species/
https://www.lochlomond-trossachs.org/park-authority/what-we-do/conservation/invasive-non-native-species/
https://www.callanderslandscape.org/event/rhoddy-bashing-day4/
http://forthconsulting.co.uk/our-services/inns/
https://www.sepa.org.uk/media/75128/doc-8-river-forth-fisheries-trust-update.pdf
To report INNS in our district: https://survey123.arcgis.com/share/7ebe841943544263aebb31e41f1f7032</t>
  </si>
  <si>
    <t>Historic and current INNS sighting and treatment data</t>
  </si>
  <si>
    <t>Loch Lomond &amp; The Trossachs National Park
NatureScot
Local authorities
Local communities
Angling clubs
Land owners with INNS on their land
SEPA
Volunteers
Members of the public</t>
  </si>
  <si>
    <t>The Forth is a large district with multiple catchments. Biggest constraint is the long term funding available to deliver INNS and the difficulties keeping INNS treatment going. Long term funding and a long term strategy should be developed to support action on the ground</t>
  </si>
  <si>
    <t>MA1021</t>
  </si>
  <si>
    <t>af3994ad-9335-495e-a00a-203e4da266e6</t>
  </si>
  <si>
    <t>Signal crayfish</t>
  </si>
  <si>
    <t xml:space="preserve">Monitor existing signal crayfish populations and understand their spread within a river catchment. Currently there are 4 populations in 4 separate catchments. </t>
  </si>
  <si>
    <t>Study the spread of signal cray fish within the outbreak sites</t>
  </si>
  <si>
    <t>Identify vectors which could encourage spread</t>
  </si>
  <si>
    <t>https://forthriverstrust.org/wp-content/uploads/2019/01/ID_Pacifastacus_leniusculus_Signal_crayfish.pdf</t>
  </si>
  <si>
    <t>Loch Lomond &amp; The Trossachs National Park
NatureScot
Land owners with INNS on their land
SEPA
Volunteers
Members of the public</t>
  </si>
  <si>
    <t>Little funding to deliver survey work for signal crayfish to monitor them regularly and very little can be done to remove them from the environment once present</t>
  </si>
  <si>
    <t>MA1022</t>
  </si>
  <si>
    <t>9ca4a321-abce-4583-9872-cbcae1063aba</t>
  </si>
  <si>
    <t>Roach survey of the Leven</t>
  </si>
  <si>
    <t xml:space="preserve">Roach can impact and change lochs and slow moving rivers should they be introduced. The Unlocking The Leven Project is seeking to improve fish passage for eels and other migratory fish and with this, could allow roach to move from one location in the Leven to other locations, in particular Loch Leven. This could impact the loch by increasing the risk of eutrophication due to roach eating the zooplankton and disturbing the sediments. This action will seek to identify roach locations within the Leven catchment, identify any natural barriers to their migration and evaluate the likelihood of colonising new locations. </t>
  </si>
  <si>
    <t>Survey and monitor roach locations within the Leven catchment and assess likelihood of spread should barriers be eased</t>
  </si>
  <si>
    <t>Survey and monitoring works to identify suitable habitat, natural barriers and likelihood of migrating to new locations</t>
  </si>
  <si>
    <t>SEPA
NatureScot
Centre for Hydrology and Ecology 
Forth District Salmon Fishery Board
Forth Rivers Trust</t>
  </si>
  <si>
    <t>MA1023</t>
  </si>
  <si>
    <t>c91843ee-c46e-47a5-aa9b-056cbcd52dbd</t>
  </si>
  <si>
    <t>Bullhead</t>
  </si>
  <si>
    <t xml:space="preserve">Monitor the spread and abundance of the non native bullhead within the Lothian rivers, especially where barriers exsist and are due for easement. </t>
  </si>
  <si>
    <t>Monitor bullhead abundance and spread</t>
  </si>
  <si>
    <t>Monitor abundance and spread of bullhead during routine electrofishing surveys</t>
  </si>
  <si>
    <t>NatureScot
Scottish Canals
SEPA
Forth Rivers Trust
Forth District Salmon Fishery Board</t>
  </si>
  <si>
    <t>MA1024</t>
  </si>
  <si>
    <t>e35d0cdc-d9f3-491d-a4b5-dca967e21f8e</t>
  </si>
  <si>
    <t>Pollution awareness raising</t>
  </si>
  <si>
    <t>Work with communities to highlight issue of pollution discharge into fresh water environments, highlighting impact on rivers and wildlife and promoting what to do if members of the public spot pollution.</t>
  </si>
  <si>
    <t>Water Quality, Instream and Riparian Habitat, Other: disengaged community</t>
  </si>
  <si>
    <t>Raise awareness on what pollution looks like and who to report it to and how</t>
  </si>
  <si>
    <t>Campaign via social media to raise awareness of pollution and the key call to actions</t>
  </si>
  <si>
    <t>https://storymaps.arcgis.com/stories/bf1d12a667f74e0c91bd95c049e8196e</t>
  </si>
  <si>
    <t>Water acidity readings
Road drain locations
Land use maps
Septic tank locations, age, status and logs
CSO (combined sewer overflow) locations, release times and quantities in workable and consistent formats (i.e. not PDF reports where half of information is blackened out)</t>
  </si>
  <si>
    <t>SEPA
Communities
Forth Rivers Trust
Forth District Salmon Fishery Board</t>
  </si>
  <si>
    <t>MA1025</t>
  </si>
  <si>
    <t>4d46afea-11b5-43b1-b71c-77cf069adef3</t>
  </si>
  <si>
    <t>Reduce/Stop frequency of sewage discharge into rivers and estuary</t>
  </si>
  <si>
    <t xml:space="preserve">Sewage pollution entering rivers is a big problem around the Forth, impacting the habitat and amenity of our rivers. Scottish Water has an investment plan which is being implemented to help reduce sewage pollution into our rivers and estuary. </t>
  </si>
  <si>
    <t>Long term reduction in sewage entering rivers and estuaries around the Forth</t>
  </si>
  <si>
    <t xml:space="preserve">Scottish Water upgrading sewage network </t>
  </si>
  <si>
    <t>CSO (combined sewer overflow) locations, release times and quantities in workable and consistent formats (i.e. not PDF reports where half of information is blackened out)</t>
  </si>
  <si>
    <t>SEPA
Scottish Water</t>
  </si>
  <si>
    <t>MA1026</t>
  </si>
  <si>
    <t>15841390-00f8-4a1a-a815-782629a7cf42</t>
  </si>
  <si>
    <t>Increase monitoring of sewage discharge into rivers</t>
  </si>
  <si>
    <t xml:space="preserve">Only 4% of Scotland's CSO's are monitored as of March 2023 which means the true extent of sewage spills is not realised as little recording or monitoring is taking place. Monitoring equipment should be installed to increase the number of outfalls being monitored so the true extent of the problem is realised. </t>
  </si>
  <si>
    <t>Monitor all sewage outfalls</t>
  </si>
  <si>
    <t>Install more sensors on CSO's to increase monitoring</t>
  </si>
  <si>
    <t>MA1027</t>
  </si>
  <si>
    <t>751adf34-78da-4793-a31d-ac4374960bbf</t>
  </si>
  <si>
    <t>Upgrade treatment works where they are not meeting the highest standards</t>
  </si>
  <si>
    <t>More investment is needed in Scotland's sewage network to ensure treatment works are utilising the most up to date technology.</t>
  </si>
  <si>
    <t>Upgrade and investment in sewage system and treatment works</t>
  </si>
  <si>
    <t>Upgrades to sewage network</t>
  </si>
  <si>
    <t>MA1028</t>
  </si>
  <si>
    <t>d2dc37c2-8892-49b4-905e-3678bdd9cd4d</t>
  </si>
  <si>
    <t>Private Sewage discharges: Ensure all private septic tanks are recorded within a database</t>
  </si>
  <si>
    <t>All private sewage discharges should be registered with SEPA but these tend to only be registered at time of sale of a property, meaning many septic tanks are not registered. Septic tank owners should register and a national campaign to create a complete list should take place so that they can be monitored and dealt with should they break down.</t>
  </si>
  <si>
    <t>Create a complete national database of septic tanks for better management of potential effluent discharge from private homeowners</t>
  </si>
  <si>
    <t>Inventory of septic tank owners</t>
  </si>
  <si>
    <t>Septic tank locations, age, status and logs</t>
  </si>
  <si>
    <t>SEPA
Local Authorities</t>
  </si>
  <si>
    <t>MA1029</t>
  </si>
  <si>
    <t>4ee5e8d2-7db4-4d63-9e83-8f2799326d61</t>
  </si>
  <si>
    <t>Mine water discharge: Ensure all mine water discharges are being treated effectively</t>
  </si>
  <si>
    <t>Mine water discharge can have a major impact on water quality and habitat quality. Junkies Adit on the South Esk is a key example of what can happen to a river when mine water discharges are not treated. Action is needed to process mine water which is rich in chemicals for the benefit of the environment.</t>
  </si>
  <si>
    <t>Treat mine water effluent entering rivers around the Forth</t>
  </si>
  <si>
    <t>Install treatment methods</t>
  </si>
  <si>
    <t>https://www.eastlothiancourier.com/news/19913920.hopes-new-mine-water-treatment-scheme-improve-water-quality-esk/</t>
  </si>
  <si>
    <t>Mine outlet data
Water acidity readings
Land use maps</t>
  </si>
  <si>
    <t>Coal Authority</t>
  </si>
  <si>
    <t>SEPA
Forth District Salmon Fishery Board
Angling clubs</t>
  </si>
  <si>
    <t>Very costly exercises and coal authority only deal with deep mines meaning shallow mines are not dealt with</t>
  </si>
  <si>
    <t>MA1030</t>
  </si>
  <si>
    <t>abba98be-ea15-4683-909f-db4e0a111871</t>
  </si>
  <si>
    <t>Cattle poaching and farming sediment discharge: Ensure all farmers are adhering to GBR and maintaining buffer zones</t>
  </si>
  <si>
    <t xml:space="preserve">Cattle poaching and agricultural practices can impact rivers due to excess sediment entering them. Agriculture is prominent in certain parts of the Forth. It is important that these activities limit their impact on the water environment for the benefit of wildlife and habitats. This is why all farmers should be following the general binding rules. </t>
  </si>
  <si>
    <t>Ensure all farmers are following general binding rules for the protection of the water environment</t>
  </si>
  <si>
    <t>Enforce general binding rules</t>
  </si>
  <si>
    <t>Land use maps</t>
  </si>
  <si>
    <t>Forth District Salmon Fishery Board
Forth Rivers Trust</t>
  </si>
  <si>
    <t>MA1031</t>
  </si>
  <si>
    <t>6c5310a0-7871-4302-9d47-fa2e02e6df2e</t>
  </si>
  <si>
    <t>Developers (sedimentation)</t>
  </si>
  <si>
    <t xml:space="preserve">Ensure all developers are adhering to GBR and installing adequate silt mitigation measures and robust sediment management plans. Development is taking place around the Forth and often overlooked when it comes to ensuring they protect the water environment. Building structures can be a muddy business with large excavations taking place to lay foundations. Sediment run off from the land, roads and works can impact rivers. Suitable sediment management plans should be in place with general binding rules followed. </t>
  </si>
  <si>
    <t>Enforce general binding rules on developments for the protection of rivers and habitats</t>
  </si>
  <si>
    <t>https://www.sepa.org.uk/environment/land/planning/guidance-and-advice-notes/</t>
  </si>
  <si>
    <t>Data on historic and planned developments along rivers</t>
  </si>
  <si>
    <t>MA1032</t>
  </si>
  <si>
    <t>299a3e3d-609e-4c91-959e-91a2208c3a5c</t>
  </si>
  <si>
    <t>Forestry (acidification)</t>
  </si>
  <si>
    <t>Ensure existing forests and new forests are managed to reduce impacts of acidification.</t>
  </si>
  <si>
    <t>Best management of commercial forestry to reduce acidification</t>
  </si>
  <si>
    <t>Best management practices</t>
  </si>
  <si>
    <t>https://forestry.gov.scot/publications/8-managing-forests-in-acid-sensitive-water-catchments</t>
  </si>
  <si>
    <t>Land use maps
Data on historic and planned forestry activity</t>
  </si>
  <si>
    <t>Forestry Scotland</t>
  </si>
  <si>
    <t>Forth District Salmon Fishery Board
SEPA</t>
  </si>
  <si>
    <t>MA1033</t>
  </si>
  <si>
    <t>757b2d23-e2b8-42e8-9ebc-2ed8f1bb2eb7</t>
  </si>
  <si>
    <t>Edinburgh Airport De-icer</t>
  </si>
  <si>
    <t>Ensure measures put in place to reduce and prevent impact of glycol de-icer on the River Almond and Gogar Burn.</t>
  </si>
  <si>
    <t>Remove risk of de-icer entering river almond</t>
  </si>
  <si>
    <t>Install more robust measures to remover risk of de-icer entering river almond</t>
  </si>
  <si>
    <t>https://corporate.edinburghairport.com/sustainability/reports-and-information</t>
  </si>
  <si>
    <t>Logs on de-icer use</t>
  </si>
  <si>
    <t>Edinburgh Airport</t>
  </si>
  <si>
    <t>MA1034</t>
  </si>
  <si>
    <t>6699412b-c956-4ecb-9820-28fb69f70771</t>
  </si>
  <si>
    <t>Fish farm effluent</t>
  </si>
  <si>
    <t>Monitoring of effluent from inland fish farms.</t>
  </si>
  <si>
    <t>Ensure fish farms are not polluting rivers</t>
  </si>
  <si>
    <t>Monitor fish farm effluent and impacts downstream</t>
  </si>
  <si>
    <t>Logs on fish farm discharges and water quality</t>
  </si>
  <si>
    <t>Forth District Salmon Fishery Board
SEPA
Fish farms
Forth Rivers Trust</t>
  </si>
  <si>
    <t>MA1035</t>
  </si>
  <si>
    <t>58e4604c-4721-43e0-ac82-639dd2fad1c2</t>
  </si>
  <si>
    <t>Road run-off</t>
  </si>
  <si>
    <t>Work with local groups, authorities and other stakeholders to highlight to the public that most road drains directly connect to river systems instead of the sewerage network.</t>
  </si>
  <si>
    <t>Reduce amount of storm water entering sewage systems and encourage rainwater to enter SUDS systems</t>
  </si>
  <si>
    <t>Work with authorities on SUDS systems</t>
  </si>
  <si>
    <t>https://www.transport.gov.scot/publication/a82-pulpit-rock-improvement-environmental-impact-assessment-environmental-statement-september-2010/j13013b-11/</t>
  </si>
  <si>
    <t>Road drain locations
Land use maps</t>
  </si>
  <si>
    <t>Transport Scotland
Scottish Water
SEPA
Local Authorities
Developers</t>
  </si>
  <si>
    <t>MA1036</t>
  </si>
  <si>
    <t>d6568e80-30fb-4a10-9b14-7e2b9a0eaa6b</t>
  </si>
  <si>
    <t>Loch Venachar/Katrine system water quantity better managed to prevent blockages of fish passage and impact of downstream habitat</t>
  </si>
  <si>
    <t>The Loch Katrine water supply system was installed in the 1800's to supply water to Glasgow. Loch Venachar was installed as a compensation flow to the River Teith. A better management of water within the system is required to ensure that issues such as Loch Venachar being drained, impacting on fish passage does not occur as it has occurred a number of times over the past decade. This not only impacts upstream migration but also downstream migration depending on timings. Better management regimes are required to ensure enough water leaves Katrine, Finglas and Drunkie to keep Venachar with enough water to reflect a normal river system.</t>
  </si>
  <si>
    <t>Water Quantity, Water Temperature, Obstacles to Fish Passage</t>
  </si>
  <si>
    <t>Create a better water management regime for the Loch Katrine system</t>
  </si>
  <si>
    <t>Assess water management and water levels required to balance the system</t>
  </si>
  <si>
    <t>https://storymaps.arcgis.com/stories/dc03bc7442ac4768b3e0b7b9bdafedf3#ref-n-yVzdYe</t>
  </si>
  <si>
    <t>Upstream and downstream water quality measurements</t>
  </si>
  <si>
    <t>SEPA
Forth District Salmon Fishery Board
Forth Rivers Trust</t>
  </si>
  <si>
    <t>MA1037</t>
  </si>
  <si>
    <t>e9b9df63-2ba4-4347-893d-6d9f14903520</t>
  </si>
  <si>
    <t>Better management of drinking water supply in Devon for water resilience</t>
  </si>
  <si>
    <t>Manage drinking water supply in Devon catchment better with restorative measures to slow the flow and keep water in the catchment for longer.</t>
  </si>
  <si>
    <t>Develop a project to restore peatlands and develop NFM measures for water retention in the catchment</t>
  </si>
  <si>
    <t>Delivery of catchment management within the Devon catchment</t>
  </si>
  <si>
    <t>Scottish Water
SEPA
Landowners</t>
  </si>
  <si>
    <t>MA1038</t>
  </si>
  <si>
    <t>0953742a-6b7a-4b3c-94d5-655b17abee28</t>
  </si>
  <si>
    <t>Better management of Leven catchment drinking water supply</t>
  </si>
  <si>
    <t>Manage drinking water supply in Leven catchment better with restorative measures to slow the flow and keep water in the catchment for longer.</t>
  </si>
  <si>
    <t>Ensure adequate flow management throughout the year</t>
  </si>
  <si>
    <t>Lobby Scottish Water and SEPA for improving flow management</t>
  </si>
  <si>
    <t>Forth Rivers Trust
SEPA
Forth District Salmon Fishery Board</t>
  </si>
  <si>
    <t>MA1039</t>
  </si>
  <si>
    <t>cf42e96c-858d-4e85-9e67-28932c08cac7</t>
  </si>
  <si>
    <t>Balgonie Hydro Review</t>
  </si>
  <si>
    <t>Request a review of water abstraction of Balgonie hydro to ensure enough compensation flow is going down the River Leven and adequate fish passage is present up and downstream.</t>
  </si>
  <si>
    <t>Increase compensation flow down river Leven from Balgonie hydro</t>
  </si>
  <si>
    <t>Lobby SEPA for review of CAR license and enforcement of environmental regulation</t>
  </si>
  <si>
    <t>SEPA
Forth Rivers Trust
Forth District Salmon Fishery Board</t>
  </si>
  <si>
    <t>MA1040</t>
  </si>
  <si>
    <t>8fd58d3f-8728-4114-9b92-e6ba4ab24187</t>
  </si>
  <si>
    <t>Agricultural abstraction</t>
  </si>
  <si>
    <t>Report over abstraction and request reviews by SEPA to ensure no impact on catchment/sub catchment.</t>
  </si>
  <si>
    <t>Identify over abstraction, especially in drought periods to protect water environment</t>
  </si>
  <si>
    <t>Lobby SEPA for better abstraction limits and enforcement around this issue</t>
  </si>
  <si>
    <t>SEPA
Forth Rivers Trust
Anglers
Forth District Salmon Fishery Board
Angling clubs</t>
  </si>
  <si>
    <t>MA1041</t>
  </si>
  <si>
    <t>5f709468-7fbb-4092-8d8a-201f2ef47ca1</t>
  </si>
  <si>
    <t>Deanston Hydro</t>
  </si>
  <si>
    <t>Monitor Deanston hydro scheme during low water events to ensure fish passage and habitat is maintained.</t>
  </si>
  <si>
    <t>Ensure rules are being followed with regards to abstraction and fish passage</t>
  </si>
  <si>
    <t>Review and monitoring of operations at hydro</t>
  </si>
  <si>
    <t>https://storymaps.arcgis.com/stories/dc03bc7442ac4768b3e0b7b9bdafedf3#ref-n-8BSgzH</t>
  </si>
  <si>
    <t>Forth Rivers Trust
SEPA
Hydro operator 
Forth District Salmon Fishery Board</t>
  </si>
  <si>
    <t>MA1042</t>
  </si>
  <si>
    <t>393e9dab-928e-4a4f-b1e6-6a702925bef9</t>
  </si>
  <si>
    <t>Keeping rivers cool</t>
  </si>
  <si>
    <t>Continue tree planting projects along riparian zones to boost shade and keep rivers cool.</t>
  </si>
  <si>
    <t>Water Quality, Water Quantity, Water Temperature, Instream and Riparian Habitat</t>
  </si>
  <si>
    <t>Reduce temperature of rivers and make them more resilient to climate change</t>
  </si>
  <si>
    <t>Development and delivery of riparian tree planting projects</t>
  </si>
  <si>
    <t xml:space="preserve">https://forthriverstrust.org/science/data-collection/temperature-monitoring/ </t>
  </si>
  <si>
    <t>Aerial imagery for planting opportunity identification
Historical temperature logs and locations</t>
  </si>
  <si>
    <t>Loch Lomond &amp; The Trossachs National Park
Landowners
NatureScot
Marine Directorate</t>
  </si>
  <si>
    <t>MA1043</t>
  </si>
  <si>
    <t>9d733f77-9704-425f-8bef-a169168fd8c4</t>
  </si>
  <si>
    <t>Distillery cooling</t>
  </si>
  <si>
    <t>Review of distilleries and identification of associated thermal pressures in the Forth.</t>
  </si>
  <si>
    <t>Review and identify thermal pressures within the Forth</t>
  </si>
  <si>
    <t>Review and monitoring of distilleries</t>
  </si>
  <si>
    <t>Historical temperature logs and locations</t>
  </si>
  <si>
    <t>Forth District Salmon Fishery Board
Distilleries
SEPA</t>
  </si>
  <si>
    <t>MA1044</t>
  </si>
  <si>
    <t>dc91007d-8eca-4e61-b979-0eb473359e6d</t>
  </si>
  <si>
    <t>Allan Water Project</t>
  </si>
  <si>
    <t xml:space="preserve">Continue to deliver the Allan Water project, improving the catchment for natural flood management, biodiversity and communities. </t>
  </si>
  <si>
    <t>Catchment management for the benefit of wildlife, communities and flood management</t>
  </si>
  <si>
    <t>Development and delivery of projects which improve the catchment</t>
  </si>
  <si>
    <t>https://forthriverstrust.org/project/allan-water-project/</t>
  </si>
  <si>
    <t>Water temperature logs
Water gauge readings
LiDAR data
Ground level readings
Peat depth data
Morphological walkover survey data
River Habitat Survey (RHS) data
Digital terrain model from UAV (drone)
Orthomosaic from UAV (drone)
Animal population data (electrofishing, invertebrate samples, eDNA, etc.)</t>
  </si>
  <si>
    <t>SEPA
Local Authorities
Landowners
Forestry Scotland
Scottish Government
Business</t>
  </si>
  <si>
    <t>MA1045</t>
  </si>
  <si>
    <t>4f753cd3-7cb7-4c7f-8e58-bca474bdfad4</t>
  </si>
  <si>
    <t>Teith catchment management projects</t>
  </si>
  <si>
    <t>Multiple small projects to improve wetlands, bank erosion, riparian tree planting, leaky dams and more.</t>
  </si>
  <si>
    <t>Deliver improvements to the water environment for the benefit of wildlife and fish</t>
  </si>
  <si>
    <t>Development and delivery of restoration projects</t>
  </si>
  <si>
    <t>Examples are
https://forthriverstrust.org/project/teith-restoration-initiative/
https://storymaps.arcgis.com/stories/3c390e6da9dc41d2bdd7086949f0c03e
https://www.callanderslandscape.org/restoring-our-rivers-leny-burn/
https://forthriverstrust.org/project/river-larig-riparian-woodland-project/
https://forthriverstrust.org/project/stroneslaney-riparian-tree-planting/
https://www.callanderslandscape.org/brash-banking-on-the-river-teith/</t>
  </si>
  <si>
    <t>Loch Lomond &amp; The Trossachs National Park
Nature Scot
Landowners</t>
  </si>
  <si>
    <t>MA1046</t>
  </si>
  <si>
    <t>69ed84f7-d8ae-4d1b-a98a-7232d966bc90</t>
  </si>
  <si>
    <t>Ballimore</t>
  </si>
  <si>
    <t>Development and delivery of a large scale restoration project to improve riparian and instream habitat. The project will include peatland restoration, riparian woodland, grazing management, instream habitat improvements, forestry and more.</t>
  </si>
  <si>
    <t>Improve catchment and landscape scale change for the benefit of rivers in the Calair Burn catchment, a sub catchment of the Teith</t>
  </si>
  <si>
    <t xml:space="preserve">https://storymaps.arcgis.com/stories/3c390e6da9dc41d2bdd7086949f0c03e </t>
  </si>
  <si>
    <t>Landowner
NatureScot
Loch Lomond &amp; The Trossachs National Park
Forestry
SEPA</t>
  </si>
  <si>
    <t>MA1047</t>
  </si>
  <si>
    <t>2449c504-514b-4009-84c6-72231c45092f</t>
  </si>
  <si>
    <t>Unlocking the Leven</t>
  </si>
  <si>
    <t xml:space="preserve">Development and delivery of a project to improve fish passage for eels in the Leven catchment. </t>
  </si>
  <si>
    <t>Development and delivery of fish passage solutions for eels in the Leven catchment</t>
  </si>
  <si>
    <t>Development and delivery of a project</t>
  </si>
  <si>
    <t>https://www.theleven.org/projects/river-restoration/restoring-the-river-leven-project/</t>
  </si>
  <si>
    <t xml:space="preserve">SEPA
NatureScot
Landowners
Centre for Hydrology and Ecology </t>
  </si>
  <si>
    <t>MA1048</t>
  </si>
  <si>
    <t>d9e53c51-851e-4138-a0f0-d7387f553b53</t>
  </si>
  <si>
    <t>Dreel Burn Project</t>
  </si>
  <si>
    <t xml:space="preserve">Development and delivery of a multi year coastal burn catchment project which seeks to improve the resilience of the burn for land managers, wildlife and communities. This project will include water resilience measures such as land management changes, NFM measures, wetland creation, riparian tree planting and more. </t>
  </si>
  <si>
    <t>Develop and deliver a multi year project to improve the Dreel Burn</t>
  </si>
  <si>
    <t>https://storymaps.arcgis.com/stories/04cccb470cb545f387eba214070eb160</t>
  </si>
  <si>
    <t>Anstruther Improvement Association
Landowners
Fife Coast &amp; Countryside Trust
St Andrews University</t>
  </si>
  <si>
    <t>MA1049</t>
  </si>
  <si>
    <t>738787d4-71cc-4557-b471-4b35d477eaa9</t>
  </si>
  <si>
    <t>Bathgate Meadows Nature Park</t>
  </si>
  <si>
    <t>Development and delivery of an urban river restoration scheme with improvements to greenspace and active travel.</t>
  </si>
  <si>
    <t>Development and delivery of a project to improve the Bathgate water for the benefit of wildlife and communities</t>
  </si>
  <si>
    <t>https://forthriverstrust.org/bathgate-maps-and-plans/</t>
  </si>
  <si>
    <t>West Lothian Council</t>
  </si>
  <si>
    <t>Forth Rivers Trust
SEPA
Sustrans</t>
  </si>
  <si>
    <t>MA1050</t>
  </si>
  <si>
    <t>53dfc5b1-f7cf-4750-bdec-4209e4af54fc</t>
  </si>
  <si>
    <t>Stronslaney FWPM restoration project</t>
  </si>
  <si>
    <t>Development and delivery of a project to improve habitat for freshwater pearl mussels and salmonids in the Teith catchment. Installing wetlands to prevent sediment run off and tackle some of the pressures facing FWPM locally.</t>
  </si>
  <si>
    <t>Development and delivery of a project to improve habitat for freshwater pearl mussels</t>
  </si>
  <si>
    <t>https://forthriverstrust.org/rivers-wildlife/learn/wildlife/invertebrates/freshwater-pearl-mussel/#:~:text=Freshwater%20Pearl%20Mussels%20(FWPMs)%20live,are%2010%20%E2%80%93%2015%20years%20old.</t>
  </si>
  <si>
    <t>Landowner
NatureScot
Loch Lomond &amp; The Trossachs National Park
Forestry Scotland
SEPA</t>
  </si>
  <si>
    <t>MA1051</t>
  </si>
  <si>
    <t>d128dba1-38c3-4c6d-9e16-745133ba6ac2</t>
  </si>
  <si>
    <t>Greenloaning restoration project phase 2</t>
  </si>
  <si>
    <t xml:space="preserve">Continue to deliver catchment scale improvements in the Allan Water catchment. Greenloaning phase 2 will expand on the wetland work of phase 1 by installing ditch blockages to encourage water to remain on the floodplain for longer. </t>
  </si>
  <si>
    <t>Deliver improvements to the water environment for the benefit of wildlife and communities through NFM measures</t>
  </si>
  <si>
    <t>Landowner
NatureScot
SEPA
Local Authority</t>
  </si>
  <si>
    <t>MA1052</t>
  </si>
  <si>
    <t>f31eb1a6-05a6-4547-96d4-732c34f523cf</t>
  </si>
  <si>
    <t>River Devon Restoration Project</t>
  </si>
  <si>
    <t>Improving the River Devon by decreasing unnecessary bank erosion, tackling INNS and delivering cattle management for the benefit of the river and wildlife.</t>
  </si>
  <si>
    <t>Deliver improvements to the River Devon for the benefit of wildlife, fish and communities</t>
  </si>
  <si>
    <t>MA1053</t>
  </si>
  <si>
    <t>62921cd1-ef10-4e3e-bec3-250a92e3f7b2</t>
  </si>
  <si>
    <t>Keltie Water run of river hydro scheme</t>
  </si>
  <si>
    <t>Ensure gravel management is in place at Keltie Water hydro scheme via licensing.</t>
  </si>
  <si>
    <t>Request review of gravel management at Keltie Water hydro</t>
  </si>
  <si>
    <t>Lobby for CAR license review</t>
  </si>
  <si>
    <t>SEPA
Forth Rivers Trust</t>
  </si>
  <si>
    <t>MA1054</t>
  </si>
  <si>
    <t>66b65348-0bb4-454a-97aa-d0b03e28ee4f</t>
  </si>
  <si>
    <t>Seafield Weir removal</t>
  </si>
  <si>
    <t>The removal of Seafield Weir for the benefit of fish passage.</t>
  </si>
  <si>
    <t>Water Quality, Water Quantity, Instream and Riparian Habitat, Obstacles to Fish Passage</t>
  </si>
  <si>
    <t>Removal of barrier to fish migration</t>
  </si>
  <si>
    <t xml:space="preserve">https://forthriverstrust.org/project/seafield-weir-removal/
</t>
  </si>
  <si>
    <t>Structure dimensions
LiDAR data
Level readings
Morphological walkover survey data
River Habitat Survey (RHS) data
Digital terrain model from UAV (drone)
Orthomosaic from UAV (drone)
Animal population data (electrofishing, invertebrate samples, eDNA, etc.)</t>
  </si>
  <si>
    <t>NatureScot
Landowner</t>
  </si>
  <si>
    <t>MA1055</t>
  </si>
  <si>
    <t>8f18560d-e237-452f-ba2d-4ae9f3f28436</t>
  </si>
  <si>
    <t>Westfield Weir</t>
  </si>
  <si>
    <t xml:space="preserve">Removal of Westfield Weir via private finance by working with a housing developer for the free passage of fish at this location. </t>
  </si>
  <si>
    <t>https://forthriverstrust.org/project/lost-wee-weirs-of-the-forth/</t>
  </si>
  <si>
    <t>Forth District Salmon Fishery Board
Developer</t>
  </si>
  <si>
    <t>MA1056</t>
  </si>
  <si>
    <t>c99cebb0-071c-4dbe-a805-95d97b703f0d</t>
  </si>
  <si>
    <t>Removal of dollar weir for the free passage of fish</t>
  </si>
  <si>
    <t xml:space="preserve">Develop and delivery of a project to remove dollar weir on the River Devon to improve gravel and river connectivity for the free passage of fish. </t>
  </si>
  <si>
    <t>https://forthriverstrust.org/project/dollar-weir-fish-pass-improvements/</t>
  </si>
  <si>
    <t>Forth District Salmon Fishery Board
Landowner</t>
  </si>
  <si>
    <t>MA1057</t>
  </si>
  <si>
    <t>9e8cc211-2291-4ce3-88c5-bbda5d86f698</t>
  </si>
  <si>
    <t xml:space="preserve">Removal of Morton Quarry Weir </t>
  </si>
  <si>
    <t>Removal of Morton Quarry Weir on the Linhouse for benefit of fish passage.</t>
  </si>
  <si>
    <t>MA1058</t>
  </si>
  <si>
    <t>ca6af6de-53d9-4f6d-a44f-3c1ea374ea79</t>
  </si>
  <si>
    <t xml:space="preserve"> easement/removal of Dollar Burn weir</t>
  </si>
  <si>
    <t>Explore the easement/removal of Dollar Burn weir.</t>
  </si>
  <si>
    <t>Easement or removal of barrier to fish migration</t>
  </si>
  <si>
    <t>Landowner
Local Authority
Community</t>
  </si>
  <si>
    <t>MA1059</t>
  </si>
  <si>
    <t>c523ac29-84da-4593-8a99-31e7c7edb002</t>
  </si>
  <si>
    <t>Cambus Weir removal/Easement</t>
  </si>
  <si>
    <t xml:space="preserve">Cambus Weir makes difficult fish passage at the mouth of the Devon and is owned by Diageo. Options to improve fish passage are being discussed with a solution of either removal or easement being looked at. </t>
  </si>
  <si>
    <t>Easement of fish passage</t>
  </si>
  <si>
    <t>Forth Rivers Trust
Forth District Salmon Fishery  Board</t>
  </si>
  <si>
    <t>MA1060</t>
  </si>
  <si>
    <t>a1a2f0a9-019e-4b60-bf4b-72fe1e1006a6</t>
  </si>
  <si>
    <t>Barrier easement in the Forth</t>
  </si>
  <si>
    <t xml:space="preserve">There are over 60+ barriers in the Forth on SEPA's list for easement by 2027 which consist of regulatory enforcement and direct action by SEPA. </t>
  </si>
  <si>
    <t>Easement or removal of barriers to fish migration</t>
  </si>
  <si>
    <t>https://storymaps.arcgis.com/stories/dc03bc7442ac4768b3e0b7b9bdafedf3#ref-n-LpshkX</t>
  </si>
  <si>
    <t>Forth Rivers Trust
Forth District Salmon Fishery Board
Local Authorities
Landowners</t>
  </si>
  <si>
    <t>MA1061</t>
  </si>
  <si>
    <t>8e5c371f-8116-40cb-8738-674f8900c464</t>
  </si>
  <si>
    <t>License barriers in the Forth to ensure that owners know their responsibilities for fish passage</t>
  </si>
  <si>
    <t xml:space="preserve">Redundant barriers around the Forth are not licensed meaning their owners do not realise they have a responsibility for licensing and providing fish passage of their structure. SEPA should be licensing these structures and the Forth DSFB and Trust will continue to lobby SEPA for such licensing so owners know about their duties and responsibilities. </t>
  </si>
  <si>
    <t>Licensing of weirs in the forth to highlight to owners their duties for dealing with them to improve fish passage</t>
  </si>
  <si>
    <t>Lobbying SEPA for adequate licensing of structures</t>
  </si>
  <si>
    <t>Up to date licensing information</t>
  </si>
  <si>
    <t>Forth Rivers Trust
SEPA</t>
  </si>
  <si>
    <t>MA1062</t>
  </si>
  <si>
    <t>c72b5b2c-f5b7-4e31-9113-d1724e0c67c2</t>
  </si>
  <si>
    <t xml:space="preserve">Loch Venachar &amp; Katrine System Fish Passage </t>
  </si>
  <si>
    <t>Ensure unrestricted fish passage up and downstream is provided at loch Venachar and Katrine system as it is currently inadequate.</t>
  </si>
  <si>
    <t>Improve fish passage at Loch Katrine and Venachar</t>
  </si>
  <si>
    <t xml:space="preserve">Improvement of fish passage </t>
  </si>
  <si>
    <t>MA1063</t>
  </si>
  <si>
    <t>1f5c6f8f-5855-4eeb-8f8c-8e2bd9e633b1</t>
  </si>
  <si>
    <t>Wee weirs of the Forth</t>
  </si>
  <si>
    <t>Explore the removal of small barriers in the Forth which are not on SEPA’s priority list.</t>
  </si>
  <si>
    <t>Remove barriers to fish passage which are not on SEPA's priority list</t>
  </si>
  <si>
    <t>SEPA
Forth District Salmon Fishery Board
Landowners</t>
  </si>
  <si>
    <t>MA1064</t>
  </si>
  <si>
    <t>d9c59e58-265b-44bc-b05f-586550fb5a49</t>
  </si>
  <si>
    <t>Adequate screening of lades and intakes</t>
  </si>
  <si>
    <t>Ensure intakes for hydro's or lades are adequately screened such as the Union Canal feeder lade and force reviews by SEPA to ensure protection of the water environment.</t>
  </si>
  <si>
    <t>Adequately screen water intakes and lades to prevent impact to wild fish populations</t>
  </si>
  <si>
    <t xml:space="preserve">Lobby for adequate screening </t>
  </si>
  <si>
    <t xml:space="preserve">https://www.scottishcanals.co.uk/assets/what-we-are-doing/future-planning-2/ </t>
  </si>
  <si>
    <t>SEPA
Scottish Canals</t>
  </si>
  <si>
    <t>MA1065</t>
  </si>
  <si>
    <t>a32343f7-06a0-4aab-9e4c-982c5608faf6</t>
  </si>
  <si>
    <t>Fish in the class</t>
  </si>
  <si>
    <t>Provide a world class learning experience to engage school children with fish and rivers within the Forth.</t>
  </si>
  <si>
    <t>Engage children with rivers and fish</t>
  </si>
  <si>
    <t>Delivery of engagement project</t>
  </si>
  <si>
    <t>https://forthriverstrust.org/project/fish-in-the-classroom/#:~:text=Fish%20in%20the%20Classroom%20consists,the%20wildlife%20that%20use%20them.</t>
  </si>
  <si>
    <t>Schools
Angling Clubs</t>
  </si>
  <si>
    <t>MA1066</t>
  </si>
  <si>
    <t>fbf65f6d-b157-46fe-89da-7d312e4e79d7</t>
  </si>
  <si>
    <t>Citizen Esk</t>
  </si>
  <si>
    <t>Engage and empower communities to support decision making within the River Esk catchment, enabling them to tackle pressures or put pressure on organisations that are harming the water environment of the catchment.</t>
  </si>
  <si>
    <t>Engage and empower the community for community action for the benefit of the Esk catchment</t>
  </si>
  <si>
    <t>https://forthriverstrust.org/project/citizen-esk/#:~:text=The%20Citizen%20Esk%20Project%20seeks,calling%20for%20action%20with%20confidence.</t>
  </si>
  <si>
    <t>gets collected here</t>
  </si>
  <si>
    <t>Community groups</t>
  </si>
  <si>
    <t>MA1067</t>
  </si>
  <si>
    <t>a4dd4977-006c-44d4-b6b1-576a7665ff3e</t>
  </si>
  <si>
    <t>Core Electrofishing monitoring</t>
  </si>
  <si>
    <t xml:space="preserve">Continue to monitor core sites across the Forth District. This would consist of 16 core electrofishing sites across all catchments within the Forth to monitor population changes locally. </t>
  </si>
  <si>
    <t>Continue to monitor change in our rivers to help build our understanding of the rivers and wildlife around the Forth</t>
  </si>
  <si>
    <t>Deliver of science for the better understanding of rivers around the Forth</t>
  </si>
  <si>
    <t>https://forthriverstrust.org/science/data-collection/electrofishing/</t>
  </si>
  <si>
    <t>MA1068</t>
  </si>
  <si>
    <t>29766ab8-f62a-4f62-99f3-b83ec18fcc33</t>
  </si>
  <si>
    <t>Temperature Monitoring</t>
  </si>
  <si>
    <t xml:space="preserve">Continue to participate in Scotlands River Temperature Monitoring Network to monitor river temperatures in the Forth and Teith catchments whilst looking at opportunities to expand temperature monitoring out across more catchments. </t>
  </si>
  <si>
    <t>MA1070</t>
  </si>
  <si>
    <t>52646b94-276e-4932-a00e-f12ce40ad879</t>
  </si>
  <si>
    <t>Smolt Trapping - rotary screw trap</t>
  </si>
  <si>
    <t xml:space="preserve">Conduct smolt monitoring to continue to monitor numbers, size and weight to help determine health of smolt population and run timings. This will help manage the Forth Fishery by providing knowledge to respond to consultations more accurately. </t>
  </si>
  <si>
    <t xml:space="preserve">https://youtu.be/s-GYPylnNDs?si=gU5z4ccIYmVXv-hL </t>
  </si>
  <si>
    <t>MA1074</t>
  </si>
  <si>
    <t>f26279ef-2fec-4acf-846b-fb944d951959</t>
  </si>
  <si>
    <t>Barrier review of the Forth</t>
  </si>
  <si>
    <t xml:space="preserve">A review of the barriers present within the Forth, completion of our database of barriers with all barriers assessed for passability with a priority list and evaluation as to which barriers require SEPA to deal with and which can be dealt in house. </t>
  </si>
  <si>
    <t>Continue to monitor change in our rivers to idenfity pressures on our rivers and to come up with mitigating solutions</t>
  </si>
  <si>
    <t>Identify pressures on our rivers</t>
  </si>
  <si>
    <t xml:space="preserve">https://forthriverstrust.org/science/ </t>
  </si>
  <si>
    <t>MA1181</t>
  </si>
  <si>
    <t>4880c8a0-71bd-4a7d-a2c7-15799d03a5de</t>
  </si>
  <si>
    <t>Castlehill/Glendevon monitoring project</t>
  </si>
  <si>
    <t xml:space="preserve">Review flow regimes coming out of castlehill and glen devon to identify their impact on the River Devon. Project would look at opportunities to identify pressure points if water levels were reduced and what mitigation could be put in place to solve these pinch points. </t>
  </si>
  <si>
    <t>MA1182</t>
  </si>
  <si>
    <t>edecea9b-0037-413e-9aa6-f5248e049a30</t>
  </si>
  <si>
    <t>Catchment health check Allan Water</t>
  </si>
  <si>
    <t>A catchment-wide river health check looking at a range of parametres to identify pressures and pinch points within the system and help focus future research</t>
  </si>
  <si>
    <t>SEPA
Universities</t>
  </si>
  <si>
    <t>MA1183</t>
  </si>
  <si>
    <t>90ee81a3-e596-4809-910b-f7959b34af62</t>
  </si>
  <si>
    <t>Catchment Health check River Almond</t>
  </si>
  <si>
    <t>A catchment-wide river Health check looking at a range of parametres to identify pressures and pinch points within the system and help focus future research</t>
  </si>
  <si>
    <t>MA1184</t>
  </si>
  <si>
    <t>07637b72-9d48-4591-895e-a780b5f10b4e</t>
  </si>
  <si>
    <t>Catchment health check River Avon</t>
  </si>
  <si>
    <t>MA1185</t>
  </si>
  <si>
    <t>53f85d6f-f2ed-4027-a831-6a7f57b40924</t>
  </si>
  <si>
    <t>Catchment health check River Carron</t>
  </si>
  <si>
    <t>MA1186</t>
  </si>
  <si>
    <t>71daa7ff-2046-45fb-9dbd-cc3ac1af88b9</t>
  </si>
  <si>
    <t>Catchment health check River Devon</t>
  </si>
  <si>
    <t>MA1187</t>
  </si>
  <si>
    <t>a518eb06-e2ff-4594-ab50-92c63fa69f16</t>
  </si>
  <si>
    <t>Catchment health check River Esk</t>
  </si>
  <si>
    <t>MA1188</t>
  </si>
  <si>
    <t>eb6021b4-0f6b-4438-bbc9-e505d356f7f5</t>
  </si>
  <si>
    <t>Catchment health check River Leven</t>
  </si>
  <si>
    <t>MA1189</t>
  </si>
  <si>
    <t>4652c2d4-37c4-4029-990d-7431626c593e</t>
  </si>
  <si>
    <t>Catchment health check River Tyne</t>
  </si>
  <si>
    <t>MA1190</t>
  </si>
  <si>
    <t>8e0fae2c-a610-4ec8-9646-e07feef52a7b</t>
  </si>
  <si>
    <t>Continue developing a framework for volunteer bailiff training in the Forth</t>
  </si>
  <si>
    <t>Ensure continuity of operations on the long run</t>
  </si>
  <si>
    <t>http://forthdsfb.org/</t>
  </si>
  <si>
    <t>MA1191</t>
  </si>
  <si>
    <t>1e6f7fa6-0151-4503-843d-18cf0a9a4a5f</t>
  </si>
  <si>
    <t>Continue to work with local fisheries to raise awareness of fishery crime and ensure effective management</t>
  </si>
  <si>
    <t>MA1192</t>
  </si>
  <si>
    <t>c56d5737-7103-4cb0-846a-75144babd1f1</t>
  </si>
  <si>
    <t>Fish passage monitoring Loch Venachar</t>
  </si>
  <si>
    <t xml:space="preserve">Push to have adequate fish passage monitoring in place at Loch Venachar to monitor upward and downward migration of fish at the dam. </t>
  </si>
  <si>
    <t>MA1193</t>
  </si>
  <si>
    <t>190df7cc-19fc-4dc4-a025-6a5a6c399442</t>
  </si>
  <si>
    <t>Forth, Teith and Allan NEPS monitoring</t>
  </si>
  <si>
    <t xml:space="preserve">Monitor 30 sites in the Forth, Teith and Allan catchments to the NEPS standards to help feed into the national picture and ensure refined and accurate categorisations of those three rivers. This supports with the management of the fishery. </t>
  </si>
  <si>
    <t xml:space="preserve">https://www.gov.scot/publications/national-electrofishing-programme-for-scotland/ </t>
  </si>
  <si>
    <t>MA1194</t>
  </si>
  <si>
    <t>708d110c-c4b1-4a48-af5f-bdcc12a70a75</t>
  </si>
  <si>
    <t>genetics study</t>
  </si>
  <si>
    <t xml:space="preserve">Take genetic samples of fish during core monitoring sites to determine genetic diversity within populations. This will help identify if populations are stocked by 1 pair or multiple pairs of adult fish and help further our understanding of run dynamics within our rivers. </t>
  </si>
  <si>
    <t xml:space="preserve">https://forthriverstrust.org/science/research/genetics-research/ </t>
  </si>
  <si>
    <t>MA1195</t>
  </si>
  <si>
    <t>617ad9f9-ea84-45b8-9160-9e3b558c0e54</t>
  </si>
  <si>
    <t>Increased communications with supporting groups to enhance the enforcement aspects of the Board</t>
  </si>
  <si>
    <t>MA1196</t>
  </si>
  <si>
    <t>5f47e50c-4272-464f-9755-b62b3732d320</t>
  </si>
  <si>
    <t>Loch Venachar Mitigation</t>
  </si>
  <si>
    <t xml:space="preserve">Should the easement of fish passage at Loch Venachar not be achievable, explore the opportunity for restoration stocking within this arm to rehabilitate fish populations.  </t>
  </si>
  <si>
    <t>MA1197</t>
  </si>
  <si>
    <t>d2d1ea55-abd3-42ac-b680-bb8f6d99a30d</t>
  </si>
  <si>
    <t>Modernisation of DSFB governance</t>
  </si>
  <si>
    <t>Push for update of laws and funding model</t>
  </si>
  <si>
    <t>MA1198</t>
  </si>
  <si>
    <t>3da05b7c-70dc-4381-bf0f-6c5ce942274b</t>
  </si>
  <si>
    <t>monitoring - coastal sea trout populations of the Forth</t>
  </si>
  <si>
    <t xml:space="preserve">Monitoring to identify and understand coastal sea trout populations around the Forth. Conduct similar monitoring as to the west coast with coastal nets. </t>
  </si>
  <si>
    <t>Marine Directorate
Forth Estuary Forum
Forth Ports</t>
  </si>
  <si>
    <t>MA1199</t>
  </si>
  <si>
    <t>cb28fe3d-bfec-4df7-a03a-8ba57d4081a4</t>
  </si>
  <si>
    <t>Monitoring - Loch Venachar system habitat mapping and quantification</t>
  </si>
  <si>
    <t xml:space="preserve">Map habitat along the Loch venachar arm of the Teith system to help quantify its productivity ability and determine what it currently is at right now. This will help identify impact of dams on the system. </t>
  </si>
  <si>
    <t>MA1200</t>
  </si>
  <si>
    <t>75e4989a-da83-4855-9588-b995c040a04e</t>
  </si>
  <si>
    <t>monitoring project - coastal burns of the forth</t>
  </si>
  <si>
    <t>monitor and assess the coastal burns of the Forth to determine which are important for migratory fish populations.</t>
  </si>
  <si>
    <t>Local organisations and communities</t>
  </si>
  <si>
    <t>MA1201</t>
  </si>
  <si>
    <t>3212f20a-6626-47dd-84bc-3cad91007e7b</t>
  </si>
  <si>
    <t>Reactive Monitoring</t>
  </si>
  <si>
    <t xml:space="preserve">Ensure deployment of 10 monitoring opportunities is available for reactive situations such as collecting evidence of illegal instream activity, to advance knowledge on big issues such as flow regime changes or other situations requiring reactive monitoring. Monitoring opportunities may range from electrofishing, invertebrate monitoring or other methods of data collection that will support enforcement action or a situation to change using legislation. </t>
  </si>
  <si>
    <t>MA1202</t>
  </si>
  <si>
    <t>658ea866-a26b-4a25-9589-6c04289f4667</t>
  </si>
  <si>
    <t>research question - arctic char of the Forth</t>
  </si>
  <si>
    <t>Research question - monitor population of arctic char within the lochs of the Forth, identifying their population abundance, distribution and ways to help them</t>
  </si>
  <si>
    <t>Universities</t>
  </si>
  <si>
    <t>MA1203</t>
  </si>
  <si>
    <t>ad8732eb-6505-42b2-8ab2-634f2ec658ca</t>
  </si>
  <si>
    <t>Research question - Estuary monitoring of sand eel populations</t>
  </si>
  <si>
    <t>Research question - develop a project to identify sand eel populations in the Forth and their abundance to help ensure there is enough food source for sea trout and smolts</t>
  </si>
  <si>
    <t>MA1204</t>
  </si>
  <si>
    <t>f4847b20-ea84-4430-ac34-b0d87ee0d1f2</t>
  </si>
  <si>
    <t xml:space="preserve">research question - ferox trout </t>
  </si>
  <si>
    <t>Identify ferox trout populations within the Forth and the interactions between fish populations such as smolt migration.</t>
  </si>
  <si>
    <t>MA1205</t>
  </si>
  <si>
    <t>9d8eb7af-c04f-4444-8679-542c62aba4d0</t>
  </si>
  <si>
    <t>research question - fish quality</t>
  </si>
  <si>
    <t xml:space="preserve">Research question - monitor parameters that will indicate fish health, such as weight and size to determine if there is a degradation of fish quality within the forth. This will help to identify if areas are lacking food source and further research into particular areas required. </t>
  </si>
  <si>
    <t>MA1206</t>
  </si>
  <si>
    <t>159c85e5-e4f6-4ff9-bbca-defdc0639b24</t>
  </si>
  <si>
    <t>Research question - impact of dams on smolt migration</t>
  </si>
  <si>
    <t>Research question - review and monitoring of impact of loch venahcar dam on smolt migration.</t>
  </si>
  <si>
    <t>MA1207</t>
  </si>
  <si>
    <t>d6770be1-af3b-41a4-961f-23f4379b0953</t>
  </si>
  <si>
    <t>Research question - impact of perch on migrating fish</t>
  </si>
  <si>
    <t>Research question - research project created to identify if big perch impact salmonid populations</t>
  </si>
  <si>
    <t>MA1208</t>
  </si>
  <si>
    <t>054bd738-6eaa-4d33-afb2-b1f580ff876b</t>
  </si>
  <si>
    <t>research question - impacts of acidification</t>
  </si>
  <si>
    <t xml:space="preserve">monitoring impact of accidification on fish populations could take place in the Duchray or other areas impacted by acidification. Research project could be developed around this question with a view on identifying opportunities to reduce acidic nature of water. </t>
  </si>
  <si>
    <t xml:space="preserve">https://forthriverstrust.org/rivers-wildlife/learn/landuse/forestry/ </t>
  </si>
  <si>
    <t>Forestry Scotland
Universities</t>
  </si>
  <si>
    <t>MA1209</t>
  </si>
  <si>
    <t>beca708c-e880-4103-8ebb-b6c895b3f5dd</t>
  </si>
  <si>
    <t>Research question - impacts of agriculture on the River Tyne catchment</t>
  </si>
  <si>
    <t xml:space="preserve">Research question - monitor and review the impacts of agriculture on the River Tyne catchment to identify areas to improve. </t>
  </si>
  <si>
    <t xml:space="preserve">https://forthriverstrust.org/rivers-wildlife/learn/landuse/farming/ </t>
  </si>
  <si>
    <t>Land owners
Universities</t>
  </si>
  <si>
    <t>MA1210</t>
  </si>
  <si>
    <t>d51216e2-806d-432d-a1a5-ae7d84b89f93</t>
  </si>
  <si>
    <t>research question - impacts of de icer on the river almond</t>
  </si>
  <si>
    <t>Research question - review and monitoring of de -icer entering the river almond and gogar burn with a study on its impacts on the river and wildlife to inform enforcement action</t>
  </si>
  <si>
    <t>https://www.bbc.co.uk/news/uk-scotland-edinburgh-east-fife-50674371</t>
  </si>
  <si>
    <t>Edinburgh Airport
Universities</t>
  </si>
  <si>
    <t>MA1211</t>
  </si>
  <si>
    <t>9bde061e-a73a-42c9-9272-da298fe2a62f</t>
  </si>
  <si>
    <t>Research question - impacts of minewater</t>
  </si>
  <si>
    <t>research question - identify and monitor the impacts of mine water on river ecosystems. This could focus on the south esk and the impact of mine water polution. It could also track the recovery should mine water in the south esk ever be treated and the information used to progress treatment should it be decided not to progress investment in the river</t>
  </si>
  <si>
    <t xml:space="preserve">https://forthriverstrust.org/the-canary-and-the-coalmine-invertebrate-monitoring-on-the-south-esk/ </t>
  </si>
  <si>
    <t>The Coal Authority
Universities</t>
  </si>
  <si>
    <t>MA1212</t>
  </si>
  <si>
    <t>9481a7c5-de34-477d-99c6-a0cae30a357f</t>
  </si>
  <si>
    <t xml:space="preserve">Research question - pike population analysis and impact on smolts </t>
  </si>
  <si>
    <t>Research question - pike population analysis and the impact on smolts through loch venachar, especially if held up due to dams.</t>
  </si>
  <si>
    <t>MA1213</t>
  </si>
  <si>
    <t>d628446e-5539-41a1-9686-e1647555d8b6</t>
  </si>
  <si>
    <t>Research question - relationship between food source and when smolts smoltify</t>
  </si>
  <si>
    <t>Research question - carry out research on food abundance and smoltification to determine impact of low food abundance and early smoltification (or delayed). This would help identify if areas with low food source will produce earlier smolts.</t>
  </si>
  <si>
    <t>MA1214</t>
  </si>
  <si>
    <t>50f4b698-59dc-47cc-af6f-f9716a0e01e2</t>
  </si>
  <si>
    <t>research question - road run off impact</t>
  </si>
  <si>
    <t xml:space="preserve">Research question - review and research the impact of road run off on rivers and fish populations to identify pressures on aquatic environments. </t>
  </si>
  <si>
    <t xml:space="preserve">https://forthriverstrust.org/rivers-wildlife/learn/landuse/urban/ </t>
  </si>
  <si>
    <t>Transport Scotland
Universities</t>
  </si>
  <si>
    <t>MA1215</t>
  </si>
  <si>
    <t>ea9d8379-455a-4f99-88cb-e0c6b0c34b67</t>
  </si>
  <si>
    <t>Research question - salmon trib or sea trout trib</t>
  </si>
  <si>
    <t xml:space="preserve">Research question - Carry out research on the question of salmon migrating up the leny and sea trout up the eas gobhain to determine if this is correct and help management decision making. </t>
  </si>
  <si>
    <t>MA1216</t>
  </si>
  <si>
    <t>a076f568-b274-4d7b-9fae-a1c7b498b3b7</t>
  </si>
  <si>
    <t>research question - water quality downstream from land based fish farms</t>
  </si>
  <si>
    <t xml:space="preserve">research question - review and study into the water quality of fish farm effluent entering the Eas Gobain during different flow regimes. </t>
  </si>
  <si>
    <t>MA1217</t>
  </si>
  <si>
    <t>e3075013-cbec-4e17-9663-ada080d3a3a4</t>
  </si>
  <si>
    <t>Salmonid Habitat mapping</t>
  </si>
  <si>
    <t xml:space="preserve">Map fish habitat so that there is an accurate database of spawning locations and juvenile habitat to help inform decision making and project planning. </t>
  </si>
  <si>
    <t>MA1218</t>
  </si>
  <si>
    <t>a66ffaac-fb4b-4403-92e5-df08337877a4</t>
  </si>
  <si>
    <t>Water quality telemetry monitoring</t>
  </si>
  <si>
    <t xml:space="preserve">Work with partners to monitor water quality of the forth using water telemetry monitoring. Identify opportunities to encorporate this into our projects. </t>
  </si>
  <si>
    <t>MA1219</t>
  </si>
  <si>
    <t>59520e10-c0d1-45e7-8ef2-7c200a287af3</t>
  </si>
  <si>
    <t>Row Labels</t>
  </si>
  <si>
    <t>Grand Total</t>
  </si>
  <si>
    <t>Average of Funding Shortfall</t>
  </si>
  <si>
    <t>Average of Capital Cost</t>
  </si>
  <si>
    <t>Average of In-Kind Contributions</t>
  </si>
  <si>
    <t>Average of Annual Cost</t>
  </si>
  <si>
    <t>Count of Proposed Management Action</t>
  </si>
  <si>
    <t>Scale</t>
  </si>
  <si>
    <t>Adjusted_Costings_(TOTAL)</t>
  </si>
  <si>
    <t>If the shortfall is 0 &amp; the funding available is "unfunded", then treat this as a shortfall that has not been costed for yet</t>
  </si>
  <si>
    <r>
      <t xml:space="preserve">If the funding status is funded in any shape and the shortfall is 0, then interpret that as not needing extra cash: </t>
    </r>
    <r>
      <rPr>
        <b/>
        <sz val="11"/>
        <color theme="1"/>
        <rFont val="Aptos Narrow"/>
        <family val="2"/>
        <scheme val="minor"/>
      </rPr>
      <t>shortfall = 0, and therefore the total costs would equal the captial + in-kind + annual costs</t>
    </r>
  </si>
  <si>
    <t>Funding_Status_TRUE</t>
  </si>
  <si>
    <t>Shortfall = Captial?</t>
  </si>
  <si>
    <t>Shortfall = In-Kind?</t>
  </si>
  <si>
    <t>Shortfall = Annual?</t>
  </si>
  <si>
    <t>Conditioned_Total_Costings</t>
  </si>
  <si>
    <t>Combined_Costings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</si>
</sst>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center" vertical="center" wrapText="1"/>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Funding Shortfall ~ Capital Costs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Data_Copy!$R$1</c:f>
              <c:strCache>
                <c:ptCount val="1"/>
                <c:pt idx="0">
                  <c:v>Funding Shortfall</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0.17591326111444389"/>
                  <c:y val="0.250767376495897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Data_Copy!$I$2:$I$1325</c:f>
              <c:numCache>
                <c:formatCode>"£"#,##0</c:formatCode>
                <c:ptCount val="166"/>
                <c:pt idx="0">
                  <c:v>1500</c:v>
                </c:pt>
                <c:pt idx="1">
                  <c:v>2000</c:v>
                </c:pt>
                <c:pt idx="2">
                  <c:v>0</c:v>
                </c:pt>
                <c:pt idx="3">
                  <c:v>0</c:v>
                </c:pt>
                <c:pt idx="4">
                  <c:v>5000</c:v>
                </c:pt>
                <c:pt idx="5">
                  <c:v>1000</c:v>
                </c:pt>
                <c:pt idx="6">
                  <c:v>0</c:v>
                </c:pt>
                <c:pt idx="7">
                  <c:v>5000</c:v>
                </c:pt>
                <c:pt idx="8">
                  <c:v>0</c:v>
                </c:pt>
                <c:pt idx="9">
                  <c:v>40000</c:v>
                </c:pt>
                <c:pt idx="10">
                  <c:v>1500</c:v>
                </c:pt>
                <c:pt idx="11">
                  <c:v>200</c:v>
                </c:pt>
                <c:pt idx="12">
                  <c:v>0</c:v>
                </c:pt>
                <c:pt idx="13">
                  <c:v>0</c:v>
                </c:pt>
                <c:pt idx="14">
                  <c:v>13800</c:v>
                </c:pt>
                <c:pt idx="17">
                  <c:v>0</c:v>
                </c:pt>
                <c:pt idx="18">
                  <c:v>0</c:v>
                </c:pt>
                <c:pt idx="19">
                  <c:v>2000</c:v>
                </c:pt>
                <c:pt idx="20">
                  <c:v>0</c:v>
                </c:pt>
                <c:pt idx="21">
                  <c:v>0</c:v>
                </c:pt>
                <c:pt idx="22">
                  <c:v>5000</c:v>
                </c:pt>
                <c:pt idx="23">
                  <c:v>0</c:v>
                </c:pt>
                <c:pt idx="24">
                  <c:v>6000</c:v>
                </c:pt>
                <c:pt idx="25">
                  <c:v>112884</c:v>
                </c:pt>
                <c:pt idx="26">
                  <c:v>3000</c:v>
                </c:pt>
                <c:pt idx="27">
                  <c:v>15000</c:v>
                </c:pt>
                <c:pt idx="28">
                  <c:v>28500</c:v>
                </c:pt>
                <c:pt idx="29">
                  <c:v>40000</c:v>
                </c:pt>
                <c:pt idx="30">
                  <c:v>45000</c:v>
                </c:pt>
                <c:pt idx="31">
                  <c:v>800</c:v>
                </c:pt>
                <c:pt idx="32">
                  <c:v>0</c:v>
                </c:pt>
                <c:pt idx="33">
                  <c:v>25000</c:v>
                </c:pt>
                <c:pt idx="34">
                  <c:v>0</c:v>
                </c:pt>
                <c:pt idx="35">
                  <c:v>0</c:v>
                </c:pt>
                <c:pt idx="36">
                  <c:v>0</c:v>
                </c:pt>
                <c:pt idx="37">
                  <c:v>0</c:v>
                </c:pt>
                <c:pt idx="38">
                  <c:v>0</c:v>
                </c:pt>
                <c:pt idx="39">
                  <c:v>5000</c:v>
                </c:pt>
                <c:pt idx="40">
                  <c:v>6500</c:v>
                </c:pt>
                <c:pt idx="41">
                  <c:v>150000</c:v>
                </c:pt>
                <c:pt idx="42">
                  <c:v>50000</c:v>
                </c:pt>
                <c:pt idx="43">
                  <c:v>1000</c:v>
                </c:pt>
                <c:pt idx="44">
                  <c:v>2000</c:v>
                </c:pt>
                <c:pt idx="45">
                  <c:v>2000</c:v>
                </c:pt>
                <c:pt idx="46">
                  <c:v>0</c:v>
                </c:pt>
                <c:pt idx="47">
                  <c:v>32000</c:v>
                </c:pt>
                <c:pt idx="48">
                  <c:v>20000</c:v>
                </c:pt>
                <c:pt idx="49">
                  <c:v>9000</c:v>
                </c:pt>
                <c:pt idx="51">
                  <c:v>15000</c:v>
                </c:pt>
                <c:pt idx="52">
                  <c:v>10000</c:v>
                </c:pt>
                <c:pt idx="56">
                  <c:v>5000</c:v>
                </c:pt>
                <c:pt idx="57">
                  <c:v>6000</c:v>
                </c:pt>
                <c:pt idx="58">
                  <c:v>3000</c:v>
                </c:pt>
                <c:pt idx="59">
                  <c:v>2500</c:v>
                </c:pt>
                <c:pt idx="60">
                  <c:v>3000</c:v>
                </c:pt>
                <c:pt idx="61">
                  <c:v>9000</c:v>
                </c:pt>
                <c:pt idx="63">
                  <c:v>15000</c:v>
                </c:pt>
                <c:pt idx="66">
                  <c:v>5000</c:v>
                </c:pt>
                <c:pt idx="67">
                  <c:v>7000</c:v>
                </c:pt>
                <c:pt idx="68">
                  <c:v>70000</c:v>
                </c:pt>
                <c:pt idx="69">
                  <c:v>192000</c:v>
                </c:pt>
                <c:pt idx="70">
                  <c:v>25000</c:v>
                </c:pt>
                <c:pt idx="71">
                  <c:v>6000</c:v>
                </c:pt>
                <c:pt idx="72">
                  <c:v>11000</c:v>
                </c:pt>
                <c:pt idx="73">
                  <c:v>24600</c:v>
                </c:pt>
                <c:pt idx="74">
                  <c:v>27000</c:v>
                </c:pt>
                <c:pt idx="75">
                  <c:v>22000</c:v>
                </c:pt>
                <c:pt idx="76">
                  <c:v>18300</c:v>
                </c:pt>
                <c:pt idx="77">
                  <c:v>15280</c:v>
                </c:pt>
                <c:pt idx="78">
                  <c:v>22520</c:v>
                </c:pt>
                <c:pt idx="79">
                  <c:v>22800</c:v>
                </c:pt>
                <c:pt idx="80">
                  <c:v>18400</c:v>
                </c:pt>
                <c:pt idx="81">
                  <c:v>26840</c:v>
                </c:pt>
                <c:pt idx="82">
                  <c:v>25000</c:v>
                </c:pt>
                <c:pt idx="83">
                  <c:v>5000</c:v>
                </c:pt>
                <c:pt idx="84">
                  <c:v>3500</c:v>
                </c:pt>
                <c:pt idx="85">
                  <c:v>37280</c:v>
                </c:pt>
                <c:pt idx="86">
                  <c:v>2800</c:v>
                </c:pt>
                <c:pt idx="87">
                  <c:v>20780</c:v>
                </c:pt>
                <c:pt idx="88">
                  <c:v>25640</c:v>
                </c:pt>
                <c:pt idx="89">
                  <c:v>2000</c:v>
                </c:pt>
                <c:pt idx="90">
                  <c:v>7800</c:v>
                </c:pt>
                <c:pt idx="91">
                  <c:v>2000</c:v>
                </c:pt>
                <c:pt idx="92">
                  <c:v>24650</c:v>
                </c:pt>
                <c:pt idx="93">
                  <c:v>10000</c:v>
                </c:pt>
                <c:pt idx="94">
                  <c:v>68000</c:v>
                </c:pt>
                <c:pt idx="95">
                  <c:v>10800</c:v>
                </c:pt>
                <c:pt idx="96">
                  <c:v>6000</c:v>
                </c:pt>
                <c:pt idx="97">
                  <c:v>5000</c:v>
                </c:pt>
                <c:pt idx="98">
                  <c:v>10912</c:v>
                </c:pt>
                <c:pt idx="99">
                  <c:v>89600</c:v>
                </c:pt>
                <c:pt idx="100">
                  <c:v>22400</c:v>
                </c:pt>
                <c:pt idx="101">
                  <c:v>17700</c:v>
                </c:pt>
                <c:pt idx="102">
                  <c:v>100000</c:v>
                </c:pt>
                <c:pt idx="103">
                  <c:v>91740</c:v>
                </c:pt>
                <c:pt idx="104">
                  <c:v>11220</c:v>
                </c:pt>
                <c:pt idx="105">
                  <c:v>99000</c:v>
                </c:pt>
                <c:pt idx="106">
                  <c:v>12060</c:v>
                </c:pt>
                <c:pt idx="107">
                  <c:v>70000</c:v>
                </c:pt>
                <c:pt idx="108">
                  <c:v>0</c:v>
                </c:pt>
                <c:pt idx="109">
                  <c:v>0</c:v>
                </c:pt>
                <c:pt idx="110">
                  <c:v>0</c:v>
                </c:pt>
                <c:pt idx="111">
                  <c:v>0</c:v>
                </c:pt>
                <c:pt idx="112">
                  <c:v>0</c:v>
                </c:pt>
                <c:pt idx="113">
                  <c:v>250000</c:v>
                </c:pt>
                <c:pt idx="114">
                  <c:v>0</c:v>
                </c:pt>
                <c:pt idx="115">
                  <c:v>0</c:v>
                </c:pt>
                <c:pt idx="116">
                  <c:v>0</c:v>
                </c:pt>
                <c:pt idx="117">
                  <c:v>1000</c:v>
                </c:pt>
                <c:pt idx="118">
                  <c:v>0</c:v>
                </c:pt>
                <c:pt idx="119">
                  <c:v>3500</c:v>
                </c:pt>
                <c:pt idx="120">
                  <c:v>0</c:v>
                </c:pt>
                <c:pt idx="121">
                  <c:v>2000</c:v>
                </c:pt>
                <c:pt idx="122">
                  <c:v>4650</c:v>
                </c:pt>
                <c:pt idx="123">
                  <c:v>0</c:v>
                </c:pt>
                <c:pt idx="124">
                  <c:v>0</c:v>
                </c:pt>
                <c:pt idx="125">
                  <c:v>0</c:v>
                </c:pt>
                <c:pt idx="126">
                  <c:v>0</c:v>
                </c:pt>
                <c:pt idx="127">
                  <c:v>0</c:v>
                </c:pt>
                <c:pt idx="128">
                  <c:v>500</c:v>
                </c:pt>
                <c:pt idx="129">
                  <c:v>0</c:v>
                </c:pt>
                <c:pt idx="130">
                  <c:v>250</c:v>
                </c:pt>
                <c:pt idx="133">
                  <c:v>25000</c:v>
                </c:pt>
                <c:pt idx="134">
                  <c:v>600</c:v>
                </c:pt>
                <c:pt idx="135">
                  <c:v>0</c:v>
                </c:pt>
                <c:pt idx="136">
                  <c:v>0</c:v>
                </c:pt>
                <c:pt idx="137">
                  <c:v>10000</c:v>
                </c:pt>
                <c:pt idx="138">
                  <c:v>8000</c:v>
                </c:pt>
                <c:pt idx="139">
                  <c:v>0</c:v>
                </c:pt>
                <c:pt idx="140">
                  <c:v>20000</c:v>
                </c:pt>
                <c:pt idx="141">
                  <c:v>0</c:v>
                </c:pt>
                <c:pt idx="142">
                  <c:v>0</c:v>
                </c:pt>
                <c:pt idx="143">
                  <c:v>0</c:v>
                </c:pt>
                <c:pt idx="144">
                  <c:v>0</c:v>
                </c:pt>
                <c:pt idx="145">
                  <c:v>1000</c:v>
                </c:pt>
                <c:pt idx="146">
                  <c:v>5000</c:v>
                </c:pt>
                <c:pt idx="147">
                  <c:v>0</c:v>
                </c:pt>
                <c:pt idx="148">
                  <c:v>0</c:v>
                </c:pt>
                <c:pt idx="149">
                  <c:v>0</c:v>
                </c:pt>
                <c:pt idx="150">
                  <c:v>70000</c:v>
                </c:pt>
                <c:pt idx="151">
                  <c:v>0</c:v>
                </c:pt>
                <c:pt idx="152">
                  <c:v>0</c:v>
                </c:pt>
                <c:pt idx="153">
                  <c:v>0</c:v>
                </c:pt>
                <c:pt idx="154">
                  <c:v>0</c:v>
                </c:pt>
                <c:pt idx="155">
                  <c:v>180000</c:v>
                </c:pt>
                <c:pt idx="156">
                  <c:v>10000</c:v>
                </c:pt>
                <c:pt idx="157">
                  <c:v>5000</c:v>
                </c:pt>
                <c:pt idx="158">
                  <c:v>0</c:v>
                </c:pt>
                <c:pt idx="159">
                  <c:v>0</c:v>
                </c:pt>
                <c:pt idx="160">
                  <c:v>0</c:v>
                </c:pt>
                <c:pt idx="161">
                  <c:v>6000</c:v>
                </c:pt>
                <c:pt idx="162">
                  <c:v>202800</c:v>
                </c:pt>
                <c:pt idx="163">
                  <c:v>47600</c:v>
                </c:pt>
                <c:pt idx="164">
                  <c:v>16800</c:v>
                </c:pt>
                <c:pt idx="165">
                  <c:v>5000</c:v>
                </c:pt>
              </c:numCache>
            </c:numRef>
          </c:xVal>
          <c:yVal>
            <c:numRef>
              <c:f>Data_Copy!$R$2:$R$1325</c:f>
              <c:numCache>
                <c:formatCode>"£"#,##0</c:formatCode>
                <c:ptCount val="166"/>
                <c:pt idx="0">
                  <c:v>0</c:v>
                </c:pt>
                <c:pt idx="1">
                  <c:v>0</c:v>
                </c:pt>
                <c:pt idx="2">
                  <c:v>7200</c:v>
                </c:pt>
                <c:pt idx="3">
                  <c:v>0</c:v>
                </c:pt>
                <c:pt idx="4">
                  <c:v>550</c:v>
                </c:pt>
                <c:pt idx="5">
                  <c:v>0</c:v>
                </c:pt>
                <c:pt idx="6">
                  <c:v>0</c:v>
                </c:pt>
                <c:pt idx="7">
                  <c:v>0</c:v>
                </c:pt>
                <c:pt idx="8">
                  <c:v>0</c:v>
                </c:pt>
                <c:pt idx="9">
                  <c:v>20000</c:v>
                </c:pt>
                <c:pt idx="10">
                  <c:v>0</c:v>
                </c:pt>
                <c:pt idx="11">
                  <c:v>1700</c:v>
                </c:pt>
                <c:pt idx="12">
                  <c:v>0</c:v>
                </c:pt>
                <c:pt idx="13">
                  <c:v>0</c:v>
                </c:pt>
                <c:pt idx="14">
                  <c:v>6900</c:v>
                </c:pt>
                <c:pt idx="15">
                  <c:v>0</c:v>
                </c:pt>
                <c:pt idx="16">
                  <c:v>0</c:v>
                </c:pt>
                <c:pt idx="17">
                  <c:v>5000</c:v>
                </c:pt>
                <c:pt idx="18">
                  <c:v>5000</c:v>
                </c:pt>
                <c:pt idx="19">
                  <c:v>0</c:v>
                </c:pt>
                <c:pt idx="20">
                  <c:v>5000</c:v>
                </c:pt>
                <c:pt idx="21">
                  <c:v>5000</c:v>
                </c:pt>
                <c:pt idx="22">
                  <c:v>6000</c:v>
                </c:pt>
                <c:pt idx="23">
                  <c:v>24000</c:v>
                </c:pt>
                <c:pt idx="24">
                  <c:v>6500</c:v>
                </c:pt>
                <c:pt idx="25">
                  <c:v>112884</c:v>
                </c:pt>
                <c:pt idx="26">
                  <c:v>3000</c:v>
                </c:pt>
                <c:pt idx="27">
                  <c:v>15000</c:v>
                </c:pt>
                <c:pt idx="28">
                  <c:v>0</c:v>
                </c:pt>
                <c:pt idx="29">
                  <c:v>0</c:v>
                </c:pt>
                <c:pt idx="30">
                  <c:v>0</c:v>
                </c:pt>
                <c:pt idx="31">
                  <c:v>0</c:v>
                </c:pt>
                <c:pt idx="32">
                  <c:v>0</c:v>
                </c:pt>
                <c:pt idx="33">
                  <c:v>0</c:v>
                </c:pt>
                <c:pt idx="34">
                  <c:v>0</c:v>
                </c:pt>
                <c:pt idx="35">
                  <c:v>10000</c:v>
                </c:pt>
                <c:pt idx="36">
                  <c:v>10000</c:v>
                </c:pt>
                <c:pt idx="37">
                  <c:v>0</c:v>
                </c:pt>
                <c:pt idx="38">
                  <c:v>0</c:v>
                </c:pt>
                <c:pt idx="39">
                  <c:v>1000</c:v>
                </c:pt>
                <c:pt idx="40">
                  <c:v>1200</c:v>
                </c:pt>
                <c:pt idx="41">
                  <c:v>150000</c:v>
                </c:pt>
                <c:pt idx="42">
                  <c:v>50000</c:v>
                </c:pt>
                <c:pt idx="43">
                  <c:v>0</c:v>
                </c:pt>
                <c:pt idx="44">
                  <c:v>0</c:v>
                </c:pt>
                <c:pt idx="45">
                  <c:v>0</c:v>
                </c:pt>
                <c:pt idx="46">
                  <c:v>15000</c:v>
                </c:pt>
                <c:pt idx="47">
                  <c:v>0</c:v>
                </c:pt>
                <c:pt idx="48">
                  <c:v>0</c:v>
                </c:pt>
                <c:pt idx="49">
                  <c:v>12000</c:v>
                </c:pt>
                <c:pt idx="50">
                  <c:v>1000</c:v>
                </c:pt>
                <c:pt idx="51">
                  <c:v>15000</c:v>
                </c:pt>
                <c:pt idx="52">
                  <c:v>11000</c:v>
                </c:pt>
                <c:pt idx="53">
                  <c:v>1500</c:v>
                </c:pt>
                <c:pt idx="54">
                  <c:v>1000</c:v>
                </c:pt>
                <c:pt idx="55">
                  <c:v>500</c:v>
                </c:pt>
                <c:pt idx="56">
                  <c:v>5500</c:v>
                </c:pt>
                <c:pt idx="57">
                  <c:v>6500</c:v>
                </c:pt>
                <c:pt idx="58">
                  <c:v>3000</c:v>
                </c:pt>
                <c:pt idx="59">
                  <c:v>2500</c:v>
                </c:pt>
                <c:pt idx="60">
                  <c:v>3000</c:v>
                </c:pt>
                <c:pt idx="61">
                  <c:v>9000</c:v>
                </c:pt>
                <c:pt idx="62">
                  <c:v>10000</c:v>
                </c:pt>
                <c:pt idx="63">
                  <c:v>15000</c:v>
                </c:pt>
                <c:pt idx="64">
                  <c:v>10000</c:v>
                </c:pt>
                <c:pt idx="65">
                  <c:v>8000</c:v>
                </c:pt>
                <c:pt idx="66">
                  <c:v>5000</c:v>
                </c:pt>
                <c:pt idx="67">
                  <c:v>8000</c:v>
                </c:pt>
                <c:pt idx="68">
                  <c:v>0</c:v>
                </c:pt>
                <c:pt idx="69">
                  <c:v>232000</c:v>
                </c:pt>
                <c:pt idx="70">
                  <c:v>25000</c:v>
                </c:pt>
                <c:pt idx="71">
                  <c:v>6000</c:v>
                </c:pt>
                <c:pt idx="72">
                  <c:v>11000</c:v>
                </c:pt>
                <c:pt idx="73">
                  <c:v>24600</c:v>
                </c:pt>
                <c:pt idx="74">
                  <c:v>27000</c:v>
                </c:pt>
                <c:pt idx="75">
                  <c:v>22000</c:v>
                </c:pt>
                <c:pt idx="76">
                  <c:v>18300</c:v>
                </c:pt>
                <c:pt idx="77">
                  <c:v>15280</c:v>
                </c:pt>
                <c:pt idx="78">
                  <c:v>22520</c:v>
                </c:pt>
                <c:pt idx="79">
                  <c:v>7840</c:v>
                </c:pt>
                <c:pt idx="80">
                  <c:v>18400</c:v>
                </c:pt>
                <c:pt idx="81">
                  <c:v>26840</c:v>
                </c:pt>
                <c:pt idx="82">
                  <c:v>25000</c:v>
                </c:pt>
                <c:pt idx="83">
                  <c:v>5000</c:v>
                </c:pt>
                <c:pt idx="84">
                  <c:v>3500</c:v>
                </c:pt>
                <c:pt idx="85">
                  <c:v>28080</c:v>
                </c:pt>
                <c:pt idx="86">
                  <c:v>2800</c:v>
                </c:pt>
                <c:pt idx="87">
                  <c:v>20780</c:v>
                </c:pt>
                <c:pt idx="88">
                  <c:v>25640</c:v>
                </c:pt>
                <c:pt idx="89">
                  <c:v>2000</c:v>
                </c:pt>
                <c:pt idx="90">
                  <c:v>7800</c:v>
                </c:pt>
                <c:pt idx="91">
                  <c:v>2000</c:v>
                </c:pt>
                <c:pt idx="92">
                  <c:v>10000</c:v>
                </c:pt>
                <c:pt idx="93">
                  <c:v>10000</c:v>
                </c:pt>
                <c:pt idx="94">
                  <c:v>34160</c:v>
                </c:pt>
                <c:pt idx="95">
                  <c:v>10800</c:v>
                </c:pt>
                <c:pt idx="96">
                  <c:v>6500</c:v>
                </c:pt>
                <c:pt idx="97">
                  <c:v>5000</c:v>
                </c:pt>
                <c:pt idx="98">
                  <c:v>10912</c:v>
                </c:pt>
                <c:pt idx="99">
                  <c:v>89600</c:v>
                </c:pt>
                <c:pt idx="100">
                  <c:v>22400</c:v>
                </c:pt>
                <c:pt idx="101">
                  <c:v>17700</c:v>
                </c:pt>
                <c:pt idx="102">
                  <c:v>100000</c:v>
                </c:pt>
                <c:pt idx="103">
                  <c:v>91740</c:v>
                </c:pt>
                <c:pt idx="104">
                  <c:v>11220</c:v>
                </c:pt>
                <c:pt idx="105">
                  <c:v>99000</c:v>
                </c:pt>
                <c:pt idx="106">
                  <c:v>12060</c:v>
                </c:pt>
                <c:pt idx="107">
                  <c:v>0</c:v>
                </c:pt>
                <c:pt idx="108">
                  <c:v>0</c:v>
                </c:pt>
                <c:pt idx="109">
                  <c:v>0</c:v>
                </c:pt>
                <c:pt idx="110">
                  <c:v>9000</c:v>
                </c:pt>
                <c:pt idx="111">
                  <c:v>0</c:v>
                </c:pt>
                <c:pt idx="112">
                  <c:v>0</c:v>
                </c:pt>
                <c:pt idx="113">
                  <c:v>0</c:v>
                </c:pt>
                <c:pt idx="114">
                  <c:v>0</c:v>
                </c:pt>
                <c:pt idx="115">
                  <c:v>0</c:v>
                </c:pt>
                <c:pt idx="116">
                  <c:v>0</c:v>
                </c:pt>
                <c:pt idx="117">
                  <c:v>4500</c:v>
                </c:pt>
                <c:pt idx="118">
                  <c:v>0</c:v>
                </c:pt>
                <c:pt idx="119">
                  <c:v>5000</c:v>
                </c:pt>
                <c:pt idx="120">
                  <c:v>10500</c:v>
                </c:pt>
                <c:pt idx="121">
                  <c:v>0</c:v>
                </c:pt>
                <c:pt idx="122">
                  <c:v>0</c:v>
                </c:pt>
                <c:pt idx="123">
                  <c:v>0</c:v>
                </c:pt>
                <c:pt idx="124">
                  <c:v>0</c:v>
                </c:pt>
                <c:pt idx="125">
                  <c:v>1500</c:v>
                </c:pt>
                <c:pt idx="126">
                  <c:v>0</c:v>
                </c:pt>
                <c:pt idx="127">
                  <c:v>0</c:v>
                </c:pt>
                <c:pt idx="128">
                  <c:v>4500</c:v>
                </c:pt>
                <c:pt idx="129">
                  <c:v>0</c:v>
                </c:pt>
                <c:pt idx="130">
                  <c:v>5000</c:v>
                </c:pt>
                <c:pt idx="131">
                  <c:v>0</c:v>
                </c:pt>
                <c:pt idx="132">
                  <c:v>0</c:v>
                </c:pt>
                <c:pt idx="133">
                  <c:v>0</c:v>
                </c:pt>
                <c:pt idx="134">
                  <c:v>0</c:v>
                </c:pt>
                <c:pt idx="135">
                  <c:v>0</c:v>
                </c:pt>
                <c:pt idx="136">
                  <c:v>0</c:v>
                </c:pt>
                <c:pt idx="137">
                  <c:v>0</c:v>
                </c:pt>
                <c:pt idx="138">
                  <c:v>0</c:v>
                </c:pt>
                <c:pt idx="139">
                  <c:v>0</c:v>
                </c:pt>
                <c:pt idx="140">
                  <c:v>20000</c:v>
                </c:pt>
                <c:pt idx="141">
                  <c:v>0</c:v>
                </c:pt>
                <c:pt idx="142">
                  <c:v>0</c:v>
                </c:pt>
                <c:pt idx="143">
                  <c:v>0</c:v>
                </c:pt>
                <c:pt idx="144">
                  <c:v>0</c:v>
                </c:pt>
                <c:pt idx="145">
                  <c:v>0</c:v>
                </c:pt>
                <c:pt idx="146">
                  <c:v>0</c:v>
                </c:pt>
                <c:pt idx="147">
                  <c:v>5140</c:v>
                </c:pt>
                <c:pt idx="148">
                  <c:v>60000</c:v>
                </c:pt>
                <c:pt idx="149">
                  <c:v>0</c:v>
                </c:pt>
                <c:pt idx="150">
                  <c:v>0</c:v>
                </c:pt>
                <c:pt idx="151">
                  <c:v>6000</c:v>
                </c:pt>
                <c:pt idx="152">
                  <c:v>3000</c:v>
                </c:pt>
                <c:pt idx="153">
                  <c:v>0</c:v>
                </c:pt>
                <c:pt idx="154">
                  <c:v>0</c:v>
                </c:pt>
                <c:pt idx="155">
                  <c:v>0</c:v>
                </c:pt>
                <c:pt idx="156">
                  <c:v>10000</c:v>
                </c:pt>
                <c:pt idx="157">
                  <c:v>15000</c:v>
                </c:pt>
                <c:pt idx="158">
                  <c:v>0</c:v>
                </c:pt>
                <c:pt idx="159">
                  <c:v>11100</c:v>
                </c:pt>
                <c:pt idx="160">
                  <c:v>8100</c:v>
                </c:pt>
                <c:pt idx="161">
                  <c:v>6000</c:v>
                </c:pt>
                <c:pt idx="162">
                  <c:v>202800</c:v>
                </c:pt>
                <c:pt idx="163">
                  <c:v>47600</c:v>
                </c:pt>
                <c:pt idx="164">
                  <c:v>16800</c:v>
                </c:pt>
                <c:pt idx="165">
                  <c:v>5000</c:v>
                </c:pt>
              </c:numCache>
            </c:numRef>
          </c:yVal>
          <c:smooth val="0"/>
          <c:extLst>
            <c:ext xmlns:c16="http://schemas.microsoft.com/office/drawing/2014/chart" uri="{C3380CC4-5D6E-409C-BE32-E72D297353CC}">
              <c16:uniqueId val="{00000000-D836-4CED-BD98-549431116051}"/>
            </c:ext>
          </c:extLst>
        </c:ser>
        <c:dLbls>
          <c:showLegendKey val="0"/>
          <c:showVal val="0"/>
          <c:showCatName val="0"/>
          <c:showSerName val="0"/>
          <c:showPercent val="0"/>
          <c:showBubbleSize val="0"/>
        </c:dLbls>
        <c:axId val="1990697392"/>
        <c:axId val="1990698832"/>
      </c:scatterChart>
      <c:valAx>
        <c:axId val="199069739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Capital Costs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0698832"/>
        <c:crosses val="autoZero"/>
        <c:crossBetween val="midCat"/>
      </c:valAx>
      <c:valAx>
        <c:axId val="19906988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Funding Shortfall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99069739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3</xdr:row>
      <xdr:rowOff>1</xdr:rowOff>
    </xdr:from>
    <xdr:to>
      <xdr:col>10</xdr:col>
      <xdr:colOff>257175</xdr:colOff>
      <xdr:row>31</xdr:row>
      <xdr:rowOff>171451</xdr:rowOff>
    </xdr:to>
    <mc:AlternateContent xmlns:mc="http://schemas.openxmlformats.org/markup-compatibility/2006">
      <mc:Choice xmlns:a14="http://schemas.microsoft.com/office/drawing/2010/main" Requires="a14">
        <xdr:graphicFrame macro="">
          <xdr:nvGraphicFramePr>
            <xdr:cNvPr id="4" name="Proposed Management Action">
              <a:extLst>
                <a:ext uri="{FF2B5EF4-FFF2-40B4-BE49-F238E27FC236}">
                  <a16:creationId xmlns:a16="http://schemas.microsoft.com/office/drawing/2014/main" id="{1B48E091-7C38-144B-4312-A7155B7DC530}"/>
                </a:ext>
              </a:extLst>
            </xdr:cNvPr>
            <xdr:cNvGraphicFramePr/>
          </xdr:nvGraphicFramePr>
          <xdr:xfrm>
            <a:off x="0" y="0"/>
            <a:ext cx="0" cy="0"/>
          </xdr:xfrm>
          <a:graphic>
            <a:graphicData uri="http://schemas.microsoft.com/office/drawing/2010/slicer">
              <sle:slicer xmlns:sle="http://schemas.microsoft.com/office/drawing/2010/slicer" name="Proposed Management Action"/>
            </a:graphicData>
          </a:graphic>
        </xdr:graphicFrame>
      </mc:Choice>
      <mc:Fallback>
        <xdr:sp macro="" textlink="">
          <xdr:nvSpPr>
            <xdr:cNvPr id="0" name=""/>
            <xdr:cNvSpPr>
              <a:spLocks noTextEdit="1"/>
            </xdr:cNvSpPr>
          </xdr:nvSpPr>
          <xdr:spPr>
            <a:xfrm>
              <a:off x="10439400" y="571501"/>
              <a:ext cx="1828800" cy="550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2</xdr:row>
      <xdr:rowOff>180976</xdr:rowOff>
    </xdr:from>
    <xdr:to>
      <xdr:col>15</xdr:col>
      <xdr:colOff>371475</xdr:colOff>
      <xdr:row>12</xdr:row>
      <xdr:rowOff>85726</xdr:rowOff>
    </xdr:to>
    <mc:AlternateContent xmlns:mc="http://schemas.openxmlformats.org/markup-compatibility/2006">
      <mc:Choice xmlns:a14="http://schemas.microsoft.com/office/drawing/2010/main" Requires="a14">
        <xdr:graphicFrame macro="">
          <xdr:nvGraphicFramePr>
            <xdr:cNvPr id="5" name="Scale">
              <a:extLst>
                <a:ext uri="{FF2B5EF4-FFF2-40B4-BE49-F238E27FC236}">
                  <a16:creationId xmlns:a16="http://schemas.microsoft.com/office/drawing/2014/main" id="{A3D87D84-8D96-B666-2F2D-CAA1ED5CA504}"/>
                </a:ext>
              </a:extLst>
            </xdr:cNvPr>
            <xdr:cNvGraphicFramePr/>
          </xdr:nvGraphicFramePr>
          <xdr:xfrm>
            <a:off x="0" y="0"/>
            <a:ext cx="0" cy="0"/>
          </xdr:xfrm>
          <a:graphic>
            <a:graphicData uri="http://schemas.microsoft.com/office/drawing/2010/slicer">
              <sle:slicer xmlns:sle="http://schemas.microsoft.com/office/drawing/2010/slicer" name="Scale"/>
            </a:graphicData>
          </a:graphic>
        </xdr:graphicFrame>
      </mc:Choice>
      <mc:Fallback>
        <xdr:sp macro="" textlink="">
          <xdr:nvSpPr>
            <xdr:cNvPr id="0" name=""/>
            <xdr:cNvSpPr>
              <a:spLocks noTextEdit="1"/>
            </xdr:cNvSpPr>
          </xdr:nvSpPr>
          <xdr:spPr>
            <a:xfrm>
              <a:off x="12287250" y="561976"/>
              <a:ext cx="1828800"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17317</xdr:colOff>
      <xdr:row>74</xdr:row>
      <xdr:rowOff>164862</xdr:rowOff>
    </xdr:from>
    <xdr:to>
      <xdr:col>35</xdr:col>
      <xdr:colOff>207818</xdr:colOff>
      <xdr:row>136</xdr:row>
      <xdr:rowOff>142452</xdr:rowOff>
    </xdr:to>
    <xdr:graphicFrame macro="">
      <xdr:nvGraphicFramePr>
        <xdr:cNvPr id="2" name="Chart 1">
          <a:extLst>
            <a:ext uri="{FF2B5EF4-FFF2-40B4-BE49-F238E27FC236}">
              <a16:creationId xmlns:a16="http://schemas.microsoft.com/office/drawing/2014/main" id="{F658997F-1EDA-C6A5-0CC6-FA347AEC6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sh Gruffydd Williams" refreshedDate="45477.708053472219" createdVersion="8" refreshedVersion="8" minRefreshableVersion="3" recordCount="1324" xr:uid="{5D472C1E-83BA-4BF9-912B-57469617115B}">
  <cacheSource type="worksheet">
    <worksheetSource ref="A1:AN1048576" sheet="Fishery_Management_Plan_Actions"/>
  </cacheSource>
  <cacheFields count="40">
    <cacheField name="ObjectID" numFmtId="0">
      <sharedItems containsString="0" containsBlank="1" containsNumber="1" containsInteger="1" minValue="1" maxValue="7849"/>
    </cacheField>
    <cacheField name="Title" numFmtId="0">
      <sharedItems containsBlank="1" count="1149">
        <s v="Tree planting or regen in upper catchment"/>
        <s v="Strategic flow management"/>
        <s v="Peatland Restoration"/>
        <s v="Reduce our carbon footprint"/>
        <s v="Explore what natural nutrient levels should look like"/>
        <s v="Invertebrate monitoring"/>
        <s v="Effective Bailiffing across the catchment"/>
        <s v="Improve smolt survival at Aigas and Kilmorack dams"/>
        <s v="Assess smolt behaviour at dams"/>
        <s v="National smolt project"/>
        <s v="Fish habitat relative to hydro dams"/>
        <s v="Develop restoration or sediment management plans if necessary"/>
        <s v="Reduce predation pressure from birds"/>
        <s v="Assess predation pressure from seals"/>
        <s v="Assess predation pressure from fish"/>
        <s v="Promote responsible angling"/>
        <s v="Fence off river banks to reduce diffuse pollution"/>
        <s v="Report pollution incidents to SEPA"/>
        <s v="Respond to planning consultations to protect the river from inappropriate development"/>
        <s v="Eradicate Japanese knotweed from the catchment"/>
        <s v="Eradicate Himalayan balsam from the catchment"/>
        <s v="Remove Pink salmon from the river"/>
        <s v="Improve biosecurity"/>
        <s v="Rhododendron control"/>
        <s v="Improve adult fish passage-SSE"/>
        <s v="Assess eel passage at the dams"/>
        <s v="Ensure adult fish passage- beavers"/>
        <s v="Ensure continued sediment management at SSE infrastructure"/>
        <s v="Investigate the status of E Deanie burn"/>
        <s v="Investigate if re watering of the Farrar tribuitaries would increase area of fish habitat"/>
        <s v="Ease Allt na h-Innse Creagaich bridge apron fish barrier"/>
        <s v="Buy out estuarine netting stations if they become available"/>
        <s v="Support 3 mile offshore trawling ban"/>
        <s v="Carry out Electrofishing surveys"/>
        <s v="Collate annual fish counts"/>
        <s v="Collate annual rod catch"/>
        <s v="Participate in National adult sampling"/>
        <s v="Water temperature monitoring"/>
        <s v="Genetics Monitoring"/>
        <s v="Develop Drone monitoring"/>
        <s v="Fresh water pearl mussel monitoring"/>
        <s v="Ensure local engagement"/>
        <s v="Placemaking project to improve local engagment in the river"/>
        <s v="Silt inputs ito rivers"/>
        <s v="River Morphology"/>
        <s v="Invasive Species"/>
        <s v="Predation"/>
        <s v="Rununculus"/>
        <s v="Fish Counter"/>
        <s v="Bank and Habitat Maintainence"/>
        <s v="Hatchery"/>
        <s v="Enforcement"/>
        <s v="Badenloch Dam Maintainence"/>
        <s v="Abstraction and hydro issues"/>
        <s v="Farmed fish escapes"/>
        <s v="Invasive non-native plants"/>
        <s v="Smolt production - instream habitat"/>
        <s v="Smolt production - Riparian habitat"/>
        <s v="Tidal energy schemes"/>
        <s v="River Awe Barrage"/>
        <s v="Riparian habitat and temperature issues"/>
        <s v="Sea lice monitoring and farmed fish escapes"/>
        <s v="Wind farms"/>
        <s v="Peatland Restoration - Upper Skinsdale"/>
        <s v="Peatland Restoration - Upper Blackwater"/>
        <s v="Riparian Planting - Upper Brora Catchment"/>
        <s v="Grazing impact pressures - above Loch Brora"/>
        <s v="Riparian Planting funding - lobbying"/>
        <s v="Lower River Brora - Channel and Bank modifications"/>
        <s v="Lower River Brora - Lack of mainstem spawning habitat"/>
        <s v="Lower River Brora - Riparian vegetation management"/>
        <s v="South bank of the River Brora from Balnacoil to Craggiemore - Degradation of existing mature riparian woodland"/>
        <s v="Coirefrois Burn WGS - Lack of riparian planting; deer impacts"/>
        <s v="Middle River Brora - Bank erosion and collapse (exacerbated by grazing)"/>
        <s v="Scottarie Burn (lower) &amp; Ascoile Burn (lower) - Loss of riparian vegetation"/>
        <s v="Upper R. Brora Craigton to Dalnessie, Upper R. Brora, headwaters above Dalnessie, Black Water, Amat_x000a__x000a_to Dalbreck - Overgrazing of banks leading to erosion and bank collapse; trampling of spawning areas"/>
        <s v="Balnacoil to Dalreavoch - Instream and bankside modifications"/>
        <s v="Black Water mainstem upstream of Ben Armine Lodge (sections BWc2 and BWc3) - Rapid riverbank erosion"/>
        <s v="River Brora &amp; Loch Brora - Illegal exploitation in river or loch"/>
        <s v="River Brora &amp; Loch Brora - Angling"/>
        <s v="Coastal - Netting"/>
        <s v="Coastal - Coastal netting (illegal)"/>
        <s v="Estuary and sea pool - Seal or other estuarine predation (adults)"/>
        <s v="In-river avian predation (smolts/parr)"/>
        <s v="River Brora Catchment - Recording of angling effort"/>
        <s v="Inshore waters - Sandeel fisheries"/>
        <s v="Marine - Poor understanding of causes of marine mortality"/>
        <s v="Catchment - Biosecurity"/>
        <s v="Lower river brora - Mink"/>
        <s v="Dalnessie Weir - Abstractions"/>
        <s v="Catchment - fish populations"/>
        <s v="Staff training"/>
        <s v="Junior Angling programme"/>
        <s v="Invasive Species Control"/>
        <s v="Alness nutrient reintroduction"/>
        <s v="Smolt escapement study"/>
        <s v="Strathrannoch riparian scheme"/>
        <s v="Glen Ord distillery weir fish pass installation"/>
        <s v="River Meig green banking (bank stabilisation)"/>
        <s v="River Meig genetics project"/>
        <s v="River Meig restoration stocking"/>
        <s v="Upper Meig riparian and instream habitat restoration"/>
        <s v="Corriefeol fish pass easement"/>
        <s v="Day versus night release trial"/>
        <s v="Orrin stocking project"/>
        <s v="Orrin spawning bed creation (gravel reintroduction project)"/>
        <s v="Upper Orrin riparian and instream habitat creation"/>
        <s v="Orrin compensation flow amendment"/>
        <s v="Fish passage easement"/>
        <s v="River Peffery habitat restoration"/>
        <s v="Crump weir"/>
        <s v="Green banking"/>
        <s v="Illegal exploitation"/>
        <s v="Predation by piscivorous birds River Conon "/>
        <s v="Mitigation stocking"/>
        <s v="Blackwater gravel restoration"/>
        <s v="Predation by otters"/>
        <s v="Blackwater riparian strip"/>
        <s v="Strathrannoch instream habitat and nutrient restoration"/>
        <s v="Upper Bran riparian and instream habitat creation"/>
        <s v="River Bran smolt trap &amp; truck"/>
        <s v="Rotary screw trap efficiency trial and improvements. "/>
        <s v="Loch Meig smolt guidance trial"/>
        <s v="Orrin smolt escapement/guidance project"/>
        <s v="Smolt to adult supplementation project"/>
        <s v="Predation by piscivorous birds River Alness "/>
        <s v="Eco egg box stocking trial"/>
        <s v="Balnagowan (Maybank) Weir "/>
        <s v="Alness culvert passage easement"/>
        <s v="Pike removal project"/>
        <s v="Contin tree nursery"/>
        <s v="River Meig population monitoring/baseline data establishment"/>
        <s v="River Bran population monitoring/baseline data establishment"/>
        <s v="River Orrin population monitoring/baseline data establishment"/>
        <s v="Respond to all development proposals in the harbour and inshore marine and coastal environments"/>
        <s v="Respond to all development proposals in or adjacent to freshwater environments of the Dee District."/>
        <s v="Promote best practices for angling"/>
        <s v="Reduce illegal exploitation"/>
        <s v="Piscivorous birds"/>
        <s v="Seals"/>
        <s v="Dolphins"/>
        <s v="Protect water quality"/>
        <s v="Protect water quantity"/>
        <s v="Fish disease"/>
        <s v="Biosecurity"/>
        <s v="Invasive non-tive species"/>
        <s v="Remove barriers to fish passage"/>
        <s v="Gaining support"/>
        <s v="Angling development"/>
        <s v="Tree planting"/>
        <s v="Improving instream habitat"/>
        <s v="Returalisation of river channels"/>
        <s v="Large Wood Structures"/>
        <s v="Monitor juvenile salmon populations in Caithness rivers"/>
        <s v="Monitor water temperature in Thurso River"/>
        <s v="Monitor discharge rates in Thurso and Wick Rivers"/>
        <s v="Dialogue re onshore windfarms"/>
        <s v="Dialogue re offshore windfarms"/>
        <s v="Dialogue re non-wind marine renewables projects"/>
        <s v="Wick smolt tracking project 2023"/>
        <s v="Conductivity/ pH mapping"/>
        <s v="Pink salmon: monitor and prepare mitigation plan"/>
        <s v="Develop recovery plan for Forss River"/>
        <s v="Restore spawning gravels in Wick River"/>
        <s v="Loch Watten: impact on lower Wick River"/>
        <s v="Saprolegnia monitoring in Rivers Wick, Thurso and Forss"/>
        <s v="Removal of riparian conifer regen"/>
        <s v="Plant riparian native trees"/>
        <s v="Peatland restoration on upper Bladnoch"/>
        <s v="Peatland restoration on the upper Water of Tarf"/>
        <s v="Control and eradicate key plant INNS"/>
        <s v="Ensure suitable amounts of clean loose spawning substrate is available for spawning salmon"/>
        <s v="Reduce pike predation on juvenile salmon (especially smolts) stocks"/>
        <s v="Stop the replanting of conifers on deep peats"/>
        <s v="Monitor health of fish stocks across the catchment"/>
        <s v="Monitor water quality (acidification) in the upper river"/>
        <s v="Improve commercial forest design across the catchment"/>
        <s v="Understand bird predation pressures within river"/>
        <s v="Understanding why marine return rates are presently so poor"/>
        <s v="Stocking salmon to improve areas recovering from acidification"/>
        <s v="Returning un-named Tarf tributary back to its original bed, near Barnighlea"/>
        <s v="Ensuring water abstractions are not harmful to salmon populations"/>
        <s v="Increasing summer low water flows"/>
        <s v="Improve habitats at Killadam Burn by returning flow to the main channel"/>
        <s v="Know exact number of salmon entering the river"/>
        <s v="Minimise potential threats from renewable energy projects"/>
        <s v="Addition of limestone gravel to address acidification in the upper Bladnoch"/>
        <s v="Addition of scallop shells to address acidification in the upper Bladnoch and Tarf Water"/>
        <s v="Peatland restoration on Little Water of Fleet"/>
        <s v="Peatland restoration on upper Big Water of Fleet"/>
        <s v="Control and if possible eradicate key INNS"/>
        <s v="Reduce fine silt input to upper river"/>
        <s v="Improve instream habitats"/>
        <s v="Understand predation pressures within river"/>
        <s v="Identify man-made barriers to fish migration"/>
        <s v="Peatland restoration on upper Main Water of Luce"/>
        <s v="Peatland restoration on the upper Cross Water of Luce"/>
        <s v="Reduce the amount of gravel movement occurring in the lower Luce"/>
        <s v="Address lack of spawning substrate in lower Penwhirn Burn."/>
        <s v="Remeander section of the upper Main Water of Luce near Laganabeastie"/>
        <s v="Peatland restoration on the upper Urr catchment"/>
        <s v="Reduce the amount of gravel movement occurring in the lower River Urr"/>
        <s v="Improve fish access at bridge over Fell Burn"/>
        <s v="Improve fish access at bridge over Dam Burn"/>
        <s v="Improve instream habitats where burns have been dredged / straightened"/>
        <s v="Aquaculture - marine production - Upper Loch Linnhe"/>
        <s v="Aquaculture - marine production - Loch Sunart"/>
        <s v="Aquaculture - marine production - Loch Nevis"/>
        <s v="Aquaculture - smolt marine migration"/>
        <s v="Aquaculture - freshwater production - Loch Shiel"/>
        <s v="Aquaculture - freshwater production - Loch Lochy"/>
        <s v="Aquaculture - freshwater production - Loch Arkaig"/>
        <s v="Barriers to migration - Mucomir"/>
        <s v="Barriers to migration - River Arkaig"/>
        <s v="Barriers to migration - Meoble, River Morar"/>
        <s v="Small-scale hydro-power schemes"/>
        <s v="Water level management"/>
        <s v="Managing local fish populations"/>
        <s v="Habitat management - riparian tree planting"/>
        <s v="Angling - catch and release"/>
        <s v="Poaching prevention and illegal exploitation"/>
        <s v="Predation management"/>
        <s v="American mink control"/>
        <s v="Managing invasive non-native plants"/>
        <s v="Commercial forestry"/>
        <s v="Encourage more people to participate in the sport of angling."/>
        <s v="Remove redundant weir on Laggan Burn"/>
        <s v="Remove redundant weir on Pennyland Burn"/>
        <s v="Identify and assess man-made barriers within the catchment."/>
        <s v="Maintain a trained Water Bailiff team to conduct enforcement within the catchment."/>
        <s v="Encourage sustainable fishing throughout the catchment."/>
        <s v="Restore the Pennyland Burn"/>
        <s v="Restore the Laggan Burn"/>
        <s v="Restore the Crawick Water"/>
        <s v="River Nith audit"/>
        <s v="Improve riparian habitat within the Nith catchment."/>
        <s v="Advise on developments in proximity to watercourses and promote environmentally friendly methods of construction to protect the aquatic environment."/>
        <s v="Managing piscivorous avian predation"/>
        <s v="To monitor the impact of seal predation on returning adult salmonids and other species of fish."/>
        <s v="Install fish counters within the River Nith to accurately monitor the number of salmon and sea trout entering the river."/>
        <s v="To conduct surveying to monitor the aquatic environment within the Nith catchment."/>
        <s v="Smolt monitoring to establish escapement of smolts within the catchment."/>
        <s v="Establish PIT tagging programme within the Nith catchment."/>
        <s v="To work with landowners to identify and advise on the restoration of areas of peatland to improve water flow regimes and water quality."/>
        <s v="Raising awareness of aquatic conservation and restoration."/>
        <s v="Control of invasive non-native species of riparian plants within the Nith catchment"/>
        <s v="Monitoring of American signal crayfish in the Nith catchment."/>
        <s v="Treatment of Giant hogweed on the Scaur, Cairn and mainstem Nith."/>
        <s v="Control of American mink"/>
        <s v="Expand control of American mink"/>
        <s v="Development of INNS application to capture data from staff, volunteers and the general public."/>
        <s v="Improve knowledge of fish stocks by participating in national and international research projects."/>
        <s v="Stocking of salmonid fry of Nith origin"/>
        <s v="Placement of water quality/temperature monitors throughout the river to identify areas of degraded water quality."/>
        <s v="Improve and maintain high water quality within all watercourses in the Nith catchment."/>
        <s v="Monitor and promote the threats posed by pathogens and disease to fish stocks."/>
        <s v="Mink management programme"/>
        <s v="Invasive plant management programme"/>
        <s v="Tree planting and bank stabilisation on the upper catchment of the Kilmartin River"/>
        <s v="Tree planting and bank stabilisation on the upper catchment of the Snizort river"/>
        <s v="Tree planting on the upper catchment of the River Shiel"/>
        <s v="Sea lice monitoring"/>
        <s v="Gill health"/>
        <s v="Smolt run monitoring"/>
        <s v="Salmon smolt migration movements"/>
        <s v="Sea trout migration movements"/>
        <s v="Education programme"/>
        <s v="Outreach programmes"/>
        <s v="Adult salmonid mark and recapture study in the River Snizort"/>
        <s v="Juvenile salmonid population monitoring"/>
        <s v="Piscivorous bird surveys on the River Snizort"/>
        <s v="Skin disease"/>
        <s v="Genetic conservation programme"/>
        <s v="Water temeprature data loggers"/>
        <s v="Improving Upstream Fish Passage at Spey Dam"/>
        <s v="Improving Fish Passage at Mashie Dam"/>
        <s v="Return Salmon to the Markie"/>
        <s v="Returning Fish Passage to the Cuaich"/>
        <s v="Monitoring Fish Passage at the Truim Hydropower Intake"/>
        <s v="Monitoring effects of recent fish pass construction"/>
        <s v="Understanding the impacts of Beaver Introduction"/>
        <s v="Investigating the impact of Loch Insh on the Smolt run"/>
        <s v="Investigating the impact of Spey Dam on the Smolt run"/>
        <s v="Stocking Eyed Ova and Unfed Fry above Anthropogenic Barriers"/>
        <s v="Mitigating the lack of passage at Spey Dam via Smolt to Adult Supplementation"/>
        <s v="Monitoring the occurrence of RSD in the Spey"/>
        <s v="Maintaining Biosecurity Protocols in the Spey"/>
        <s v="Combatting Illegal Netting around the Spey"/>
        <s v="Combatting Illegal Angling in the Spey"/>
        <s v="Investigating the bycatch of the commercial squid fishery within the Spey"/>
        <s v="Controlling Himalayan Balsam on the Fiddich"/>
        <s v="Controlling White Butterburr on the Fiddich"/>
        <s v="Controlling Giant Hogweed on the Lower Spey"/>
        <s v="Controlling Japanese Knotweed on the Lower Spey"/>
        <s v="Controlling Mink Populations on the Spey"/>
        <s v="Monitoring the population of Pink Salmon in the Spey"/>
        <s v="Investigating the presence of Perch in Loch Insh"/>
        <s v="Monitoring the progress of the planned Caledonia Windfarm in the Moray Firth"/>
        <s v="Introducing Speyside Highschool Students to Angling"/>
        <s v="Bringing UCL Students to the Allt Lorgy"/>
        <s v="Assessing the impact of the Allt Lorgy Restoration"/>
        <s v="To hold fundraising auctions for the Spey Board"/>
        <s v="Salmon in the Classroom Project"/>
        <s v="Spey Scale Project"/>
        <s v="Juvenile Salmonid Electrofishing Monitoring"/>
        <s v="Redd count monitoring"/>
        <s v="PIT tag array installation"/>
        <s v="Maintaining and Extending Sawbill duck counts on the Spey"/>
        <s v="Controlling Populations of Sawbill Ducks on the Spey"/>
        <s v="Seal Licence Application Status"/>
        <s v="Loch Insh Predation Study"/>
        <s v="Monitoring the impact of LWS in Glenshiro"/>
        <s v="Monitoring the impact of LWS in the Calder"/>
        <s v="Riparian restoration of the Avon"/>
        <s v="Riparian restoration of the Conglass"/>
        <s v="Riparian restoration of the Livet"/>
        <s v="Monitoring the impacts of the Dellifure burn restoration"/>
        <s v="Monitoring the impact of LWS installed by the RSPB in the Tromie"/>
        <s v="Boulder supplementation to canalised sections of the Spey"/>
        <s v="Improving the river stretch downstream of the Mashie Dam"/>
        <s v="Sediment supplementation downstream of the Tromie Dam"/>
        <s v="Monitoring the sand eel population in Spey Bay"/>
        <s v="Establishing a FWPM Encystment Program"/>
        <s v="Reducing Water Abstraction at Spey Dam"/>
        <s v="Investigating the Impact of Distilleries on Salmonid Life Cycles in the Fiddich"/>
        <s v="Conducting eDNA surveys of the catchment"/>
        <s v="Monitor and aid the Elchies Land Management Plan"/>
        <s v="Locate and mitigate low-head barriers throughout the catchment"/>
        <s v="Wetland expansion"/>
        <s v="Slugain Burn restoration"/>
        <s v="Badenoch Flood Plain Study"/>
        <s v="Upper Gynack/Allt Mor erosion control"/>
        <s v="Bird Predation of Salmon and Sea Trout."/>
        <s v="Instream Habitat Quality"/>
        <s v="Maintain Fish Counter"/>
        <s v="Reinstate Willowbrae Hatchery"/>
        <s v="Mowing and strimming."/>
        <s v="Invasive Non Native Species"/>
        <s v="Habitat and Restoration Survey"/>
        <s v="Survey Redds"/>
        <s v="Electricity Generation and Distribution."/>
        <s v="Respond to Development Projects in the Ugie District."/>
        <s v="Increase riprian cover"/>
        <s v="Aquaculture impacts"/>
        <s v="Monitor and remove invasive non-native species"/>
        <s v="Improve riparian habitat"/>
        <s v="Ease barrier"/>
        <s v="Ghillies seminar"/>
        <s v="School activities"/>
        <s v="Project Laxford"/>
        <s v="Juvenile surveys"/>
        <s v="Smolt trapping"/>
        <s v="Catchment Management Plans"/>
        <s v="Remove conifers from the Hope catchment"/>
        <s v="Remove conifers from the Polla catchment"/>
        <s v="Remove conifers from the Laxford catchment"/>
        <s v="Remove conifers from the Badna Bay catchment"/>
        <s v="Remove conifers from the Duart catchment"/>
        <s v="Remove conifers from the Inver catchment"/>
        <s v="Completed riparian woodland projects in Runie catchment"/>
        <s v="Riparian woodland restoration along the River Runie"/>
        <s v="Riparian woodland restoration along the River Kanaird above Langwell"/>
        <s v="Riparian woodland restoration along the River Kanaird below Langwell"/>
        <s v="Langwell falls fish passage improvement"/>
        <s v="Kanaird sea trout spawning habitat survey"/>
        <s v="Kanaird sea trout and sea lice monitoring"/>
        <s v="Kanaird juvenile fish survey"/>
        <s v="Ardmair fish farm visit"/>
        <s v="Wester Ross Marine Protected Area support"/>
        <s v="Sweep net for sea trout near Ardmair campsite. Cost for an initial trial of new site."/>
        <s v="Rhue burn juvenile fish survey"/>
        <s v="Rhirorroch river  riparian habitat and sediment management project"/>
        <s v="Rhirorroch river  riparian habitat and sediment management"/>
        <s v="Ullapool River juvenile fish survey above Loch Achall"/>
        <s v="Ullapool River juvenile fish survey below Loch Achall"/>
        <s v="Corry fish farm visit"/>
        <s v="Loch Broom small burns juvenile trout survey"/>
        <s v="River Lael juvenile fish survey"/>
        <s v="River Broom juvenile fish survey"/>
        <s v="River Broom Japanese knotweed follow up control"/>
        <s v="Dundonnell River juvenile fish survey"/>
        <s v="Sea trout monitoring in Little Loch Broom"/>
        <s v="Dundonnell hill lochs study"/>
        <s v="Wild fish surveys in Little Loch Broom"/>
        <s v="Gruinard River juvenile fish survey downstream from Loch na Sealga"/>
        <s v="Gruinard River juvenile fish survey upstream from Loch na Sealga"/>
        <s v="Gruinard River system riparian habitat protection and restoration"/>
        <s v="Gruinard River catchment ecosystem fertility restoration project"/>
        <s v="Little Gruinard River SAC juvenile fish survey downstream from Fionn Loch"/>
        <s v="Little Gruinard River SAC juvenile fish survey upstream from Fionn Loch"/>
        <s v="Little Gruinard River SAC freshwater pearl mussel nutrition study"/>
        <s v="Little Gruinard River system riparian habitat protection and restoration"/>
        <s v="Allt Bad an Luig road culvert fish pass"/>
        <s v="Seal survey and monitoring of behaviour from roadside viewpoint"/>
        <s v="Laide Burn road culvert beneath A832"/>
        <s v="Loch Ewe small burns juvenile trout survey"/>
        <s v="Seaweed exhibition and survey of shore around NTS Inverewe"/>
        <s v="Allt Beith fish pass repairs"/>
        <s v="Allt Beith juvenile fish survey"/>
        <s v="Survey of fish habitat within the Allt Beith system"/>
        <s v="Survey and monitoring of invertebrates in Allt Beith"/>
        <s v="Allt Beith people and nature project"/>
        <s v="Monitor wild salmon and sea trout entering and leaving the Tournaig burn"/>
        <s v="Juvenile fish survey of Tournaig system"/>
        <s v="River Ewe system juvenile fish survey downstream from Loch Maree"/>
        <s v="River Ewe system juvenile fish survey sites in Kernsary and Inveran River"/>
        <s v="River Ewe juvenile fish of smaller streams entering Loch Maree"/>
        <s v="River Ewe system juvenile fish survey of sites in Kinlochewe River and tributaries"/>
        <s v="Bruachaig wild salmon restoration project v2"/>
        <s v="Loch Maree arctic charr study"/>
        <s v="Loch Maree -side  ponticum control"/>
        <s v="Coulin River riparian habitat enhancement project"/>
        <s v="Loch Maree side riparian habitat enhancement project"/>
        <s v="Loch na Fideil Burn riparian woodland and instream habitat restoration project"/>
        <s v="Loch Ewe coastal fyke net sea trout monitoring project"/>
        <s v="River Sguod system juvenile fish survey"/>
        <s v="River Sguod system sea trout survey"/>
        <s v="Sand river  system juvenile fish survey"/>
        <s v="Sand River system sea trout survey"/>
        <s v="Flowerdale sea trout and sea lice monitoring"/>
        <s v="Juvenile fish survey of River Kerry"/>
        <s v="River Kerry catchment area ponticum eradication project"/>
        <s v="River Kerry discuss and plan rewatering of instream habitat"/>
        <s v="Proposal to regulate flow at bifurcation of stream below Loch na h' Oidhche to support River Kerry SAC"/>
        <s v="Juvenile fish survey of Badachro River"/>
        <s v="Fish counter at outlet weir of Loch Bad a'Chrotha"/>
        <s v="Wester Ross coastal area Marine Nature Reserve scoping"/>
        <s v="Loch Bad na h' Achlaise sea trout project"/>
        <s v="South Erradale burn sea trout habitat survey"/>
        <s v="Craig River sea trout habitat survey"/>
        <s v="Alligin River sea trout habitat survey"/>
        <s v="Outer Loch Torridon - Red Point sea grass survey"/>
        <s v="Juvenile fish survey of Torridon River"/>
        <s v="Torridon riparian woodland scheme"/>
        <s v="Torridon sea trout monitoring for future EMP"/>
        <s v="Loch Torridon fish farm visits"/>
        <s v="Juvenile fish survey of  River Balgy"/>
        <s v="Loch Damh arctic charr study"/>
        <s v="Loch Damh study of wild trout"/>
        <s v="Juvenile fish survey of Shieldaig River"/>
        <s v="Torridon small burns juvenile trout survey"/>
        <s v="Juvenile fish survey of Abhainn Cuaig"/>
        <s v="Juvenile fish survey of Applecross"/>
        <s v="Applecross River sampling of sea trout for MOWI Caol Mor EMP"/>
        <s v="Applecross river riparian woodland project"/>
        <s v="Study of marine filamentous algae on seabed around Wester Ross"/>
        <s v="West of Scotland Herring Hunt support"/>
        <s v="In-River Temperature Monitoring"/>
        <s v="Manage Poaching Incidents"/>
        <s v="Monitoring Pink Salmon"/>
        <s v="Monitoring Piscivorous Birds"/>
        <s v="Riparian Woodland Restoration"/>
        <s v="Installing Fish Counters"/>
        <s v="Monitoring Seal Predation"/>
        <s v="Assess the Accessibility of Glencalvie Falls"/>
        <s v="Assess the Gleann Beag Impoundment"/>
        <s v="Removal of Diebidale Impoundment"/>
        <s v="Assessing Juvenile Distribution above and below Duchally Dam"/>
        <s v="Investigating Smolt Passage across Duchally Dam"/>
        <s v="Smolt Migration through Loch Ailsh"/>
        <s v="Gravel Augmentation on the Upper Shin"/>
        <s v="Identifying Fish Farm Escapes"/>
        <s v="Installing Efficient Smolt Traps on the Shin Tributaries"/>
        <s v="Investigating the Flow Regime on the River Shin"/>
        <s v="Smolt Migration across Shin Hydro Scheme"/>
        <s v="Implementing a Restoration Strategy for the River Merkland"/>
        <s v="Removal of Himalayan Balsam on the Evelix"/>
        <s v="Investigating Atlantic salmon Distribution above Ospisdale obstacle"/>
        <s v="Accessing Fish Counter Data"/>
        <s v="Barrier removal Fruin Water"/>
        <s v="Barrier removal unnamed burn"/>
        <s v="Barrier removal Balevulin burn"/>
        <s v="Re-engineer cocrete apron under Balevulin Burn road bridge"/>
        <s v="Re-engineer cocrete apron under Auchengaich Burn road bridge"/>
        <s v="Barrier removal Auchengaich Burn"/>
        <s v="INNS (plant) removal Fruin water"/>
        <s v="Predator control Fruin water"/>
        <s v="Bank protection Fruin water"/>
        <s v="INNS (plant) removal Loch Lomond"/>
        <s v="Predator control Loch Lomond"/>
        <s v="Stream channel modification"/>
        <s v="Abstraction and flow regulation (Cruachan pump storage Hydro scheme)"/>
        <s v="Abstraction and flow regulation (South Cowal)"/>
        <s v="Abstraction and flow regulation (Awe system)"/>
        <s v="Abstraction and flow regulation (Upper Loch Fyne)"/>
        <s v="Abstraction and flow regulation"/>
        <s v="Salmon smolt escapes"/>
        <s v="Kintyre Peninsula River Habitat Condition"/>
        <s v="Cowal Peninsula River Habitat Condition"/>
        <s v="Abstraction and flow regulation (Mid-Argyll/River Add catchment)"/>
        <s v="Invasive non-native plants (Kintyre)"/>
        <s v="Invasive non-native plants (Fyne)"/>
        <s v="Invasive non-native plants (Lorne)"/>
        <s v="Invasive non-native plants (Linnhe)"/>
        <s v="Invasive non-native plants (Cowal/South Argyll)"/>
        <s v="Non-native fish"/>
        <s v="Isle of Mull riparian habitat and high water temperature"/>
        <s v="Kintyre riparian habitat and high water temperature"/>
        <s v="Lorne  riparian habitat and high water temperature"/>
        <s v="Arran  riparian habitat and high water temperature"/>
        <s v="South Loch Awe riparian habitat and high water temperature"/>
        <s v="Cowal riparian habitat and high water temperature"/>
        <s v="River Creran riparian habitat and high water temperature"/>
        <s v="North Loch Awe riparian habitat and high water temperature"/>
        <s v="Etive riparian habitat and high water temperature"/>
        <s v="Lower Orchy riparian habitat and high water temperature"/>
        <s v="Fyne riparian habitat and high water temperature"/>
        <s v="Upper Orchy riparian habitat and high water temperature"/>
        <s v="River Awe barrage migration issues"/>
        <s v="Marine aquaculture - Isle of Mull"/>
        <s v="Marine aquaculture - Lorne"/>
        <s v="Marine aquaculture - Kintyre"/>
        <s v="Marine aquaculture - Etive(Linnhe)"/>
        <s v="Marine aquaculture - Arran"/>
        <s v="Marine aquaculture - Fyne"/>
        <s v="Marine aquaculture -  Creran (Linnhe)"/>
        <s v="Marine aquaculture - Cowal (South Argyll)"/>
        <s v="Seal predation"/>
        <s v="Wind farms (Kintyre)"/>
        <s v="Wind farms (Lorne)"/>
        <s v="Wind farms (Linnhe)"/>
        <s v="Wind farms (Cowal)"/>
        <s v="Wind farms (Fyne)"/>
        <s v="Catch and release"/>
        <s v="Good fish handling"/>
        <s v="Coastal poaching"/>
        <s v="River poaching"/>
        <s v="Salmon survival"/>
        <s v="Piscivorous bird predation"/>
        <s v="American mink"/>
        <s v="Non native genetics"/>
        <s v="INNS plants in the catchment"/>
        <s v="American signal crayfish"/>
        <s v="Pink salmon"/>
        <s v="Water quality monitoring"/>
        <s v="Invertebrate life"/>
        <s v="Forestry acidification"/>
        <s v="Diffuse pollution"/>
        <s v="Point source pollution"/>
        <s v="Long term water quality data sets"/>
        <s v="Freshwater pearl mussel"/>
        <s v="Abstraction"/>
        <s v="Increase water retention"/>
        <s v="Water temperature risk"/>
        <s v="Riparian shading"/>
        <s v="Warm water outfalls"/>
        <s v="King Edward BurnRestoration"/>
        <s v="Turriff Burn Restoration"/>
        <s v="Isla and Crooksmill Restoration"/>
        <s v="Forgue restoration"/>
        <s v="In river works"/>
        <s v="Riparian habitat"/>
        <s v="Barriers to migration"/>
        <s v="King Edward Weir"/>
        <s v="Glen Keith Weir"/>
        <s v="Offshore wind"/>
        <s v="Marine Survival"/>
        <s v="Inshore Threats"/>
        <s v="Electrofishing"/>
        <s v="Smolt Monitoring"/>
        <s v="Scale collection"/>
        <s v="Angling promotion"/>
        <s v="Habitat improvement: Removal of riparian conifer regen"/>
        <s v="Management of instream and riparian zones"/>
        <s v="Peatland restoration on the High Cree and Water of Minnoch"/>
        <s v="Monitor water quality"/>
        <s v="Manage mammal predation pressures within river"/>
        <s v="Manage bird predation pressures within river"/>
        <s v="Manage fish predation pressures within river"/>
        <s v="Salmon hatchery programme"/>
        <s v="Ensure adequate bailiffing"/>
        <s v="Code of Practice for anglers"/>
        <s v="Stopping water pollution"/>
        <s v="Easing barriers to fish migration"/>
        <s v="Improving compacted spawning gravels"/>
        <s v="Improving bank erosion"/>
        <s v="Maintain Enforcement Activities"/>
        <s v="Negotiate closure of Long term Net fisheries"/>
        <s v="Implement Conservation measures"/>
        <s v="Seal Predation Measures"/>
        <s v="Pisciverous Bird predation Measures"/>
        <s v="Pisciverous Fish predation measures"/>
        <s v="Dolphin Predation Measures"/>
        <s v="Impacts of Marine Development"/>
        <s v="Impacts of Aquaculture"/>
        <s v="Invasive Species Control - Fish"/>
        <s v="Invasive Species Control - American Mink"/>
        <s v="Invasive Species Control - Plants"/>
        <s v="Invasive Species - Emerging Threats"/>
        <s v="Invasive Plant Control - LittleMill Burn"/>
        <s v="Invasive Plant Control - Avoch Burn"/>
        <s v="Diffuse Pollution - Avoch Burn"/>
        <s v="Diffuse Pollution - Rosemarkie Burn"/>
        <s v="Diffuse Pollution - Munlochy Burn"/>
        <s v="Diffuse Pollution - Scretan Burn"/>
        <s v="Obstacles to Fish Passage - Avoch Burn"/>
        <s v="Obstacles to Fish Passage - Rosemarkie Burn"/>
        <s v="Obstacles to Fish Passage - Scretan Burn"/>
        <s v="Obstacles to Fish Passage - Mill Burn"/>
        <s v="Invasive Plant control - River Ness"/>
        <s v="Invasive Plant Control - Ballindarroch Burn"/>
        <s v="Pacific Pink Salmon"/>
        <s v="Diffuse Pollution - Holm Burn"/>
        <s v="Diffuse Pollution - Laggan Burn"/>
        <s v="Abstraction - Holm Burn"/>
        <s v="Abstraction - Caledonian Canal/River Ness"/>
        <s v="Flow Regulation - Loch Ness/River Ness"/>
        <s v="Instream habitat Improvements - River Ness"/>
        <s v="Obstacles to Fish Passage - Allt Na Skiach"/>
        <s v="Obstacles to Fish Passage - Holm Burn, Ness-side estate."/>
        <s v="Obstacles to Fish Passage - Torbreck Bridge, Holm Burn"/>
        <s v="Obstacles to Upstream Fish Passage - Ness Weir"/>
        <s v="Obstacles to Downstream Fish Passage - Ness Weir"/>
        <s v="Diffuse Pollution - Dores Burn"/>
        <s v="Diffuse Pollution - Dobhrag Burn"/>
        <s v="Abstraction  - Loch Ness- Pump Storage"/>
        <s v="Abstraction  - Inverness Water Treatment Works"/>
        <s v="Water Quality/Temperature monitoring - Upper reaches of the Allt Sigh Burn and other smaller burns feeding into Loch Ness."/>
        <s v="Invasive Plant control - Rivers Enrick and Coiltie"/>
        <s v="Diffuse Pollution - River Enrick, Coiltie, Loch Meiklie and tributaries"/>
        <s v="Water Quality - Drumnadrochit STW"/>
        <s v="Water Quantity Mitigation - River Enrick and Coiltie"/>
        <s v="Water Quality/Temperature monitoring - Upper  Tributaries of the Enrick and Coiltie."/>
        <s v="Instream habitat Damage - Dredging"/>
        <s v="Instream habitat Damage - Loss of sediment transfer - River Coiltie below hydro scheme"/>
        <s v="Barrier to Upstream Migration - Polmailly Burn - River Enrick"/>
        <s v="Acidification - Tributaries"/>
        <s v="Diffuse Pollution, middle Moriston tributaries"/>
        <s v="Water Quality/Temperature monitoring - Burns at Achlain and Tomcrasky, together with upper tributaries of Lochs Loyne and Cluanie"/>
        <s v="Thermal Impacts - Hydro modification"/>
        <s v="Instream habitat Damage - Loss of sediment transfer - River Moriston (Loyne, Cluanie and Dundreggan Dams, together with Ceannacroc Heck)"/>
        <s v="Loss of Natural Riparian Vegetation and Associated Lack of Large Woody Debris - River Moriston, middle reaches, lower reaches of Allt an Eoin and Allt na Dubh Chlaise"/>
        <s v="Obstacles to Fish Passage (Upstream) - Ceannocroc Heck"/>
        <s v="Obstacles to Fish Passage (Upstream) - Falls and Fish Passes at Inver-moriston"/>
        <s v="Obstacles to Fish Passage (Downstream) - Ceannocroc Heck"/>
        <s v="Obstacles to Fish Passage (Downstream) - Dundreggan Dam"/>
        <s v="Flow regulation and/or abstraction"/>
        <s v="Flow regulation - Impoundment - Dundreggan, Loyne and Cluanie"/>
        <s v="Upper Garry Salmon Restoration Project"/>
        <s v="Farm Escapes - Un-intentional Escapes from Smolt Rearing Facilities"/>
        <s v="Water Quality - Acidification - Garry Catchment"/>
        <s v="Flow regulation and/or abstraction - River Garry and Oich"/>
        <s v="Flow regulation and/or abstraction - River Oich"/>
        <s v="Flow Regulation and/or Impoundment - Gear Garry/Loch Quoich"/>
        <s v="Water Quality/Temperature monitoring - Upper reaches of the Aldernaig Burn (lower Garry) and Inverviggar Burn (River Oich), together with large areas of the Upper Garry and Kingie"/>
        <s v="Instream and Riparian Habitat-Loss of Sediment Transfer"/>
        <s v="Instream and Riparian Habitat - Loss of Natural Riparian Vegetation and Associated Lack of Large Woody Debris"/>
        <s v="Obstacles to Fish Passage - Upstream - Quoich Dam"/>
        <s v="Obstacles to Fish Passage - Downstream - Garry Dam"/>
        <s v="Obstacles to Fish Passage - Downstream - Caledonian Canal at Aberchalder Weir and Laggan Locks"/>
        <s v="Water Quality - Diffuse Pollution - River Tarff"/>
        <s v="Instream and Riparian Habitat - River Foyers below hydro intake"/>
        <s v="Obstacles to Fish Passage - Upstream - River Farigaig"/>
        <s v="Education"/>
        <s v="Monitor water quality (acidification) in at risk locations"/>
        <s v="Improve compensation flow regimes below all hydro dams"/>
        <s v="Return salmon to the Black Water of Dee"/>
        <s v="Allow wild salmon access to the Dee headwaters"/>
        <s v="Understand smolt downstream migration issues through Galloway Hydro Scheme"/>
        <s v="Minimise risk of Saprolegnia mortality at Tongland Fish Pass"/>
        <s v="Genetic introgression"/>
        <s v="Sea Lice"/>
        <s v="Mingarry - South Uist"/>
        <s v="Loch Croistean/Gisla Hydro"/>
        <s v="Seals and Piscivorous birds"/>
        <s v="Poaching/Gill netting"/>
        <s v="Allowing salmon access to upper River Garry"/>
        <s v="Preventing predation by piscivorous birds on juvenile salmon and smolts"/>
        <s v="Preventing predation by seals on adult salmon and sea trout in the lower reaches of the rivers Tay, Earn and Eden"/>
        <s v="Preventing predation by mink on juvenile salmon and sea trout"/>
        <s v="Ensuring adult salmon and and sea trout and descending smolts have passage through obstacles"/>
        <s v="Restoring salmon access to the Dall Burn"/>
        <s v="Ensuring adult salmon have free passage throughout the River Lochay"/>
        <s v="Ensuring adult salmon have free passage to the upper River Almond"/>
        <s v="Ensuring adequate flow in the River Lochay"/>
        <s v="Ensuring adequate flow is maintained in areas subject to agricultural irrigation"/>
        <s v="Preventing negative impacts of development on the water environment"/>
        <s v="Stablising excessive erosion on the River Fillan"/>
        <s v="Increasing instream cover and primary productivity in the Lunan Water"/>
        <s v="Kick starting the salmon population in the restored River Garry"/>
        <s v="Mitigation stocking to obtain salmon production from the Allt Glas Choire"/>
        <s v="Investigating juvenile salmon carrying capacity"/>
        <s v="Controlling and preventing spread of invasive non-native plant species"/>
        <s v="Preventing the introduction of the salmon parasite Gyrodactylus salaris"/>
        <s v="Ensure free upstream passage of salmon on the River Ericht"/>
        <s v="Ensure adequate flow for the migration of smolts and adult salmon in the River Ericht at Blairgowrie"/>
        <s v="Prevent losses of salmon to illegal fishing"/>
        <s v="Prevent potential losses of migrating smolts and adult salmon from windfarms off the mouth of the River Tay"/>
        <s v="Understanding the health of juvenile salmon populations"/>
        <s v="Finding ways to overcome hydro related reduction in invertebrate production in the River Lyon"/>
        <s v="Lowland riparian habitat improvement"/>
        <s v="Preventing and controlling diffuse pollution from agriculture"/>
        <s v="Reducing the peak temperatures experienced in headwater tributaries"/>
        <s v="Slowing the flow from upland peatlands"/>
        <s v="Reducing excess riparian shading by exotic conifer plantations"/>
        <s v="Preventing the further spread of invasive American signal crayfish"/>
        <s v="Eliminating the threat of exotic cyprinid fish entering the Tay river system"/>
        <s v="Monitoring smolt production and survival in the River Tummel system"/>
        <s v="Ensuring salmon smolts have free passage past small hydro stations"/>
        <s v="Ensuring salmon smolts have free passage past hydro dams"/>
        <s v="Ensuring salmon smolts have free passage through Loch Tay"/>
        <s v="Understanding whether there has been a decline in Tay invertebrate production"/>
        <s v="Improving the quality of data inputs to Marine Scotland's river grading process"/>
        <s v="Understanding salmon production in medium sized rivers"/>
        <s v="Minimising damage to fish stocks through bird predation"/>
        <s v="Dietary analysis of fish eating birds"/>
        <s v="Targeted tree planting to help shade the river"/>
        <s v="Tree planting on the Upper Ettrick"/>
        <s v="Maintain temperature monitoring network"/>
        <s v="Determine whether freshet releases from reservoirs can help to cool the river in low flow / high temperature conditions"/>
        <s v="Haughead ford easement"/>
        <s v="Slitrig rock shelf easement"/>
        <s v="Easement of barriers with partial access - Leithen Water"/>
        <s v="Easement of barriers with partial access - Earnsleuch Water"/>
        <s v="Easement of barriers with partial access - Boondreigh Water"/>
        <s v="Easement of barriers with partial access - Cor Water"/>
        <s v="Prohibit net exploitation of Spring Salmon"/>
        <s v="Improving nursery area habitat"/>
        <s v="Water abstraction"/>
        <s v="Control of Signal Crayfish"/>
        <s v="Minimise over exploitation of weak stocks"/>
        <s v="Protecting the river from illegal exploitation"/>
        <s v="Adult salmon and Sea trout sampling"/>
        <s v="Developing the Gala as a monitored river"/>
        <s v="Sea Patrols along the coastline"/>
        <s v="Monitoring Rising Water Temperatures"/>
        <s v="Monitoring Fish Disease"/>
        <s v="Impact of Marine Renewable Energy on Freshwater fish"/>
        <s v="Tackling Predation by Seals and Piscivorous Birds"/>
        <s v="Impact of cumulative effect of on-shore wind construction"/>
        <s v="Address excess levels of algae in summer months"/>
        <s v="Continue to request a removal of the barrier on the River Vagastie which diverts water to the Shin Hydro"/>
        <s v="Continue to monitor impact of deforestation on water quality and fish stocks"/>
        <s v="Monitor Juvenile Salmon Populations in Northern DSFB Rivers"/>
        <s v="Increase riparian tree planting in areas of greatest impact"/>
        <s v="Respond to all development proposals in the Estuary and inshore marine and coastal environments"/>
        <s v="Respond to all development proposals in or adjacent to freshwater environments of the Don District."/>
        <s v="Invasive non-native species"/>
        <s v="Renaturalisation of river channels"/>
        <s v="Climate Crisis - River Temperatures"/>
        <s v="Climate Crisis - Peatland"/>
        <s v="Habitat- Obstructions Man-made"/>
        <s v="Habitat -Natural Obsructions"/>
        <s v="Habitat -Land Use"/>
        <s v="Habitat - Water Quality"/>
        <s v="Habitat - Water Quantity"/>
        <s v="Habitat - Channel Modifications"/>
        <s v="Illegal Fishing"/>
        <s v="Fish - Adult Salmonids"/>
        <s v="Fish - Juvenile Salmonids"/>
        <s v="Fish - Smollts"/>
        <s v="Fish - Salmonid Stock Structure"/>
        <s v="Fish - Other Species and Fisheries."/>
        <s v="Marine - Salmonid Survival"/>
        <s v="Marine - Inshore Fisheries"/>
        <s v="Marine - Developments"/>
        <s v="Education and Awareness"/>
        <s v="Climate Crisis - Carbon Footprint"/>
        <s v="Plant and maintain extensive riparian native woodlands"/>
        <s v="Reporting water quality (pollution) issues"/>
        <s v="Stop illegal exploitation of salmon and sea trout"/>
        <s v="Protect and improve instream habitats in the Kinnel Water / Water of Ae"/>
        <s v="Restore instream habitat on the Annan Water"/>
        <s v="Addressing fish access issues at railway crossing over Dryfe Water"/>
        <s v="Addressing fish access issues and river habitat loss at Bodesbeck on the Moffat Water"/>
        <s v="Return the Middlebie Burn back to its natural channel"/>
        <s v="Identify man-made barriers to fish and address where possible"/>
        <s v="Address damaging bank erosion"/>
        <s v="Riparian tree planting Endrick water"/>
        <s v="Barrier removal Endrick water"/>
        <s v="INNS (plant) removal Endrick water"/>
        <s v="Predator control Endrick water"/>
        <s v="Bank protection Endrick water"/>
        <s v="Culvert easement Neil's Burn"/>
        <s v="Barrier removal Balinkinrain Burn"/>
        <s v="Channel modification - Stuc an t Sagairt Burn"/>
        <s v="Determine health of Endrick SAC lamprey population"/>
        <s v="Riparian tree planting Blane Water"/>
        <s v="Barrier removal Blane water"/>
        <s v="INNS (plant) removal Blane water"/>
        <s v="Predator control Blane water"/>
        <s v="Bank protection Blane water"/>
        <s v="INNS (plant) removal River Leven"/>
        <s v="Predator control River Leven"/>
        <s v="Barrier removal Carrochan Burn"/>
        <s v="Barrier removal Murroch Burn"/>
        <s v="Barrier removal Whitley's Burn"/>
        <s v="Barrier Removal"/>
        <s v="Aquaculture"/>
        <s v="Water Quality"/>
        <s v="Water Quantity"/>
        <s v="Water Temperature"/>
        <s v="Instream Habitat Restoration"/>
        <s v="Riparian Habitat Restoration"/>
        <s v="Invasive Non-native Species (INNS)"/>
        <s v="Monitoring of salmon populations."/>
        <s v="Water of Coyle Barrier to fish passage"/>
        <s v="INNS control Tarbolton Landfill "/>
        <s v="Water Quality Water of Fail"/>
        <s v="Stair Weir Barrier to Fish Passage"/>
        <s v="Sorn Weir Barrier to Fish Passage"/>
        <s v="Smaller tributaries for improvement - Burn O need"/>
        <s v="Smaller tributaries for improvement - Blairkibboch"/>
        <s v="Smaller tributaries for improvement - Bogend"/>
        <s v="Smaller tributaries for improvement - Cleugh"/>
        <s v="Smaller tributaries for improvement - Wyndy"/>
        <s v="Smaller tributaries for improvement - Wind"/>
        <s v="Smaller tributaries for improvement - Whitehaugh"/>
        <s v="Smaller tributaries for improvement - Merkland"/>
        <s v="Smaller tributaries for improvement - Glenstang"/>
        <s v="Smaller tributaries for improvement - Ponesk"/>
        <s v="Smaller tributaries for improvement - Polkebock"/>
        <s v="Smaller tributaries for improvement - Dippal"/>
        <s v="Smaller tributaries for improvement - Slot"/>
        <s v="Smaller tributaries for improvement - Burnock"/>
        <s v="Smaller tributaries for improvement - Rose"/>
        <s v="Smaller tributaries for improvement on  water of Coyle - Bow Burn"/>
        <s v="Smaller tributaries for improvement on  water of Coyle - Drumbowie Burn"/>
        <s v="Smaller tributaries for improvement on  water of Coyle - Taeglium"/>
        <s v="Smaller tributaries for improvement on  water of Coyle - Kerse"/>
        <s v="Smaller tributaries for improvement on  water of Coyle - Carbieston"/>
        <s v="West Burn Tributary Improvement"/>
        <s v="Crossflat Burn Tributary Improvement"/>
        <s v="Hawlk Burn Tributary Improvement"/>
        <s v="Upper Ayr Water Quality and Green engineering"/>
        <s v="Tree Planting and Fencing lower Glenmuir Water"/>
        <s v="Tree Planting and Fencing on the Guelt Water"/>
        <s v="Burnock Water Barrier to Fish Passage"/>
        <s v="Rose Burn Barrier to Fish Passage"/>
        <s v="Glaisnock Water Barrier to Fish Passage"/>
        <s v="Glenmuir, Guelt  and Garpel Water Project"/>
        <s v="Pennyfazeoch Re-Meander"/>
        <s v="INNS control Ayr Catchment"/>
        <s v="Fishery Protection and Enforcement"/>
        <s v="Fishery protection"/>
        <s v="Scientific Assessment of fish populations and habitat"/>
        <s v="Smolt Sampling"/>
        <s v="Succession tree planting"/>
        <s v="Catchment Officer for whole catchment monitoring"/>
        <s v="Prevention of non native fish spreading from loch"/>
        <s v="Water quality Tributaries - Sandhill Burn"/>
        <s v="Water quality Tributaries - Garryhorn Burn"/>
        <s v="Tree Planting and Fencing on Tributaries - Mossdale Burn"/>
        <s v="Tree Planting and Fencing on Tributaries - Muck Water"/>
        <s v="Tree Planting and Fencing on Tributaries - Grimmet Burn"/>
        <s v="Tree Planting and Fencing on Tributaries - Red Burn"/>
        <s v="Tree Planting and Fencing on Tributaries - Dunaskin Burn"/>
        <s v="Tree Planting and Fencing on Tributaries - Smithston Burn"/>
        <s v="Fish habitat and Stock Assessment above Loch Doon"/>
        <s v="Managing Perch populations and water levels"/>
        <s v="Clearing Conifer Regenation and broadleaf planting in tributaries upstream of Loch Doon "/>
        <s v="Monitoring of American Signal Crayfish in Loch Doon "/>
        <s v="Monitoring of Perch in Loch Doon"/>
        <s v="Weir or Barrier Easment - Cassillis Pipe Bridge"/>
        <s v="Weir or Barrier Easment - Dalrymple Weir"/>
        <s v="Weir or Barrier Easment - Skeldon House Weir"/>
        <s v="Weir or Barrier Easment - Skeldon Mill Weir"/>
        <s v="Weir or Barrier Easment - Patna Lower Weir"/>
        <s v="Weir or Barrier Easment - Patna Upper Weir"/>
        <s v="Weir or Barrier Easment - Crump Weir below Loch Doon "/>
        <s v="Weir or Barrier Monitoring -Loch Doon Dam "/>
        <s v="Weir or Barrier Easment - Finless Dam"/>
        <s v="Fencing along Drumburle Lade"/>
        <s v="Tree Planting and Fencing on Tributaries Lady Burn"/>
        <s v="Tree Planting and Fencing on Tributaries Barlewan Burn"/>
        <s v="Tree Planting and Fencing on Tributaries Capenoch Burn"/>
        <s v="Tree Planting and Fencing on Tributaries Kilhenzie Burn"/>
        <s v="Tree Planting and Fencing on Tributaries Abbeymill Burn"/>
        <s v="Fencing on Tributaries Littleton Burn"/>
        <s v="Fencing on Tributaries Claty Burn"/>
        <s v="Water Quality Cloyntie Burn"/>
        <s v="Manage water quality and instream habitat in the Dyrock Burn"/>
        <s v="Improving Riperian habitat Genoch"/>
        <s v="Fencing Palmullan Burn and tributaries"/>
        <s v="Dirrans Weir Barrier to Fish Passage"/>
        <s v="Jeannie's Weir Barrier to Fish Passage"/>
        <s v="Conga Weir Barrier to Fish Passage"/>
        <s v="Garnock Weir Barrier to Fish Passage"/>
        <s v="Garnock Weir Sediment Management"/>
        <s v="Pipeline Weir Near Garnock Castle Barrier to Fish Migration"/>
        <s v="Radio City weir Barrier to Fish Passage"/>
        <s v="Mill Road Weir Barrier to Fish Passage"/>
        <s v="Paduff Burn Barrier"/>
        <s v="Paduff Burn blockages - upstream of confluence of with River Garnock"/>
        <s v="Paduff Burn Barrier - Largs road bridge"/>
        <s v="Holmhead Weir Easement"/>
        <s v="Kilwinning Cauld Weir"/>
        <s v="Dalgarven Mill Weir"/>
        <s v="Sevenacres Weir"/>
        <s v="Garden weir Barrier to fish Passage"/>
        <s v="Monkcastle Weir Barrier to Fish Passage"/>
        <s v="Investigate Passability of barriers and design solutions"/>
        <s v="Water Quality Caddle Burn and Caaf Water"/>
        <s v="Tree Planting Upper Main stem of the River Garnock"/>
        <s v="Identify areas that require green engineering and river restoration along the mainstem of the middle River Garnock"/>
        <s v="Identify areas that require river restoration and green engineering Newhouse Farm - Dusk Water"/>
        <s v="Tree Planting and Fencing on Tributaries"/>
        <s v="Instream Habitat Lugton Water"/>
        <s v="Tree planting on the upper Rye Water"/>
        <s v="Crayfish in camphill resevoir"/>
        <s v="Riverbank restoration on Bombo Burn"/>
        <s v="Pitcon Burn Barrier to fish Passage"/>
        <s v="Water Quality on Garnock Tributaries"/>
        <s v="Irvine Tidal Weir"/>
        <s v="Pump House Weir"/>
        <s v="Drybridge Weir"/>
        <s v="Cockhill Weir"/>
        <s v="Leigh Milton Mill Weir"/>
        <s v="Glenfield Dam"/>
        <s v="Struthers Weir"/>
        <s v="Muckle Bridge Weir"/>
        <s v="Ranoldcoup Weir"/>
        <s v="Tulloch Bridge Barrier"/>
        <s v="Crawfurdland Water Barrier"/>
        <s v="Annick Water Stewarton Weir"/>
        <s v="Annick Water Road Bridge Weir Stewarton"/>
        <s v="Kirkton Bridge, Fenwick Water"/>
        <s v="Carmel Water Road Culvert under A71"/>
        <s v="Fenwick water, Kingswell Burn and Drumtee Water - Riparian habitat improvement"/>
        <s v="Crawfaurdland and Hareshaw Muir Waters fencing, tree planting and barrier easement"/>
        <s v="Glazert Burn riparian habitat improvement"/>
        <s v="Riparian habitat on Irvine Tributaries"/>
        <s v="Irvine and Garnock INNS"/>
        <s v="Cessnock Water Diffuse Pollution"/>
        <s v="Successive planting of new generations within mature woodlands"/>
        <s v="Upper Garnock concrete weir - upstream of the Garnock weir"/>
        <s v="Cheapside Street weir removal on the Kilmarnock Water"/>
        <s v="Valves weir on the River Irvine, Kilmarnock"/>
        <s v="Tree Planting and forestry management Pollgowan Burn"/>
        <s v="Over Shading Lavery Burn"/>
        <s v="Tree Planting and Fencing Main Stem Upper Stinchar"/>
        <s v="Restoration of riparian margins in Water of Assel catchment"/>
        <s v="Tree Planting and Fencing in upper Stinchar tributaries"/>
        <s v="Traboyack Burn barrier to fish passage"/>
        <s v="Tree Planting and Fencing Dalqhuairn Burn"/>
        <s v="Bird Count"/>
        <s v="Smolt Trap"/>
        <s v="Upper River Stinchar large woody debris"/>
        <s v="Improve water quality - South Esk"/>
        <s v="Improve water quality - North Esk"/>
        <s v="Improve water quality - Bervie"/>
        <s v="Creation of river buffer zones - South Esk"/>
        <s v="Creation of river buffer zones - North Esk"/>
        <s v="Creation of river buffer zones - Bervie"/>
        <s v="Improve instream habitat - South Esk"/>
        <s v="Improve instream habitat - North Esk"/>
        <s v="Improve instream habitat - Bervie"/>
        <s v="Riparian tree planting - South Esk"/>
        <s v="Riparian tree planting - North Esk"/>
        <s v="Riparian tree planting - Bervie"/>
        <s v="Remove barriers to fish migration"/>
        <s v="Saprolegnia"/>
        <s v="Fresh Water Pearl Mussels"/>
        <s v="Monitoring of fish populations"/>
        <s v="Citizen Science"/>
        <s v="Smolt migration at sea"/>
        <s v="Response to development proposals"/>
        <s v="Fisheries marketing and promotion"/>
        <s v="Bogend Burn Barrier to fish passage"/>
        <s v="Water Quality Remediation Upper Ayr"/>
        <s v="Green engineering and tree planting Greenock Water"/>
        <s v="Riperian management and bank stabalisation"/>
        <s v="Water quality Tributaries - Purclewan Burn"/>
        <s v="Water Quality Chapelton Burn"/>
        <s v="Fencing and Barrier easement Brockloch Burn"/>
        <s v="Access Primpton Burn"/>
        <s v="Fencing and Barrier Easement Netherton Burn"/>
        <s v="Scientific Assessment of fish populations and habitat on Tributaries"/>
        <s v="Dunaskin Burn Barrier to Fish Passage"/>
        <s v="Tree Planting and Fencing on Tributaries- Trough Burn"/>
        <s v="Tree Planting and Fencing on Tributaries - Drumgrange Burn"/>
        <s v="Gaw Glen Burn Barrier to fish passage"/>
        <s v="Large Woody Debris in Tributaries upstream of Loch Doon"/>
        <s v="Catchment wide Mine Influence on Water Quality"/>
        <s v="INNS Control Doon Catchment"/>
        <s v="Fresh Water Pearl Mussel Study"/>
        <s v="Flow Regulation Doon Catchment"/>
        <s v="Green Engineering Dalmellington to Patna"/>
        <s v="Re Meandering upper River Doon"/>
        <s v="Scientific Assessment of fish populations and habitat Main stem"/>
        <s v="Successional planting in already established woodland"/>
        <s v="Weir or Barrier Assessment"/>
        <s v="Weir or Barrier Easment - Alloway Mill Dam"/>
        <s v="Weir or Bairrier Assessment - Auchendrane House weir"/>
        <s v="Green Engineering Main Stem Girvan"/>
        <s v="River Restoration Kilkerran"/>
        <s v="Fencing on Tributaries Penwhapple Burn"/>
        <s v="Tree Planting and Fencing on Tributaries Quarelhill Burn"/>
        <s v="Tree Planting and Fencing on Tributaries Baldrennan Burn"/>
        <s v="Tree Planting and Fencing on Tributaries Toddy Burn"/>
        <s v="Killoup Burn Barrier to Fish Passage"/>
        <s v="Penwhapple burn Barriers to Fish Passage"/>
        <s v="Invasive Weeds Control Girvan Catchment"/>
        <s v="Overshading on tributaries"/>
        <s v="Water Quality Quarrelhill Burn"/>
        <s v="Fencing on Tributaries Lindsayton Burn"/>
        <s v="Baldrennan Burn Barrier to fish passage"/>
        <s v="Water Quality Burnton Burn at Burton Farm"/>
        <s v="Water Quality Barlewan Burn"/>
        <s v="Capenoch Burn Barrier to Fish Passage"/>
        <s v="Managing riparian habitat Dyrock Burn"/>
        <s v="Water Quality Muirsmil Burn"/>
        <s v="Forestry impacting water quality"/>
        <s v="Investigate blockages to fish passage on Tributaries Cawin Burn"/>
        <s v="Woody Debris Management in Burns"/>
        <s v="Levy removal on Upper and Middle Catchment"/>
        <s v="Upper Mainstem Fencing"/>
        <s v="Middle Mainstem Fencing "/>
        <s v="Lower Mainstem Fencing"/>
        <s v="Supplementary Tree Planting"/>
        <s v="Water quality  Lower Main Stem Stinchar"/>
        <s v="Bank stabilisation and address water temperature increases"/>
        <s v="INNS control Stinchar Catchment"/>
        <s v="Managing Large Woody Debris and installing within river for the benefit of fish and fish habitat"/>
        <s v="Reconnecting the river and floodplain - Upper River Stinchar"/>
        <s v="Reconnect river with floodplain - Middle and Lower River Stinchar"/>
        <s v="Tree Planting and improved buffers on the Kilphin Burn"/>
        <s v="Over Shading Crailoch Burn"/>
        <s v="Instream Diversity Crailoch Burn"/>
        <s v="Crailoch Burn Barrier to fish Passage"/>
        <s v="Tree Planting, Water of Tig"/>
        <s v="Fencing Garnaburn"/>
        <s v="Garnaburn Barrier to fish passage"/>
        <s v="Tree Planting and Fencing at Sallochan on the Knochdu Burn"/>
        <s v="Tree Planting and Fencing on the Upper Duisk"/>
        <s v="Tree Planting and Fencing Duisk Lower Duisk"/>
        <s v="Tree Planting and Fencing on Alticane Burn"/>
        <s v="Green engineering Muck water"/>
        <s v="Tree Planting and Fencing on Muck Water"/>
        <s v="Docherneil Burn Barrier to fish passage"/>
        <s v="Tree Planting Docherneil Burn"/>
        <s v="Tree Planting and fencing on the Lig Burn"/>
        <s v="Tree Planting and Fencing Cross Water"/>
        <s v="Tree Planting and Forestry management Feoch Burn"/>
        <s v="Tree planting on Aldinna Burn"/>
        <s v="Tree planting on Balloch Burn"/>
        <s v="Tree planting on the Corn Roy Burn"/>
        <s v="Fencing and Tree planting on Barbae Burn"/>
        <s v="Traboyack Burn trees and fencing"/>
        <s v="Tree Planting and Fencing Milton Burn"/>
        <s v="Fencing and Tree Planting Auchensoul Burn"/>
        <s v="Monitoring at River mouth for egress."/>
        <s v="Succesional planting in already established woodland"/>
        <s v="Removal of crois/redundant instream structures"/>
        <s v="Monitoring and removal of timber blockages in spawning tributaries"/>
        <s v="Illegal exploitation (poaching)"/>
        <s v="Legal exploitation (netting)"/>
        <s v="Legal exploitation (rod and line)"/>
        <s v="Piscivorous fish - Loch Venachar/Katrine Water Works system -  Pike"/>
        <s v="Red Skin Disease"/>
        <s v="Allan Water Disease at Ashfield Weir"/>
        <s v="Campaign Check, Clean &amp; Dry"/>
        <s v="Argulus in Loch Fitty"/>
        <s v="Monitoring of inland fish farms in the Forth"/>
        <s v="Stocked Fisheries Escapees"/>
        <s v="Union and Forth &amp; Clyde Canal fish escapes"/>
        <s v="Respond to Marine planning consultations and advise on mitigations where necessary "/>
        <s v="Forth TAG offshore windfarm consultations "/>
        <s v="Forth Tracking Project"/>
        <s v="Terrestrial INNS"/>
        <s v="Signal crayfish"/>
        <s v="Roach survey of the Leven"/>
        <s v="Bullhead"/>
        <s v="Pollution awareness raising"/>
        <s v="Reduce/Stop frequency of sewage discharge into rivers and estuary"/>
        <s v="Increase monitoring of sewage discharge into rivers"/>
        <s v="Upgrade treatment works where they are not meeting the highest standards"/>
        <s v="Private Sewage discharges: Ensure all private septic tanks are recorded within a database"/>
        <s v="Mine water discharge: Ensure all mine water discharges are being treated effectively"/>
        <s v="Cattle poaching and farming sediment discharge: Ensure all farmers are adhering to GBR and maintaining buffer zones"/>
        <s v="Developers (sedimentation)"/>
        <s v="Forestry (acidification)"/>
        <s v="Edinburgh Airport De-icer"/>
        <s v="Fish farm effluent"/>
        <s v="Road run-off"/>
        <s v="Loch Venachar/Katrine system water quantity better managed to prevent blockages of fish passage and impact of downstream habitat"/>
        <s v="Better management of drinking water supply in Devon for water resilience"/>
        <s v="Better management of Leven catchment drinking water supply"/>
        <s v="Balgonie Hydro Review"/>
        <s v="Agricultural abstraction"/>
        <s v="Deanston Hydro"/>
        <s v="Keeping rivers cool"/>
        <s v="Distillery cooling"/>
        <s v="Allan Water Project"/>
        <s v="Teith catchment management projects"/>
        <s v="Ballimore"/>
        <s v="Unlocking the Leven"/>
        <s v="Dreel Burn Project"/>
        <s v="Bathgate Meadows Nature Park"/>
        <s v="Stronslaney FWPM restoration project"/>
        <s v="Greenloaning restoration project phase 2"/>
        <s v="River Devon Restoration Project"/>
        <s v="Keltie Water run of river hydro scheme"/>
        <s v="Seafield Weir removal"/>
        <s v="Westfield Weir"/>
        <s v="Removal of dollar weir for the free passage of fish"/>
        <s v="Removal of Morton Quarry Weir "/>
        <s v=" easement/removal of Dollar Burn weir"/>
        <s v="Cambus Weir removal/Easement"/>
        <s v="Barrier easement in the Forth"/>
        <s v="License barriers in the Forth to ensure that owners know their responsibilities for fish passage"/>
        <s v="Loch Venachar &amp; Katrine System Fish Passage "/>
        <s v="Wee weirs of the Forth"/>
        <s v="Adequate screening of lades and intakes"/>
        <s v="Fish in the class"/>
        <s v="Citizen Esk"/>
        <s v="Core Electrofishing monitoring"/>
        <s v="Temperature Monitoring"/>
        <s v="Smolt Trapping - rotary screw trap"/>
        <s v="Barrier review of the Forth"/>
        <s v="Castlehill/Glendevon monitoring project"/>
        <s v="Catchment health check Allan Water"/>
        <s v="Catchment Health check River Almond"/>
        <s v="Catchment health check River Avon"/>
        <s v="Catchment health check River Carron"/>
        <s v="Catchment health check River Devon"/>
        <s v="Catchment health check River Esk"/>
        <s v="Catchment health check River Leven"/>
        <s v="Catchment health check River Tyne"/>
        <s v="Continue developing a framework for volunteer bailiff training in the Forth"/>
        <s v="Continue to work with local fisheries to raise awareness of fishery crime and ensure effective management"/>
        <s v="Fish passage monitoring Loch Venachar"/>
        <s v="Forth, Teith and Allan NEPS monitoring"/>
        <s v="genetics study"/>
        <s v="Increased communications with supporting groups to enhance the enforcement aspects of the Board"/>
        <s v="Loch Venachar Mitigation"/>
        <s v="Modernisation of DSFB governance"/>
        <s v="monitoring - coastal sea trout populations of the Forth"/>
        <s v="Monitoring - Loch Venachar system habitat mapping and quantification"/>
        <s v="monitoring project - coastal burns of the forth"/>
        <s v="Reactive Monitoring"/>
        <s v="research question - arctic char of the Forth"/>
        <s v="Research question - Estuary monitoring of sand eel populations"/>
        <s v="research question - ferox trout "/>
        <s v="research question - fish quality"/>
        <s v="Research question - impact of dams on smolt migration"/>
        <s v="Research question - impact of perch on migrating fish"/>
        <s v="research question - impacts of acidification"/>
        <s v="Research question - impacts of agriculture on the River Tyne catchment"/>
        <s v="research question - impacts of de icer on the river almond"/>
        <s v="Research question - impacts of minewater"/>
        <s v="Research question - pike population analysis and impact on smolts "/>
        <s v="Research question - relationship between food source and when smolts smoltify"/>
        <s v="research question - road run off impact"/>
        <s v="Research question - salmon trib or sea trout trib"/>
        <s v="research question - water quality downstream from land based fish farms"/>
        <s v="Salmonid Habitat mapping"/>
        <s v="Water quality telemetry monitoring"/>
        <m/>
      </sharedItems>
    </cacheField>
    <cacheField name="Description" numFmtId="0">
      <sharedItems containsBlank="1" count="1165" longText="1">
        <s v="Water temperatures are predicted to increase, especially in small, high altitude burns. We can encourage landowners in the high priority management areas (SRTMN map) to plant riparian trees (native, deciduous, of local origin) or allow natural regeneration"/>
        <s v="SSE have the opportunity to control  river flows in the catchment, not just for hydro power generation but for wider ecological benefits (e.g. keeping the river flowing in water scarcity years and in the context of climate change, smolt passage, adult passage and fish habitat etc) to ease the pressure on fish. This is in line with SSE's biodiversity agenda."/>
        <s v="Healthy peatlands store carbon. Drained and damaged peatland release carbon and can cause poor water quality."/>
        <s v="As climate change is the number one cause of salmon decline, we have a duty to work conscientiously and in line with our Environmental policy."/>
        <s v="The decline in adult spawner numbers and land-use practice may have resulted in there being less nutrients compared to natural levels in the freshwater environment, and less productivity than previous"/>
        <s v="Bailiffing has found evidence of illegal fishing throughout the catchment. At the end of each season a review is conducted, highlighting areas to work on"/>
        <s v="If turbines are run at a a higher load during the smolt run it is less likely smolts may get trapped in the gate slots, so working with SSE on an agreed flow protocol, and monitoring smolt run timing improves smolt survival during this sensitive period."/>
        <s v="Currently smolt behaviour and survival in relation to all dams in the catchment is unknown."/>
        <s v="Currently the physiological stress/disorientation/ resultant survival of smolts going through turbines is unknown"/>
        <s v="At various locations downstream of hydro dams throughout the catchment there appears to be a lack of  spawning substrate and stable/ compacted conditions (e.g. R. Affric, R. Cannich, R. Farrar, Lower Beauly). Currently there are no sediment management plans in place at the dams. The function of other structures on the river in terms of sediment movement would also need to be considered (e.g. Cruives structure, Lower Beauly)."/>
        <s v="If spawning and fry habitat is found to be poor downstream of the dams due to a lack of sediment management then it will be necessary to work with SSE and SEPA to develop sediment management plans and/ or river restoration projects to ensure good habitat exists downstream of dams in the long term."/>
        <s v="The presence of goosanders, mergansers and cormorants is natural, although their predation impact may be exacerbated by climate change, at the dams, or where fish habitat is poor. "/>
        <s v="There is a lack of reporting to ascertain if seal predation is a problem on the Beauly."/>
        <s v="Currently little is known about the predation pressure from fish. Man-made alterations to the river may exacerbate this pressure. i.e. above hydro-dams."/>
        <s v="Angling supports the conservation of salmon and sea trout but must be responsibly done to avoid negative impacts on fish"/>
        <s v="There are a few areas where eroded banks are releasing silt to burns and the river and diminishing habitat."/>
        <s v="Report pollution incidents to SEPA"/>
        <s v="Poor development can pollute watercourses and affect the behaviour of fish. Development in the Beauly catchment may include: Forestry, hydro-schemes, on-shore and offshore wind farms etc"/>
        <s v="Japanese Knotweed occurs throughout our catchment, we need to monitor and control it so that it doesn't spread, reduce riparian biodiversity and affect fish habitat."/>
        <s v="Himalayan Balsam occurs throughout our catchment. We need to monitor and control it so that it doesn't spread, reduce riparian biodiversity and affect fish habitat. Seed is thought to be viable for about 3 years so if we hammer it hard for 3 years we hope to start to see a real difference. The Beauly Balsam Bashers (volunteer group) were set up in 2021 and picking has occurred 2021 and 2022 so far. "/>
        <s v="The interaction between non-native Pink Salmon and native Atlantic Salmon is little known. Pink salmon were first recorded on the R. Beauly in 2021."/>
        <s v="We need to be vigilant of fish diseases and invasives we can’t see (e.g Gyrodactylus salaris)"/>
        <s v="Rhododendron can smother out native vegistation, and overshade river banks"/>
        <s v="Access to suitable habitat is a key requirement of fish to complete their life-cycle and delays can impact spawning success."/>
        <s v="It appears that elvers can make it up through the lifts, but it is unclear how adult eels fare on their migration to sea through the Kaplan turbines."/>
        <s v="Access to suitable habitat is a key requirement for fish to complete their life-cycle. Beavers are native, however mitigation may be necessary if they come into conflict with sea trout and salmon. We will respond to translocation consultations."/>
        <s v="Sediment management is required to ensure there is suitable fish habitat further downstream"/>
        <s v="East Deanie burn has historically had low-no fry present, this may be due to a lack of attraction flow due to realignment/ large silty alluvial fan."/>
        <s v="Many tributries of the Farrar are impounded for hydro, would any have the right gradient or habitat if re-watered?"/>
        <s v="Allt na h-Innse Creagaich bridge apron may is passable to fish in some flows but could be improved."/>
        <s v="Currently estuarine nets in the Inner Moray firth come under the jurisdiction of the Ness board although salmon caught at these fisheries include a majority of Beauly fish. Although these netting stations are not operated regularly, if a commercial interest were to take them over, hundreds of salmon may be caught."/>
        <s v="Trawling damages the sea bed and key nursery areas of salmon and sea trout prey, e.g. Herring, pollack, sprats etc, also sea trout (especially) may be caught as by-catch. Although trawling does not occur in the Beauly Firth it does occur in the wider Moray Firth (E of Findhorn)"/>
        <s v="Electro-fishing tells us about how fish are using the catchment and highlights problems we can investigate and fix."/>
        <s v="Accurate fish counts provide valuable information about adult return, and are useful for proprietors."/>
        <s v="Rod catch, along with angling effort can provide useful information on salmon size and behaviour."/>
        <s v="Accurate adult data and scale reading improves our knowledge of the life histories of fish returning to the river and can help answer questions such as &quot;&quot;Do we have any repeat spawners?&quot;&quot;"/>
        <s v="Useful for predicting smolt run timings and peak summer tempratures"/>
        <s v="The Farrar fry genetics project is informing our understanding of how fish are using (and how many fish are spawning in) the river Farrar. Genetics are useful for highlighting vulnerable populations of salmon (e.g. spring fish spawning areas) but also in building up a record of the fish we have to inform potential management. This may come in useful for any future restoration stocking work"/>
        <s v="We aim to develop this over the next 5 years to support various projects (e.g. bailiffing, invasives species monitoring, fish habitat, redd counting etc)."/>
        <s v="Currently the location and status of this key species is not well understood, although their lifecycle depends on juvenile salmonids"/>
        <s v="Local people are important in securing the future of the river, and BFB are well placed to encourage engagement and to foster future stewards. We can learn from others."/>
        <s v="Opening up the river around the Orchard Park-Priory area (e.g. take down the fence, put in a path, benches and interpretation) could help the local community engage with their cultural and natural heritage."/>
        <s v="Silt inputs from largely agricultural sources also have a negative impact on habitat quality, affecting spawning habitats and juvenile fish-rearing habitat."/>
        <s v="River channels have been canalised historically, uniform widths and depths and habitat which is unsuitable for fish due to a constant gradient. Restoration of this habitat would require re-meandering of the river. "/>
        <s v="Both Invasive plants and animals are present in the District. American Mink, Giant Hogweed, Japanese Knoweed and Himalayan Balsam are present in the catchment. Invasive plants have a negative impact on riparian habitat quality within the district, and giant hogweed also poses a risk to human health. American Mink predate on natibe water voles, and have been known to causes crashes in their populations."/>
        <s v="The Ythan estuary is a seal haul-out site, with around 3,000 seals present at the time of writing. Mostly grey seals are here, of particular concern are specialist seals that enter the river and have a larger impact on fish populations.. Avian predators are also present within the District, largely goosanders but also cormorants and mergansers. These predators are likely to be feeding on salmon and sea trout, particualrly the parr."/>
        <s v="Rununculus has spread through the lower part of the river and in a number of tributaries where the plant affects spawning beds. There is some impact on angling, but the impact on spawning gravels is of concern. Rununclus growth has not been a historical problem."/>
        <s v="There is a Logie resitivity counter on the Helmsdale which records fich which are over 18 inches long. Cameras had been installed to aid in verification by checking photographs. However, there is currently no software to match up the photographs with events. Around 2021 the counter appeared to only be recording large fish. Before then it was estimated that the counter was undercounting by 10-15% in high water events. The board then started to manually clean the electrodes and the counter. Subsequently this was tested using dead fish, and the counter data was not recording as expected. However, after 20-25 years concrete will increase the conductivity of surrounding water as it degrades and this has been interfereing with the counter. The counter has also been adversely affected by lightning strikes, which are attracted the metal camera housing. The electrodes would be required to be buried in fresh concrete in a fish pass to mitigate for this. The information from the counter gives incredibly valuable information on a variety of issues which are vital for fishery management."/>
        <s v="Small bank repairs are undertaken annually, these are undertaken in accordanance with CAR rules when required. Bank repairs are primarily to stop bank collapse and river widening, which will lead to siltation. This can adversely affect spawning gravels, and with river widening, it will become shallower and will be more prone to warming."/>
        <s v="Fish are caught on rod and line for broodstock use in the hatchery. A license is obtained from Marine Scotland for out of season capture. Local anglers are nominated to take part in this annual capture. Around 150,000 eggs are planted out per year. After stripping the fish are returned to the river. The hatchery is also used for educational purposes, and local school children are taught about the salmon's life cycle. Eggs are planted out in areas which the National Electrofishing Programme for Scotland has shown to have small densities."/>
        <s v="The board undertakes work to prevent illegal fishing. Organised poaching is not a current problem in the Helmsdale district, however there are tourists who come fishing without understanding the regulations around fishing in Scotland."/>
        <s v="The existing dam was put in place in 1964, and in the past 100 years there have been 3 Dams at the site. The dam has a fish pass with baffles installed to allow fish passage. Annual inspections are undertaken, and a 10-year inspection is also undertaken. This dam is regulated by the Reservoirs act, and does not generate hydroelectric power."/>
        <s v="There are a number of abstractions of water for domestic use and by the distillery industry on the island. Abstratction can affect river flow, fish migration and multiple aspects of fish habitat. One waterbody (unidentified) was identified in the River Basin Planning Process as being affected by flow regulation."/>
        <s v="Although no aquaculture sites are present on Islay, farmed salmon escapes from nearby Colonsay have occured. Escapee salmon are also known to be able to breed in the wild and cross-breed with wild salmon leading to reduced fitness of wild populations."/>
        <s v="Invasive non-native plants are present on Islay.  Japanese knotweed is known for its aggressive growth and ability to outcompete native plant species. Invasive plants can quickly establish dense stands along riverbanks, which can increase the risk of flooding and bank erosion. These plants can also create a monoculture, which can reduce biodiversity and harm wildlife. In general, invasive non-native plants like these reduce the quality of the riparian environment and can have knock on effects on the in-stream environment. The current distribution of invasive plants on Islay is currently unknown or unrecorded."/>
        <s v="Habitat surveys (2012) identified that the River Sorn has a low proportion of large coarse and a high proportion of fine substrates in some places that may affect carrying capacity of the river and smolt production. These factors may be exacerbated by river channel straighteneing and wiers on some stretches. Habitat improvement work can increase in-stream cover for juvenile fish, but needs to be informed by hydromorphological study and consultation with river owners and regulators."/>
        <s v="Habitat Surveys (2012) of the Rivers Sorn and Laggan found long stretches of river channel that have little shading or diversity of riparian vegetation which can exacerbate increase in water temperature as a result of climate change, reduce bankside cover for fish and reduce input of terrestrial food items. Extensive riparain planting is required to provide adequate shading, instream cover and food availability for fish. The River Sorn also has some reaches where bank trampling by livestock, which require fencing and land drainage which influence the excess of fine sediment affecting the in-stream habitat for fish. A scoping excercise is required to identify potential reaches for fending and tree planting with consultation with land owners. "/>
        <s v="The Sound of Islay is a target area for tidal energy generation development. Athough it is understood that tidal generation schemes are likely to have a marginal effect on migratory fish in this area. The findings of the West Coast Salmon Tracking Project will provide further information on the routes and likely timing of salmon smolt migration in the coastal zone. Consultation with Developers and agencies are required to ensure any potential impact on migratory fish are understood and mitigated for."/>
        <s v="Monitoring has shown that juvenile salmon are havung ussues tarvelling past the barrage whilst travelling sownstream when it is not generating electricity."/>
        <s v="Existing and future hydro developments causing issues with flow and substrate supply on the River Eachaig"/>
        <s v="A number of freshwater aquacuture sites operate in Loch Awe which have experienced escapes of farmed fish in the past"/>
        <s v="Invasive non-native plants such as Japanese knotweed, skunk cabbage, and rhododendron ponticum are present in significant numbers along many rivers within the Eachaig catchment.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Low productivity, livestock and deer grazing, and conifer plantations are issues on many in the Eachaig catchment"/>
        <s v="The surrounding marine environment close by the mouth of the River Eachaig of aquaculture has marine aquaculture present and more sites potentially planned. These developments can impact on wild fish in various ways, especially when sea lice levels become too high and cause mortality. Sea lice can spread from the vicinity of the site and impact on migrating salmon and resident sea trout. Escaped farm fish can also comptete with wild fish for food and habitat as well as potentially breeding with wild fish resulting in less fit offspring."/>
        <s v="The areas surrounding the upper areas of the River Cur are currently targeted as a potential area for a wind farm to be situated. On order to limit potential negative effects to watercourses the siting of infrastructure and the scope for damge when building these developments will need to be discussed and monitores before, during and after it's construction."/>
        <s v="Peatland Restoration - Upper Skinsdale"/>
        <s v="Peatland Restoration - Upper Blackwater"/>
        <s v="Riparian Planting - Upper Brora Catchment"/>
        <s v="Grazing impact pressures - above Loch Brora"/>
        <s v="Riparian Planting funding - lobbying"/>
        <s v="Lower River Brora - Channel and Bank modifications"/>
        <s v="Lower River Brora - Lack of mainstem spawning habitat"/>
        <s v="Lower River Brora - Riparian vegetation management"/>
        <s v="South bank of the River Brora from Balnacoil to Craggiemore - Degradation of existing mature riparian woodland"/>
        <s v="Coirefrois Burn WGS - Lack of riparian planting; deer impacts"/>
        <s v="Middle River Brora - Bank erosion and collapse (exacerbated by grazing)"/>
        <s v="Scottarie Burn (lower) &amp; Ascoile Burn (lower) - Loss of riparian vegetation"/>
        <s v="Upper R. Brora Craigton to Dalnessie, Upper R. Brora, headwaters above Dalnessie, Black Water, Amat_x000a__x000a_to Dalbreck - Overgrazing of banks leading to erosion and bank collapse; trampling of spawning areas"/>
        <s v="Balnacoil to Dalreavoch - Instream and bankside modifications"/>
        <s v="Black Water mainstem upstream of Ben Armine Lodge (sections BWc2 and BWc3) - Rapid riverbank erosion"/>
        <s v="River Brora &amp; Loch Brora - Illegal exploitation in river or loch"/>
        <s v="River Brora &amp; Loch Brora - Angling"/>
        <s v="Coastal - Netting"/>
        <s v="Coastal - Coastal netting (illegal)"/>
        <s v="Estuary and sea pool - Seal or other estuarine predation (adults)"/>
        <s v="In-river avian predation (smolts/parr)"/>
        <s v="River Brora Catchment - Recording of angling effort"/>
        <s v="Inshore waters - Sandeel fisheries"/>
        <s v="Marine - Poor understanding of causes of marine mortality"/>
        <s v="Catchment - Biosecurity"/>
        <s v="Lower river brora - Mink"/>
        <s v="Dalnessie Weir - Abstractions"/>
        <s v="Catchment - fish populations"/>
        <s v="Staff training"/>
        <s v="Junior Angling programme"/>
        <s v="Work with anglers and other local community groups to treat &amp; remove Invasive Non-Native species (INNS), improve recognition of INNS, report INNS to SISI and  share best practise for preventing the spread of INNS across the district."/>
        <s v="The upper Alness is an unproductive area for juvenile salmonids. This is, in part, due to low nutrient levels. The board will seek to enrich the habitat through nutrient reintroduction alongside riparian planting."/>
        <s v="Loch Morie is a large, semi-natural, loch on the upper Alness. In order to assess smolt survival through the loch the board hope to undertake a study to ascertain the pressures on smolts during their downstream migration through the loch."/>
        <s v="Juvenile fish in upland streams are most at risk of suffering thermal stress as a result of elevated water temperatures. In recent years Marine Scotland Science, in partnership with rivers trusts and boards across Scotland, have deployed a network of temperature loggers which have helped identify high risk areas for warming and subsequently, priority areas for riparian tree planting. The board aim to expand current riparian planting capacity in a larger sense but plan to begin by expanding existing riparian projects in Strathrannoch. This will provide shade and nutrients to smaller tributaries high up in the water course minimising summer extremes of temperature."/>
        <s v="The fish pass at the distillery weir on the Logie burn is currently ineffective. In order to improve fish passage the pass will be redesigned and an Alaskan Steeppass installed to allow fish passage across different flow regimes. Work is currently ongoing. The fishery board have undertaken pre-construction surveys in 2022 to assess juvenile densities and found a complete lack of anadromous fish upstream of the weir. Due to unforeseen delays with construction, a second year of surveys may be undertaken in 2023."/>
        <s v="The upper Meig has tributaries subject to high erosion pressures due to deforestation. On a high priority site, the board will employ willow splicing to sure up river bank and provide a nutrient source for the river downstream of site."/>
        <s v="The River Meig is heavily impacted by a number of environmental pressures including hydro and deforestation. As such, numbers of migratory salmonids is presumed lower than potential carrying capacity. To asses the productivity of the river the Board will undertake a genetic study to establish the number of breeders within the system. This will advise on future management strategy."/>
        <s v="The River Meig has long reaches which are either under utilised or inaccessible to migratory salmonids. The board will investigate a stocking policy for the Meig and explore the possibility of stocking upper catchment reaches for smolt production. The genetics work undertaken will help inform this work."/>
        <s v="The upper River Meig, above Corriefeol fish pass, has potentially excellent habitat for juvenile salmonids. Previous stocking efforts have, however, been limited in their success. This is due, in part, to a scarcity of nutrients and instream cover. The board will work with local land owners to improve the riparian habitat through tree planting and addition of woody structures."/>
        <s v="The Corriefeol fish pass is currently ineffective due to the presence of several large boulders at its entry. The Board will work to clear these and allow free access to the pass."/>
        <s v="Day vs night release survival trials will be undertaken allowing the board to potentially roll out a management tool for fishery managers across Scotland and further afield for trap and truck protocols of anadromous salmonids."/>
        <s v="The presence of Orrin dam and associated infrastructure has entirely blocked salmon access to a considerable proportion of the existing spawning habitat within the district. Attempts have been made in the past to stock the river and quantify smolt passage, yet success has been limited. The limiting factor is clearly smolt escapement from the reservoir, and board staff have opened discussions with SSE and local landowners in order to implement a plan to stock the upper reaches with eggs for multiple years and operate trap and truck of smolts around the reservoir, or to implement a automated smolt guidance system, or combination of both. At present, the number of eggs available at the hatchery and the requirement for mitigation stocking of the Blackwater is the limiting factor with regard to getting this project off the ground."/>
        <s v="Hydropower dams and associated infrastructure greatly impact sediment transport within river systems. The River Orrin has severely depleted gravel from Orrin dam downstream to below Orrin falls. The habitat is devoid of finer substrate and no longer suitable for spawning. The Board will alleviate this problem by introducing new gravel to the river, cutting in to banks to free up gravel, work with SSE to tailor an effective flow regimen and create artificial spawning fords."/>
        <s v="The upper Orrin has excellent instream habitat for juvenile salmonids which is currently inaccessible. As part of a larger project The Board will work with land owners to improve nutrients and instream cover through riparian planting."/>
        <s v="At present the compensation flows out of Orrin reservoir are considered to be in reverse of a natural flow regime. The Board have opened discussions with SSE with regard to reversing the flows so that they are higher in the winter months and relatively low in summer."/>
        <s v="The upper Orrin previously supported a large run of salmon. The river is currently inaccessible due to non operational Borland lifts within the dam and smolt escapement through the dam. The board will work with partners to resolve these issues and make fish passage possible."/>
        <s v="The River Peffery has been heavily canalised in sections. This has resulted in poor habitat, sedimentation and low oxygen levels. Working with local conservation groups, The Board will seek to determine feasibility of further re-meandering of the channel, introduction of instream structures and aim to undertake upper catchment riparian planting and removal of non-native tree regeneration and riverside plantations."/>
        <s v="The small weir on the upper Peffrey at Crump is potentially limiting upstream passage of anadromous fish. To assess the impact of this identified issue staff plan to electrofish upstream in the summer of 2024 to determine whether there is evidence of natural spawning of salmon or sea trout."/>
        <s v="The Ussie burn is  heavily canalised with areas of erosion and cattle poaching causing significant sedimentation to the water course and subsequently degrading the instream habitat. Through further green engineering board staff plan sure up the banks and create structures to trap sediment reducing pressure on instream habitat."/>
        <s v="Ensure effective bailiffing strategy is in place for preventing illegal exploitation by rod and line and also netting. Identify repeat offenders and devote resources to educating people more about fishing rights and what is permitted under legislation."/>
        <s v="Piscivorous birds are present in the catchment. There is anecdotal evidence, that pinch points created at hydropower infrastructure may allow predators to have a disproportionate effect on smolt populations as they migrate to sea. Each year the board will submit a license application to scare, with lethal reinforcement, on the River Conon."/>
        <s v="As a result of extensive hydropower development on the River Conon, The Board operate a large-scale mitigation hatchery on the Blackwater. This consists of an adult fish trap and associated heck across the river at Loch na Croic, a fish holding facility on site and a flow through hatchery for eggs in Contin. A considerable portion of The Board's time and manpower is committed to operation of this hatchery and to the associated trap and truck of smolts around hydropower dams in the catchment. At present, the total stock of eggs are returned to the Blackwater to sustain a semi-natural run of fish in the river."/>
        <s v="The Glascarnoch and Vaich hydro dams block downstream transport of sediment. This has reduced/removed salmonid spawning habitat from the upper Blackwater. After initial trials on the Orrin, The Board will propose that the same approach is scaled up and applied to the Blackwater with gravel extracted from Glascarnoch reservoir and transported downstream."/>
        <s v="The fish pass at Tor Achilty Hydro dam creates a pinch point for salmonids on their upstream migration. This allows increased exploitation by predatory mammals, notably otters. The Board will seek to reduce predation pressure on salmon through a possible relocation project."/>
        <s v="Significant stands of mature coniferous plantations follow the Blackwater upstream of Garve. There is a possibility that these trees will impede FLS efforts to replant riparian buffer zones. Land ownership is not clear, however enquiries are ongoing. If The Board can identify the landowner there is possibility for in house felling operations and replanting with native trees."/>
        <s v="A reduction in the number of surplus eggs available at the hatchery is leading to a more detailed assessment of the suitability of rearing habitat on the Blackwater. Several excellent reaches have been identified which appear to be recruting good numbers of parr. Knowledge on the lack of available  nutrients and in stream habitat have sparked interest in a small restoration project which involves the addition of large woody structures in the form of scots pine rootplates and salmon carcasses (mortalities) collected as part of routine broodstock operations. "/>
        <s v="Strathconon Estate (Ledgowan) Riparian scheme."/>
        <s v="During unaided downstream migration, smolts on the River Bran have to pass through multiple manmade lochs and hydropower dams where they suffer high mortality. The board mitigate against this by trapping and transporting smolts below these hazards. "/>
        <s v="The Board will undertake a mark and recapture study to assess the efficiency of the rotary screw traps deployed for this operation, which will improve capture rates going forward."/>
        <s v="Plans to stock the upper Orrin to return a natural run of fish above Orrin dam rely on adequate provision for fish passage downstream. Given constraints around smolts finding the exit from Orrin dam, some kind of mitigation is required. Remote access and lack of roads make trap and truck challenging, so in partnership with SSE, The Board plan to trial a smolt guidance system on Loch Meig to look into the feasability of employing a novel 'hands off' approach to improving loch survival. "/>
        <s v="Plans to stock the upper Orrin to return a natural run of fish above Orrin dam rely on adequate provision for fish passage downstream. Given constraints around smolts finding the exit from Orrin dam, some kind of mitigation is required. Remote access and lack of roads make trap and truck challenging, so in partnership with SSE, The Board plan to trial a smolt guidance system on Loch Meig to look into the feasibility of employing a novel 'hands off' approach to improving loch survival. "/>
        <s v="The restoration and reintroduction of fish into the Orrin river is a primary management objective of The Board. Given declines in fish numbers and a scarcity of fish at both the Orrin and Blackwater traps, alternative methods to source eggs are being considered. Foremost amongst these is a three-year smolt to adult supplementation plan to produce eggs from Meig smolts, caught during the 2024 smolt run. This is an ambitious project and will involve considerable investement and resource to achieve a run of smolts from the upper Orrin in 2029. The first step involves rearing smolts under the supervision of Jon Gibb in Lochaber Hatchery."/>
        <s v="Piscivorous birds are present in the catchment. There is anecdotal evidence, that pinch points created at hydropower infrastructure may allow predators to have a disproportionate effect on smolt populations as they migrate to sea. Each year the board will submit a license application to scare, with lethal reinforcement, on the River Alness."/>
        <s v="As a result of disruption to sediment flows the blackwater is now devoid of gravel in large sections. As such, building of redds is challenging in large sections of the Blackwater stocking reach. This project employs the use of Fishheart eco egg boxes; small cardboard 'redds' which can be placed on the river bed. "/>
        <s v="The Balnagowan is a highly productive coastal river which recruits significant populations of sea trout and salmon in the lower reaches, and brown trout in the upper half. The access to anadromous fish is limited by the presence of multiple redundant weirs around the area of Balnagowan estate. One of these weirs, at Maybank is in a state of disrepair and poses a significant challenge to upstream migration under certain flows. The estate are happy for the weir to be removed as it no longer serves any purpose, however this work will need to be independently funded. "/>
        <s v="The Boath Road culvert is not suitable for fish passage and needs to be remedied. The culvert was installed and is maintained by the Highland Council. At some point after completion of the structure an attempt at river bed protection and provision of a fish pass has been provided in the form of an extended concrete apron. This apron in its current form does not provide adequate fish passage although it could be easily adapted to improve passage over the apron with relatively minor works."/>
        <s v="Various efforts to remove pike from the Achanalt lochs have been pursued since the 1950's. Despite this, and high fishing pressure from anglers, pike populations have been identifed as a significiant pressure to the survival and outmigration of juvenile Atlantic salmon. The Board have opened discussions with neighbouring fishery boards to look into the feasability of capturing and sterilising large pike captured by rod and line."/>
        <s v="The primary goal here is to build capacity to contribute to small scale riparian woodland schemes. Whilst The Board's ability to grow and plant tress is limited, this project could have a seconary benefit in terms of facilitating education and outreach in the form of school visits and possible expansion where trees could be grown on in participating schools. Ultimately, the goal would be for all trees to be planted on river banks within the district."/>
        <s v="The Board will identify a series of index sites along the river to establish baseline juvenile densities, inverterbrate ecology and instream nutrient availability prior to the commencement of large scale habitat restoration works. The initial surveys will form the basis of a long term monitoring program and will assess any change to juvenlie salmonid densities and wider ecological health."/>
        <s v="The transition between freshwater and marine environments are important stages in the salmon's lifecycle. Any developments which pose a threat to the successful migration could lead to increased predation, or other causes of mortality in our smolts and adult fish. We respond to developments highlighting any stages that might overlap or affect the migration or health of the salmon."/>
        <s v="The freshwater environments of the Dee District are essential to the production of healthy juvenile salmonids. Larger smolts have been shown to be more succesful at returning from their marine migration and therefore pristene habitat is a key component of their future survival. Any developments which pose a threat to the freshwater environment could lead to increased mortality or sub optimal growth."/>
        <s v="It is essential that the fish which survived the sea migration and returned to the river are able to spawn successfully. Irresponsible angling practices can cause irrepairable stress to fish and lead to early mortality. We will provide support and guidance for handling fish responsibly, how to fish consciensciously in high temperatures, and how to choose appropriate equipment in order to minimse stress and damage."/>
        <s v="Illegal exploitation, either through netting operations or unlicensed anglers on the river are a threat to the sustaibility of fish stocks within the catchment. Removal of the very fish that have survived their marine migration and returned to their home river has the combined effect of losing the next generation of fish but also the loss of the successful genes that have helped these fish to be survivors. We will work with Police Scotland as well as fishing beats and members of the public to gain intelligence and respond quickly to potential poaching activities."/>
        <s v="Piscivorous birds including goosanders, mergansers, and cormorants consume an unknown but potentially significant amount of juvenile salmonids. At a time when salmon recruitment is low, minimising the effect of piscivorous birds whose populations are healthy and/or increasing is important for ensuring the continuation of salmon stocks. Salmon produce more than enough eggs to populate a section of a river as large numbers are expected to not survive to migrate to sea - this is called density dependent selection when an over abundance of young accounts for a high level of mortality. Migrating salmon smolts are much reduced in their density and selection is now independent of their number. This makes them particularly important to protect as there is limited tolerance for excessive mortality  - every smolt is important."/>
        <s v="Seals have fed on salmon for thousands of years, however as salmon numbers decline and seal numbers increase there is reducing capacity for salmon to sustain the current level of exploitation. Seals now regularly spend time patrolling the Port of Aberdeen and there a number of 'river specialist' seals which spend repeated and extended periods of time in the river. Non-lethal techniques for deterring seals from the river are necessary for the ongoing survival of the salmon population but also to ensure the daily angling operations of beats as the presence of a seal is detrimental to angling success."/>
        <s v="The coastal population of dolphins has increased markedly in the past 10 years and their presence patrolling within the Port of Aberdeen vigation channel suggests they are feeding on fish. The impact of dolphins on smolts or adult salmon are unknown but is potentially detrimental. A better understanding of their presence and activities is required to calculate their impact."/>
        <s v="Salmon require clean water to thrive. Contamints such as pollution, pharmaceuticals, chemicals, and excess sediment can all have immediate of long term impacts on salmon health and ability to survive. Some of these contamints are easy to observe visually while others are invisible to the ked eye. Equally, the source and frequencey of contamition is often uncertain."/>
        <s v="The climate is changing in such a way that low flows are becoming increasingly frequent - partially because of dryer springs and summer combined with warmer and wetter winters reducing the amount of snow cover that historically would have melted in the spring. Low flows are problematic as they do not provide the environmental cues fish require the migrate out of the river or move upstream as adults. It also acts to concentrate the fish in smaller areas which increases competition for food, space and resources and makes fish more susceptible to predation. The other effect of low flows is that water temperatures can increase leading to other physiological problems - see temperature section. Abstraction from the river compounds the issues of low flow that the changing climate is causing."/>
        <s v="Good fish health is essential for salmon to successfully complete their marine migration and remain in the river long enough to be able to spawn successfully. Minimising activities that will make fish more susceptible to disease (such as poor fish handling, excessive playing of fish in warm temperatures) is one way to encourage good fish health. Shelter from high temperatures and good water flow to remove potential pathogens from an area is another way of reducing the liklihood of infection. Other routes of infection can come from damage incurred by predator attack or from passing through hydro schems or other man-made structures."/>
        <s v="Parasitic infection by Gyrodactylus salaris (gs) have had devastating consequences in Norway and any action which minimising the risk of infection to UK rivers must be taken as the only way to remove gs from a river is by removing all hosts (i.e. fish) in order to breaks the parasite's life cycle."/>
        <s v="Invasive non-tive species (INNS) can have multiple direct or indirect impacts. American mink will prey on salmon as well as other bankside and aquatic animals affecting local biodiversity. Bankside Invasive plants such as giant hogweed, Japanese knoweed, Himalayan balsam, and American skunk cabbage can domite an area and outcompete other species making access difficult and reducing biodiversity and habitat for tive species and important pollitors. Furthermore, these plants can reduce the stability of riverbanks as their root structures are not as tangled and extensive as a tural spread of tive plants. This can lead to bank collapse, loss of fish habitat, and increased sedimentation. In-river invasive plants - particularly Ranunculus - trap sediments which can lead to smothering of redd sites or freshwater pearl mussels. Large mats of Ranunculus hinders angling and makes responsible landing of fish difficult where present. There is evidence that Ranunculus provides shelter for juvenile salmon, especially in the chalk streams of southern England although Scottish rivers should have adequate substrate and habitat complexity for juvenile fish without the need for Ranunculus."/>
        <s v="Unimpeded access for fish to move up or down river is essential for fish to complete their migrations, move from low to high quality habitat, respond to temperature or contamition threats, and reach spawning grounds. Removing barriers where possible, providing altertive access where removal is not possible increases connectivity within the catchment, provides access to more fish habitat, and reduces the threat of predation. Understanding the effect of barriers on downstream fish movement requires further study as it is not clear whether fish are impeded, or slowed significantly, by modern weir structures."/>
        <s v="The problems faced by salmon, and freshwaters in general, are not always fully understood. It is important that the voice advocating protection, restoration, and preseservation of aquatic habitats and species is as loud and varied as possible. As such we need to clearly explain the challenges we are facing and get the broadest community of people to support our actions and push for change."/>
        <s v="The business of angling contributes £15 million to the Deeside economy, we want to help provide the best experience possible in order to retain existing anglers while developing routes into angling for people who might like to try."/>
        <s v="Trees provide multiple beneficial roles in protecting and improving Atlantic salmon populations - they provide shading against high temperatures, stabilse river banks, provide nutrient addition through leaf and insect drop and refuge from predators within overhanging roots or fallen trees in the river. Trees which fall into the river also act to slow the flow and allow river substrates to settle and remain within the water course and not swept away. Healthy and expanding riverside woodland also provides habitat, food, and refuge for other wildlife which all contributes to a more diverse and resilient ecosystem"/>
        <s v="Varied and connected habitat at a large scale, coupled with cold, clean water is necessary to supprt all stages of a salmon's early life. Salmon require different habitat characteristics for egg deposition, fry, and parr and these differnt habitats need to be close enough from one lifestage to find and move into the next. tural tree fall into the Dee would have been a regular occurance for thousands of years and would have had the effect of providing structural habitat, slowing the flow of water, and allowing river substrates to settle out of the water. With the loss of trees from the upper catchment, this tural source of river engineering has largely disappeared."/>
        <s v="Over time, the river channel has been straightened or constrained where historically there would have been multiple and or meandering channels moving through the landscape. This has the effect of disconnecting the river from the flood plain and not allowing the energy of the flowing river to dissipate. Faster water removes important habitat and substrates  and can cause huge damage during high flow events - something that might be increasingly common with the changing climate. Allowing the river to follow a more tural course, reconnecting artificially closed side channels, and reconnecting the river with the floodplain will all improve the river habitat for fish but also reduce the impact of high flow events on property and infrastructure."/>
        <s v="The Geldie Woodland project, led by the tiol Trust for Scotland on its Mar Lodge Estate is one of the most ambitious habitat-restoration schemes ever tackled by the conservation charity. It is being delivered in partnership with the Dee District Salmon Fishery Board, River Dee Trust, the Cairngorms tiol Park Authority and Scottish Forestry. The holistic approach to restoring Glen Geldie, on the western side of the estate, will see over 120 hectares planted with more than 100,000 tive Scots tree species along the banks of the River Geldie. Through time, the increase in vegetation will help slow the flow of water through the river system, alleviating flood risk downstream, while helping to prevent soil erosion and further loss of deep peat on the river’s banks. The planting along the banks of the river, a key spawning tributary for the River Dee’s iconic wild salmon, will benefit the river’s biodiverse ecosystem by providing vital cooling shade and leaf litter to enrich the nutrient-poor water, where rising water temperatures due to climate change are posing a significant threat to the future of the species. In the long term, the woodland creation will help to connect wildlife corridors along the river network and across catchments, such as Glen Feshie to the west. The woodland planting and water habitat enhancement alongside peatland restoration, will provide significant benefits to both the freshwater and terrestrial biodiversity in Glen Geldie."/>
        <s v="The Glen Clunie River &amp; Floodplain Restoration Project will involve re-engineering of river flows using wind-blown trees anchored to the riverbed, mirroring tural processes in healthy habitats. These structures are proven to have an immediate benefit, helping to produce ideal conditions for salmon to lay their eggs, providing shelter from predators, and a source of food for the young fish by boosting invertebrate numbers. The addition of large numbers of big tree-root structures will dampen the river’s destructive energy during major flooding events. This will not prevent the kind of devastation seen during Storm Frank in 2015, but it will help reduce the impact of future flooding by dissipating some of the water’s force. Work will take place in the Clunie and its tributaries the Baddoch and Callater and will result in &gt;80 Large Woody Structures (LWS) as well as &gt;60 Porous Log Jams and Debris Dams, and &gt;20 wader scrapes."/>
        <s v="Just downstream from where the Baddoch joins the Clunie Water, a currently dry back channel will be restored. This channel has  been  artificially  blocked in the last  60-80  years. Restoration will be guided by specialist advice from eco-engineers, and will involve the removal of placed stones currently blocking access to flowing water. The side schannel with then function properly once more, taking water in high flows and reducing the amount of water, and its energy, coming down the main channel. It also provides more varied habitat for wildlife, including allowing smaller substrate that is washed down to be deposited in the lower reaches, adding to the fish habitat as ture intended."/>
        <s v="CDSFB conducts an electric-fishing programme on an annual basis. The Board’s current data series extends back to 2013. There are six rivers in the Caithness District area which (1) differ from one another in characteristic ways, (2) are subject to different mixes of pressures and (3) are managed independently. Therefore, a strategic approach is necessary to obtain the most effective survey coverage while staying within the limits of the resources available to the Board. The strategy has been to survey a core set of sites every year to provide a continuous time series for each river and to add new survey sites or re-visit previous ones in order to address issues as they arise. This approach has proved informative for (1) understanding the ways in which salmon populations vary among and within rivers, (2) tracking trends for individual sites and (3) providing advice to river managers on a range of issues. In recent years, Marine Scotland has conducted the National Electrofishing Programme for Scotland (NEPS) which prepares regional assessments at the District Board level for fry and parr. However, a blanket assessments for a District including multiple rivers risks missing local factors which might place the performance of individual rivers above or below the District average. This is currently the case in Caithness District where trends the neighbouring rivers Thurso and Forss are demonstrably divergent. CDSFB requires local electric-fishing information to chart the separate progress of individual rivers in order to manage all the fisheries to best effect."/>
        <s v="High temperatures are harmful for both adult and juvenile salmon. Mitigation of the coming effects of climate warming on stream temperature is an important current preoccupation of fishery managers everywhere. The Thurso is one of the rivers participating in the Scotland River Temperature Monitoring Network (SRTMN) run by Marine Scotland Science. A set of 11 temperature loggers has monitored water temperature throughout the catchment since the outset of the SRTMN programme in 2014. The Flow Country Rivers Trust has contributed by servicing and downloading the loggers twice annually over this time.  Modelled output from the SRTMN indicates that the northern rivers, including parts of the Thurso catchment, are most at risk of warming among all Scottish rivers. Continued monitoring will be required to meet MSS and CDSFB aims."/>
        <s v="Caithness District has suffered a series of summer droughts since 2018. This sequence may be a coincidence or it may presage a local shift towards drier summers caused by climate change. Low water has direct, adverse effects on fisheries and perhaps also on the number of adult fish that finally recruit as spawners. Low water conditions are often associated with high temperatures and the combination of these effects is likely to reduce water quality, particularly for high-nutrient streams in agricultural settings like the lower catchment of Wick River. One of the keys to understanding these processes, and pressing for mitigation, is continuing scrutiny of the river discharge data obtained at the SEPA gauging stations on the Wick and Thurso rivers."/>
        <s v="Caithness District is a national hot-spot for terrestrial windfarm development. Currently, 17 windfarms are operational with many others approved or in scoping. As a statutory consultee, CDSFB is called on to review all new applications in a fishery context."/>
        <s v="As a statutory consultee, CDSFB is called on to review all new applications for offshore wind projects in a fishery context as may be required. All offshore schemes near to northern migratory routes for salmon  have the potential for widespread impacts on salmon rivers far beyond Caithness. In general, however, the Board's scope is restricted to Caithness rivers and Caithness coastal waters."/>
        <s v="As a statutory consultee, CDSFB is called on to review all new applications for marine renewables projects in a fishery context as may be required. There are numerous non-wind projects (wave and tidal) planned for the Caithness coasts and, in particular, for the high-energy Pentland Firth although only one (Meygen in the Inner Sound of Stroma) is currently operational. The Pentland Firth is of both local and national importance to salmon as a migratory pinch-point and throughway."/>
        <s v="Despite recent progress made for rivers elsewhere around the Scottish coast, the routes taken by smolts leaving any of the northern rivers for the ocean is unknown. A preliminary tracking project was carried out for Wick River in 2016. A follow-up project was carried out in 2023 by Marine Directorate. This will be repeated in 2024. The data obtained is intended to increase understanding of potential interactions of migrating smolts with offshore renewables developments."/>
        <s v="The bedrock geology of eastern Caithness is of base-rich siltstones and mudstones derived from ancient lake sediments; the origins of the bedrocks of southern and western Caithness are of base-poor igneous and metamorphic origins. In addition, parts of eastern Caithness are overlain by base-rich “shelly” till originating in the Moray Firth and deposited on-shore by glacier action. As a result of this variation, conductivity and pH regimes vary markedly among the streams and rivers of Caithness District and to an extent that is likely to affect their productivity. A broad spatial survey of Caithness (and Sutherland) was carried out in 2018 and a detailed survey of the Thurso catchment was carried out in 2019, both under drought conditions. Detailed surveys will be extended to other catchments that span variable bedrock geologies in order to assess effects on the production of juvenile salmon."/>
        <s v="About 250 pink salmon were present in Thurso River in 2021. The fish spawned and smolts were detected leaving the river in March, 2022. The sudden presence of the adult fish probably reflected the large-scale movement of strayers southwards along the Norwegian coast in 2021 and this pattern may be repeated in future years. In addition, however, the detection of smolts leaving Thurso in 2022 suggests that for the first time homing adults may return in 2023. There were no confirmed reports of pink salmon from rivers elsewhere in Caithness in 2021. Increased monitoring of pink salmon from 2023 onwards will be required to  establish their numbers and distribution in the River Thurso and elsewhere."/>
        <s v="Until 2019, fry density in Forss River was high ,commonly exceeding 1.5/m2, but values rapidly declined thereafter and by 2022 fry densities were around only 0.01/m2. The change is mainly attributable to mortality of potential spawners due to RSD/ Saprolegnia although additional factors are also known to have been in play. Relatively low densities of very large 1+ parr were still present in 2022 but these fish will leave the river in 2023 and, thereafter, it is expected that only minimal population of juvenile salmon will remain in coming years. It is therefore intended to develop a recovery plan for Forss to be enacted before 2025 when the 2SW fish derived from the 2023 smolt run will return. There are two problems that need to be addressed to speed fish through the lower river in the expectation that this will reduce the incidence and severity of RSD/ Saprolegnia: these are at the river entrance and at Forss Falls. In addition, passage at Shurrery dam must be eased to bring the upper part of the river into full production. The problems at Shurrery were identified some time ago by CDSFB  and a solution is available. The engagement of SEPA (CAR License holder) and Scottish Water will be necessary to make progress. Input from SEPA has been pending for 2 years so far. Any continued lack of engagement will result in further delay beyond the Board's control."/>
        <s v="The fishery on Wick River is driven by juvenile production in the Scouthal and Strath Burns to the south of Watten village. Historical river works have affected bedload and bedform in parts of the Scouthal Burn and subsequent flood events, most recently Storm Bertha, have stripped spawning gravel (and juvenile habitat) from parts the Strath Burn. It is therefore proposed to carry out a preliminary habitat survey of both streams as a prelude to obtaining expert technical advice on how to set about restoring gravels and ecological functionality in a sustainable way in locations where such work is shown to be required."/>
        <s v="Eastern Caithness has experienced a recent series of drought summers in what may be part of a developing pattern associated with climate change. At times, water quality and water flow in the lower Wick River have self-evidently been marginal for salmon. Electric-fishing survey data for the lower river indicate only low population densities of juvenile fish. It is intended to monitor nutrient loadings associated with inputs to the river from Watten village and Watten Loch using an event-based approach centred on drought conditions – if/ when these conditions recur. In addition, it is proposed to re-locate effort on two of the existing SmartRivers/ Flow Country Rivers Trust macroinvertebrate monitoring sites from Halladale River (Northern District) to Wick River to determine species diversity above and below Watten. In addition, the presence of large numbers of non-native roach was noted in Wick River for the first time in 2923. Presumably these originate in Loch Watten; this is currently being investigated by Wich Angling Association."/>
        <s v="Bi-weekly water samples and supporting environmental data will be obtained from the Rivers Wick, Thurso and Forss Feb, 2024-Feb 2025 as part of a Scotland-wide programme. The programme itself is part of a broader study into the biology of Saprolegnia being run by the University of Aberdeen."/>
        <s v="On the upper river within the commercial plantations there is a significant issue with naturally seeded conifers along the banks of some watercourses.  This seems to be particularly bad on the upper catchment on areas cleared for peatland restoration at Tannylaggie (Dargoal Burn).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s v="The Bladnoch is part of the Marine Directorate Scotland river temperature monitoring network with 20 loggers recording water temperatures every 15 minutes.  These loggers are showing that the Bladnoch is at particular risk of high water temperatures with over 29 degrees recorded at one point in the main river in 2021.  Temperatures recorded already are near the lethal levels for juvenile salmon.  The Bladnoch is at particular risk due to its low gradient / slower flow and dark peaty water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  Some riparian hardwood trees have been getting planted by GFT / BDSFB along water courses."/>
        <s v="Peatlands within the upper Bladnoch catchment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 to allow salmon to spawn naturally.  Restored peatlands also help to improve water flows during dry periods.  Tannylaggie Peatland has been shown by GFT as being the main source of acidification in the upper Bladnoch - peatland restoration started here in 2023 and is important it continues across this catchment area of the Dargoal Burn.  It is important that the Tannylaggie Peatland Restoration work is properly monitored to show the benefits from this work."/>
        <s v="Peatlands within this catchment have been heavily drained in the past for both conifer afforestation and sheep grazing.  Drainage for forestry is particularly intense.  Watercourses draining these degraded deep peats have poor water quality, particularly suffering from acidification.  Forest to bog peatland restoration is required at key deep peat areas to improve water quality to acceptable levels.  Restored peatlands also help to improve water flows during dry periods. Peatland restoration on open hill would also be beneficial."/>
        <s v="The Bladnoch catchment has a few small areas of Japanese knotweed, a site of Himalayan balsam and 3 known populations of Skunk cabbage (Glassoch / Torhouseskie / Torhouse).  These INNS species are a potential concern if they increase in overall area.  These INNS species cause problems through outcompeting and replacing native vegetation and increased erosion risk when the INNS die back in the winter leaving banks unprotected."/>
        <s v="Some areas of the Bladnoch may not have enough suitable spawning substrates which are loose and not compacted.  Concerns have been raised that past silation from forestry practices have degraded spawning habitats with fine substrates filling in the voids between larger substrates.  There is limited gradient in much of the Bladnoch which reduces the natural cleaning of these gravel areas."/>
        <s v="There is a large pike population across the River Bladnoch catchment.   These pike are major predators of juvenile salmon.  Salmon fry and parr are predated on in runs / riffles all year round especially during low flows by small jack pike (research suggests an optimal prey size is about 30% of a pike body length).  There is a particular concern that high numbers of smolts are being killed during dry prolonged springs.  In the past when more anglers were fishing the river then alot of jack pike would be removed from the sections of the river where pike predations is highest on juvenile salmon.  Research shows that the main impact will be from smaller jack pike with larger pike being in the slower deeper water and feeding on roach / perch and even other pike.  Electrofishing is not permitted to be used for pike culling."/>
        <s v="Extensive draining of deep peats (&gt;50cm deep) to get conditions suitable to grow conifers will severly damage the peatland.  These damaged peatlands are causing acidification of surrounding rivers and burns in many poorly buffered upland areas of Galloway, including the Bladnoch and Tarf.  New forest plantings are not allowed to take place on deep peat due to the recognised environmental harm but the replanting of conifers can and does regularly take place on previously planted deep peats with only limited constraints.  The GFT and Bladnoch DSFB strongly oppose the replanting of conifers on deep peats where we know this planting, draining and ground preparation continues to cau se major water quality impacts (acidification)."/>
        <s v="Fish stocks (salmon) are struggling in the upper river catchment due mostly to acidification but typically are healthier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
        <s v="The upper Bladnoch and Tarf are recognised as suffering from acidification from a combination of acid rain, poorly buffered underlying geology, damaged peatlands and extensive Sitka spruce afforestation.  Various works have been undertaken over the years to improve the situation - many are on-going - including forestry restructuring, removal of conifer regen, etc.  Studies are sugggesting that some limited pH improvement and fish stocks recovery has occurred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
        <s v="The forestry in the upper river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
        <s v="With salmonid stocks low there is a concern that predation could be reducing the number of smolts leaving the river.  Piscivorous birds (heron, goosanders, mergansers and cormorants) are predators which could potentially be managed if they were shown to be having a significant impact."/>
        <s v="Scientific studies show that the overall return rates for salmon smolts going to sea is now very low.  As the survival of salmon in the marine environment is low then less adult fish are returning to rivers.  It has been suggested that possibly return rates are only a tenth of that recorded a few decades ago.  Many possible causes are suggested including by-catch from mackeral fisheries, increased predation, lack of food, pollution, aquaculture and netting.  For the long term recovery of salmon stocks it is essential to understand the cause(s) of present poor marine survival rates.  This will require large scale research programmes led by suitable organisations."/>
        <s v="There are various pro's and con's associated with salmon hatchery programmes.  A targetted stocking programme following best practice with clear objectives can be a useful fishery management tool.  Acidification causes recruitment failure as salmon eggs are unable to hatch successfully and older fish struggle to survive in the elevated levels of toxic labile Aluminium which occurs in low pH conditions.  As pH levels recover then stocking can help to bring back salmon to areas they were lost from."/>
        <s v="This tributary of the Tarf was modified in the past, presumably when the surrounding catchment was planted up with conifers, when a new short channel was dug directly into the Tarf drying out the lower 700m of the burn.  Returning the burn to its old channel would reinstate 700m of good spawning and juvenile habitat."/>
        <s v="There are two main water abstractions in the lower river which could both inpact on adult salmon migrating up the river and smolts migrating downstream.  Bladnoch Distillery abstracts water from the Bladnoch via a lade / weir upstream of the tide.  Further upstream, Torhouse Trout Farm abstracts water via a lade located at the top of a set of bed rock falls.  Both businesses have screening to stop smolts entering their abstraction points."/>
        <s v="There is increasing concerns that the Bladnoch is experiencing extremely low water flows during dry periods.  Concerns that the large areas afforested with conifers are reducing water flows through transpiration.  BDSFB would like to be able to supplement river flows by releasing water from surrounding stillwaters but know this would not be allowed at present."/>
        <s v="The lower Killadam Burn is used by salmon for spawning and by juveniles.  Erosion damage to the banks now mean a lot of the water flow is lost and there is no defined channel in the lower burn making it difficult for spawning fish to ascend."/>
        <s v="Marine Directorate previously visited the lower river as part of their considerations for a network of new fish counters across Scotland."/>
        <s v="In recent years a number of windfarms have been constructed in the upper catchment of the Bladnoch and Tarf catchment including Glenchamber, Kilgallioch,  Artfield Fell and Airies Wind Farms.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
        <s v="Liming is a well recognised technique to raise water pH levels.  It does not address the causes of acidification but can help to buy time until other works are undertaken with a longer term vision.  Liming is expensive and is only suitable in certain situations.  GFT have trialled a number of liming techniques and the addition of limestone gravel to spawning beds appears to have the most potential for use on the upper Bladnoch."/>
        <s v="There is potential that waste scallop shells could be used to raise water pH levels.  This is not a well recognised technique but does have enormous potential as a cost effective measure to help buy time until other works are undertaken with a longer term vision.  GFT is planning to undertake a range of trials using scallop shells from 2024."/>
        <s v="On the upper river within the commercial plantations there is a significant issue with naturally seeded conifers along the banks of watercourses.  This seems to be particularly bad on the poor soils of the upper catchment.  These trees are often growing more densly than planted planations.  These conifers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In the upper river conifer regen is a concern along the Big Water of Fleet, Little Water of Fleet, Cleugh of Eglon*, Craiglowrie Burn*, Benmeal Burn*, Carrouch Burn and Lagg Burn (* shows burns which GFT cleared with contractors in 2021 under a NRF grant).  Most of the clearance work has been completed by GFT and FLS (who own all of the land and also have a budget for clearance work).  These riparian areas need regular monitoring and should be cleared on a rolling programme."/>
        <s v="Although much of the lower and mid catchment benefits from good levels of native riparian woodland this is not the case for the upper river.  In the upper catchment it is either open moorland (Cairnsmore of Fleet Nature Reserve) or FLS owned conifer plantation - there are few riparian native hardwoods at these location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  Some riparian hardwood trees have been getting planted by both GFT and FLS along water courses within the conifer plantations.  To date GFT tree planting has focussed on the Little Water of Fleet, Benmeal Burn and Cleugh of Eglon."/>
        <s v="Peatlands within this catchment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
        <s v="The lower / mid Water of Fleet has extensive areas of riparian Japanese knotweed and an extensive area of Skunk Cabbage is located at Anwoth and by Laurieston Road at Gatehouse of Fleet.  Both of these INNS species are a concern as they are increasing in overall area.  These INNS species cause problems through outcompeting and replacing native vegetation and increased erosion risk when the INNS die back in the winter leaving banks unprotected.  Small areas of Himalayan balsam are also reported at times.  Canadian Pondweed has been reported in the river and will need to be monitored to see if it becoems established.  Mink are also present on the Fleet."/>
        <s v="On the Fleet small substrates, particularly sand and small gravel, are present in significant levels within the river channel in the upper and mid river.  These fine substrates are filling in the voids between larger substrates reducing the potential for spawning habitats and invertbrate habitats.  The mobile smaller substrates are also a concern as sediment bars are causing excessive bankside erosion in some places.  The problem originates from erosion of thin soils in the upper river, sometimes associated with forestry practice, road drainage and land slips.  There is a need to focus work on addressing the source of these fines - possible works include stabilising eroding banks, improving track drainage and the use of silt traps."/>
        <s v="Instream habitat quality has a strong bearing on numbers of juvenile salmonids that a water course can support.  In the Fleet instream habitat quality is reasonable in most of the mid / lower catchment.  The main instream habitat component missing from the upper river catchment is woody debris.  Woody debris is an important habitat component of river systems and is required for a river to function naturally.  Woody debris helps to increase the climate change resilience of watercourses.  In 2021 GFT added and fixed woody debris into the Benmeal Burn.  It would be beneficial to expand out this programme into other tributaries of the upper Fleet catchment."/>
        <s v="Extensive draining of deep peats (&gt;50cm deep) to get conditions suitable to grow conifers will severly damage the peatland.  These damaged peatlands are causing acidification of surrounding rivers and burns in many poorly buffered upland areas of Galloway, including the Water of Fleet.  New forest plantings are not allowed to take place on deep peat due to the recognised environmental harm but the replanting of conifers can and does regularly take place on previously planted deep peats with only limited constraints.  The GFT and Fleet DSFB strongly oppose the replanting of conifers on deep peats where we know this planting, draining and ground preparation continues to cau se major water quality impacts (acidification)."/>
        <s v="Fish stocks (salmon and sea trout) are struggling in the upper river catchment due mostly to acidification but typically are healthier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s v="The upper Fleet is recognised as suffering from acidification from a combination of acid rain, poorly buffered underlying geology, damaged peatlands and extensive Sitka spruce afforestation.  Various works have been undertaken over the years to improve the situation - many are on-going - including forestry restructuring, liming, removal of conifer regen, etc.  Studies are sugggesting that some limited pH improvement and fish stocks recovery has occurred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
        <s v="The forestry in the upper Fleet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
        <s v="With salmonid stocks low there is a concern that predation could be reducing the number of smolts leaving the river.  Piscivorous birds (goosanders, mergansers and cormorants) are predators which could potentially be managed if they were shown to be having a significant impact."/>
        <s v="Although all larger barriers to fish migration are documented on the Fleet, there is a concern that bridge sills and road culverts may be acting as full or partial barriers to upstream migration of salmonids.  Where these barriers exist, there may be suitable spawning and juvenile habitat which is not being fully utilised."/>
        <s v="On the upper Cross Water of Luce and Pilhatchie Burn river within the commercial plantations there is a concern regarding naturally seeded conifers along the banks of some watercourses.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FLS cleared some conifer regen around the upper Pilhatchie Burn in 2022 after it was highlighted in the Luce Priority Burn Survey 2021 (a GFT initative)."/>
        <s v="It is important to establish an extensive riparian native hardwood woodland, particularly on the south bank, to provide adequate levels of shade to help address predicted increasing water temperatures.  GFT are already recording water temperatures in Galloway which are a concern for salmon populations and modelling suggests things are only going to get worse.  While increasing climate change resilience is the priority pressure to address, this tree planting will also improve habitats, input woody debris and protect banks from erosion.  On the Luce catchment the lower river below New Luce already supports a good riparian woodland but the river upstream is mostly open and thus at risk of becoming too hot.  Decidous trees have been getting planted (&gt;3200 trees) in 2020-2023 by GFT (using NRF funding) in the upper Main Water of Luce, lower Laganabeastie Burn and upper Penwhirn Burn."/>
        <s v="Peatlands within the upper Main Water of Luce catchment have been heavily drained in the past for sheep grazing.  Watercourses draining degraded deep peats have poorer water quality, and can suffer from acidification.  Smaller areas of peatland is afforested here - e.g. upper Pilhatchie Burn and upper Penwhirn Burn.  Restored peatlands have many environmental benefits including improving water flows during dry periods.  In 2018 GFT surveyed the headwaters of the Luce catchment for peat. Over 17,000 ha of the Luce catchment is described as peat, with most of the upper catchment comprising of blanket bog. The study detailed exactly where the deeper peats are, how the peats have been drained and where the greatest benefits could be achieved regarding water quality and fisheries improvements. In this study 500 peat depths were collected, a vegetation survey completed and water quality data considered."/>
        <s v="Peatlands within the upper catchment have been heavily drained in the past for both conifer afforestation and sheep grazing.  Drainage for forestry is particularly intense.  Watercourses draining degraded deep peats have poorer water quality, particularly suffering from acidification.  Acidification is a problem in the upper Cross Water of Luce.  Forest to bog peatland restoration would be beneficial at key deep peat areas to improve water quality.  Restored peatlands will help to improve water flows during dry periods. Peatland restoration on open hill would also be beneficial but the main focus would be towards the afforested headwaters."/>
        <s v="The lower Luce catchment has riparian Japanese knotweed in clumps over a length of 7km.  The lower river catchment also has numerous Himalayan balsam along water courses, hedges and road side verges.  These INNS species cause problems through outcompeting and replacing native vegetation and increased erosion risk when the INNS die back in the winter leaving banks bare and unprotected."/>
        <s v="Some years large amounts of gravel are moving during flood events in the mid / lower Luce which is infilling some pools and creating banks of mobile gravel."/>
        <s v="Extensive draining of deep peats (&gt;50cm deep) to get conditions suitable to grow conifers will severly damage the peatland.  These damaged peatlands can cause acidification of surrounding rivers and burns in many poorly buffered upland areas of Galloway, including the upper Cross Water of Luce and Pilhatchie Burn.  New forest plantings are not allowed to take place on deep peat due to the recognised environmental harm but the replanting of conifers can and does regularly take place on previously planted deep peats with only limited constraints.  The GFT and Luce DSFB strongly oppose the replanting of conifers on deep peats where we know this planting, draining and ground preparation continues to cause major water quality impacts (acidification)."/>
        <s v="Fish stocks (salmon) are low in the upper river catchment due mostly to acidification but typically are healthy in the mid / lower catchment where water quality is bett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Luce DSFB to manage the fish population effectively."/>
        <s v="The Cross Water of Luce (CWL) / Pilhatchie Burn, and to a lesser extent the Main Water of Luce, are recognised as suffering from acidification from a combination of acid rain, poorly buffered underlying geology, damaged peatlands and on the CWL/Pilhatchie Burn extensive Sitka spruce afforestation.  Various works are improving the water quality including forestry restructuring, removal of conifer regen, etc.  GFT data shows significant recovery of juvenile salmon has occurred in the CWL but much more needs to be done to recover conditions back to pre-Sitka afforestation conditions.  To understand water quality across the upper river and where to focus restoration measures requires a strategic programme of spot sampling and constant monitoring sondes targetting the lower pH flushes in winter / spring."/>
        <s v="Commercial forestry in the upper Cross Water of Luce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
        <s v="There is 1,000 m of the Penwhirn Burn between the Main Water of Luce up to Penwhirn Dam.  This dam is used to by Scottish Water to create a drinking water reservoir.  This dam has no fish pass.  The dam is also stopping the downstream movement of substrates and the lower burn is now starved of spawning substrates for salmon."/>
        <s v="GFT have identified a river length of approximately 600m of the upper Main Water of Luce where historically the river has been straightened and drained through peatland.  This has resulted in a loss of good juvenile salmon habitat, no meanders and on-going erosion of a steep bank of peatland which will be degrading water quality.  It is proposed to restore the river back to its original bed which will have numerous environmental benefits."/>
        <s v="In recent years a number of windfarms have been constructed in the Luce catchment including Glenchamber, Kilgallioch, Garvilland and Arecleoch Wind Farms.  A number of other wind farm developments are consented and construction has just started including Stranoch and Chirmorie.  Windfarms, especially during their construction phase, can impact on salmon through fish kills, damaging habitats and loss of food resource.  Silt pollution is a common and worrying problem."/>
        <s v="On the upper Urr catchment (Urr just downstream of Loch Urr, Fell Burn, Dam Burn, Craigenputtock Burn, Monybuie Burn) within the commercial plantations there is a concern regarding naturally seeded conifers along the banks of watercourses.  Riparian conifer regen will outcompete and replace native plant species.  Also the excessive levels of shade produced all year round can reduce primary production in the watercourse and cause bank erosion due to the loss of protective vegetation layers."/>
        <s v="GFT have identified the upper Urr catchment presently as lacking in native riparian woodland resulting in it being considered susceptible to climate change driven increases in water temperature.  It is important to establish an extensive riparian native hardwood woodland, particularly on the south bank, to provide adequate levels of shade to help address predicted increasing water temperatures.  GFT are already recording water temperatures in Galloway which are a concern for salmon populations and modelling suggests things are only going to get worse.  While increasing climate change resilience is the priority pressure to address, this tree planting will also improve habitats, input woody debris and protect banks from erosion.  On the Urr catchment the lower river already supports a good network of riparian woodland although many tributaries are more open."/>
        <s v="Peatlands within the upper Urr catchment have been drained in the past for sheep grazing.  Watercourses draining degraded deep peats have poorer water quality, and can suffer from acidification in poorly buffered areas.  Some areas of peatland is afforested here.  Restored peatlands have many environmental benefits including improving water flows during dry periods.  Just downstream of Loch Urr there is class 1 soil (deep peat)."/>
        <s v="The lower Urr catchment has riparian Giant hogweed over a length of 10km on both banks.  Japanese knotweed is more extensive across the mid / lower Urr but in lower densities.  Historical control has been undertaken by GFT with some volunteer help but a lack of funding meant that the   These INNS species cause problems through outcompeting and replacing native vegetation and increased erosion risk when the INNS die back in the winter leaving banks bare and unprotected."/>
        <s v="Large amounts of gravel have been reported moving in the lower river during flood event  which is infilling some pools and creating banks of mobile gravel.  Highly mobile gravels can be a concern for salmon redds and also support reduced invertebrate populations. Advice was provided previously from the River Restoration Centre but it was not conclusive.  Associated bank erosion in the lower river has been raised by landowners which will be contributing to the gravel addition."/>
        <s v="Extensive draining of deep peats (&gt;50cm deep) to get conditions suitable to grow conifers will severly damage the peatland.  These damaged peatlands can cause water quality concerns in surrounding rivers and burns in many poorly buffered areas.  New forest plantings are not allowed to take place on deep peat due to the recognised environmental harm but the replanting of conifers can and does regularly take place on previously planted deep peats with only limited constraints.  The GFT and Urr DSFB strongly oppose the replanting of conifers on deep peats."/>
        <s v="Juvenile fish stocks (salmon) typically are healthy in the main river but are lower in some tributaries where water quality / habitat may be poorer.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Urr DSFB to manage the fish population effectively."/>
        <s v="Commercial forestry in the upper Urr was originally planted as 'old style' forestry which had few environmental considerations.  Restructuring of these forests (once the trees are felled after the first crop rotation) since the implementation of the Forest and Water Guidelines came into force has been important to increase buffer zones, reduce silt pollution etc.  Forest plans are an important opportunity for GFT and DSFB's to comment and request changes to forest designs.  Plans are usually reviewed every 10 years."/>
        <s v="In recent years a number of windfarms have been or are planned to be constructed in the Urr catchment.  Windfarms, especially during their construction phase, can impact on salmon through fish kills, damaging habitats and loss of food resource.  Silt pollution is a common and worrying problem."/>
        <s v="Large raised culvert present which is difficult for fish to access over.  This is under the public road at Fell Bridge"/>
        <s v="Raised bridge silt present which is difficult for fish to access over.  This is under the public road at Dam Bridge."/>
        <s v="Some tributaries have been dredged and straightened in the past for forestry or agricultural improvements.  These degraded habitat support few fish.  These habitats should be improved through remeandering or the addition of woody debris / boulders to diversify flows, provide cover and encourage natural river processes."/>
        <s v="Fish aquaculture sites producing farmed Atlantic salmon are located in upper Loch Linnhe and Loch Leven. There are concerns associated with potential impacts between fish aquaculture and interactions with wild fish populations, including, farm escapes, genetics and disease."/>
        <s v="Fish aquaculture sites producing farmed Atlantic salmon are located in Loch Sunart. There are concerns associated with potential impacts between fish aquaculture and interactions with wild fish populations, including, farm escapes, genetics and disease."/>
        <s v="Fish aquaculture sites producing farmed Atlantic salmon are located in Loch Nevis. There are concerns associated with potential impacts between fish aquaculture and interactions with wild fish populations, including, farm escapes, genetics and disease."/>
        <s v="There is potential for impacts on salmon smolt marine migration associated with fish aquaculture operations around the Sound of Mull. The ongoing Atlantic Salmon Trust's West Coast Tracking Project is providing information and improving understanding of salmon smolt migration routes in this area."/>
        <s v="Fish aquaculture sites producing farmed Atlantic salmon are located in upper Loch Shiel. There are concerns associated with potential impacts between fish aquaculture and interactions with wild fish populations, including, farm escapes, genetics and disease."/>
        <s v="Fish aquaculture sites producing farmed Atlantic salmon are located in upper Loch Lochy. There are concerns associated with potential impacts between fish aquaculture and interactions with wild fish populations, including, farm escapes, genetics and disease."/>
        <s v="Fish aquaculture sites producing farmed Atlantic salmon are located in upper Loch Arkaig. There are concerns associated with potential impacts between fish aquaculture and interactions with wild fish populations, including, farm escapes, genetics and disease."/>
        <s v="Artificial barriers can limit or prevent migration of salmonids and eels, potentially affecting upstream migration and downstream escapement. Barriers can also impact potamodromous migration. Multiple barriers within a catchment may have a cumulative impact. Mucomir hydro-electric scheme has resulted in a large barrier in the River Lochy catchment. A fish pass has been installed as part of the scheme. Monitoring the fish counter will help understand the effectiveness of the pass and estimate numbers of fish migrating into the upper Lochy catchment."/>
        <s v="Artificial barriers can limit or prevent migration of salmonids and eels, potentially affecting upstream migration and downstream escapement. Barriers can also impact potamodromous migration. Multiple barriers within a catchment may have a cumulative impact. The River Arkaig hydro-electric scheme has resulted in a large barrier in the River Arkaig, in the upper Lochy catchment. A fish pass has been installed as part of the scheme. Monitoring the fish counter will help understand the effectiveness of the pass and estimate numbers of migratory and resident fish migrating through and within the upper Lochy catchment."/>
        <s v="Artificial barriers can limit or prevent migration of salmonids and eels, potentially affecting upstream migration and downstream escapement. Barriers can also impact potamodromous migration. The hydro-electric scheme at Meoble, on the River Morar, has a fish pass installed. Monitoring the fish counter will help understand the effectiveness of the pass and estimate numbers of migratory and resident fish migrating through and within the river."/>
        <s v="Small-scale hdro-power schemes can create artificial barriers in watercourses, potentially reducing or preventing fish migration. These schemes are often located on small, upland watercourses not frequented by large salmonid species. However, eels and potamodromous species may be affected, EG resident brown trout and brook lamprey populations. Multiple small barriers within a single watercourse may have a cumulative impact."/>
        <s v="Water levels in Loch Lochy regularly fluctuate as a result of hydro-electric power generation. Frequently changing, inconsistent water levels impact on the loch margin habitats and associated species. Fluctuating levels can also affect water levels of inflowing and outflowing watercourses, potentially impacting associated habitats and species within the wider catchment."/>
        <s v="Water levels in Loch Morar regularly fluctuate as a result of hydro-electric power generation. Frequently changing, inconsistent water levels impact on the loch margin habitats and associated species. Fluctuating levels can also affect water levels of inflowing and outflowing watercourses, potentially impacting associated habitats and species within the wider catchment."/>
        <s v="Identify any rivers facing critically low spawning stocks through electro fishing and genetic screening (to approximate number of spawners contributing to sample). Respond if necessary with hatchery interventions of captive broodstock rearing and time-limited and kickstart eyed ova planting"/>
        <s v="Respond to the threat of mass farmed escapes or disease outbreak throughout the region by starting a live salmon gene bank of all major Lochaber rivers, the progeny of which could be used if a mass genetic pollution were to take place (starting this year at Drimsallie Hatchery)"/>
        <s v="Riparian trees and vegetation provide benefits to the aquatic environment, including, shading, nutrients and food sources. Identify areas of upper catchments throughout the region that might benefit from replanting with riparian native broadleaves to mitigate against future predictions of climate change and rising water temperatures."/>
        <s v="Anglers fishing in Lochaber adhere to District Salmon Fishery Board's voluntary 100% catch and release on all salmon and sea trout in the region, irrespective of river grading. Voluntary ban on worming as a fishing method."/>
        <s v="Prevention of fish poaching and illegal exploitation throughout the Lochaber coastline and all rivers, is mainly undertaken by the 17 paid and voluntary District Salmon Fishery Board water bailiffs."/>
        <s v="Predation monitoring and control under licence - particularly fish eating birds (goosanders and cormorants on all rivers) and seals (particularly at the lower reaches of Lochy, Shiel and Aline catchments)."/>
        <s v="Invasive non-native American mink are present throughout the Lochaber district. American mink predate on a wide range of native wildlife, including, birds, fish and water voles. Identifying locations of American mink is required to implement management and control, reducing numbers of mink locally and supporting wider mink control initiatives."/>
        <s v="Invasive non-native plants are present across the Lochaber region, including in riparian habitats. These include Japanese knotweed and American skunk cabbage. Action is needed to better understand the distribution and extent of invasive non-native plants within Lochaber."/>
        <s v="Commercial forestry plantations are present in river catchments across Lochaber. Activities associated with commercial forestry can impact on freshwater habitats through factors, including, changing land use, soil erosion, loss of riparian habitats and changes in water quality."/>
        <s v="The number of anglers has declined in recent years in line with the decline in the number of salmon and sea trout adults returning to the river.  It is vital that new anglers are encouraged to fish the river to prevent the collapse of fishing beats."/>
        <s v="A historic weir is located at the bottom end of the Laggan Burn and has been proven to prevent the upstream migration of salmon and sea trout through the Laggan Burn.  There is currently 9km of potential habitat that cannot be utilised by salmon, sea trout and lamprey.  It is not known if eels can migrate past this barrier. Removal of this weir has been discussed with SEPA for nearly 20 years.  NDSFB and NCFT are working in partnership to remove this weir."/>
        <s v="A historic weir is located on the Pennyland Burn.  The weir was built on solid bedrock in a gorge in order to abstract water to power a mill.  Electrofishing has proven that it poses a barrier to upstream migration of salmon and a partial obstruction for sea trout.  It is not known if eels can migrate past this barrier. Removal of this weir has been discussed with the landowner and NDSFB and NCFT are working in partnership to remove this weir."/>
        <s v="Whilst the main known barriers to fish migration in the Nith catchment have been mapped, from time to time, staff do come across small man-made barriers such as forestry and road culverts that pose barriers to fish movement.  It is important that these un-mapped man-made barriers are identified and mapped so that any opportunity to remove or improve those barriers is taken. "/>
        <s v="The illegal exploitation of stocks of salmonid fish is an ongoing pressure throughout Scotland and maintaining a qualified team of water bailiffs that can respond to incidents is an important part of fisheries management."/>
        <s v="Encourage sustainable fishing throughout the Nith catchment by promoting catch and release of salmon and sea trout.  All mandatory and voluntary regulations on the river will be promoted using the Nith Conservation Code. This will be made available on the River Nith website."/>
        <s v="Restoration of natural flow regimes within the Pennyland Burn to improve salmonid habitats and general biodiversity, including riparian woodland creation and natural flood management."/>
        <s v="Restoration of natural flow regimes within the Laggan Burn to improve salmonid habitats and general biodiversity, including riparian woodland creation and natural flood management.  This action would be completed in conjunction with the removal of the barrier in the Laggan Burn. "/>
        <s v="Restoration of natural flow regimes within the Crawick Water to improve salmonid habitats and general biodiversity, including riparian woodland creation and natural flood management."/>
        <s v="Conduct audit on the entire Nith catchment to assess the status of the mainstem and tributaries and conduct high level options appraisal to inform future restoration work."/>
        <s v="Identify areas of the River Nith that would benefit from riparian fencing/planting to protect the watercourse and reduce diffuse pollution."/>
        <s v="Development such as road, rail, public utilities, forestry, local authority projects, renewable energy projects and their associated infrastructure has the potential to impact negatively on the aquatic environment and the species that reside within. In addition, in our experience, there is the potential to inadvertently spread non-native invasive species. Early engagement at the planning stage can result in fisheries considerations being integrated into plans. "/>
        <s v="Manage piscivorous avian predation on salmonid stocks using bi-annual bird counts and apply for appropriate licence."/>
        <s v="Seal predation within the River Nith is not a frequent occurrence. However, when low water events coincide with the return of adult salmon and sea trout, seals can been seen predating of salmon in the estuary.  Anglers report in these sightings which assists to gain an understanding of predation levels."/>
        <s v="Currently accurate data on the number of returning adult salmon and sea trout to the Nith is not available.  Catch data is notoriously unreliable and does not provide a clear picture of populations as catch effort is not recorded."/>
        <s v="In order to gain knowledge and thus advise management, NDSFB/NCFT conduct aquatic monitoring throughout the entire catchment.  This includes juvenile salmonids and other species of fish, aquatic invertebrates, non-native species, habitat, otters and freshwater pearl mussel."/>
        <s v="The number of smolts leaving the system are a measure of the population of migratory salmonids.  Gaining accurate data on the number of smolts leaving a tributary can assist with management action on that tributary."/>
        <s v="PIT tagging is a technique which could be employed to assist in measuring both the escapement of smolts and returning adults.  Receivers need to be set up in-river to detect fish passage.  This can provide data on sea survival rates."/>
        <s v="Peatland restoration is important to sustain upland watercourses utilised by salmonids as spawning/nursery habitats.  With climate change, many of these areas suffer from excessive temperatures during the summer and low flow episodes. Restoring peatland can ensure that water is stored within the catchment which leaches out throughout the year, maintaining more natural water regimes."/>
        <s v="Raising awareness of environmental issues surrounding aquatic environments and techniques used to restore watercourses to a more natural, sustainable state, is an important aspect of the work of the Board and the Trust.  Developing sessions and events that will impart this knowledge to the general public alongside our current education programme."/>
        <s v="The presence of invasive non-native species of riparian plant can have a detrimental impact on riparian habitat and native biodiversity of other flora and fauna.  The identification and systematic control of non-native species of riparian plants will assist in preventing the degradation of the aquatic environment in the Nith catchment.  Known species of riparian INNS present in the Nith catchment include Japanese knotweed, Giant hogweed, Himalayan balsam and Skunk cabbage."/>
        <s v="American signal crayfish are known to be present in two locations within the Nith catchment. Due to the extent of their range and their known locations, it is not possible to eradicate them.  However, it is important that their populations are monitored on a regular basis so that any appropriate mitigation can be undertaken to slow/prevent their spread to sensitive areas of the catchment."/>
        <s v="Giant hogweed has been treated by the Nith District Salmon Fishery Board and Nith Catchment Fishery Trust since 2010.  It is important that treatment of this species is ongoing due to long dormancy of any seeds produced.  Initial treatment must be for a minimum of 20 years to ensure that the lifecycle of the plant is disrupted."/>
        <s v="Mink have been controlled throughout the River Nith catchment for decades.  The management of this species is conducted by Nith DSFB to ensure that mink do not predate heavily on fish stocks."/>
        <s v="Mink have been controlled throughout the River Nith catchment for decades.  The management of this species is conducted by Nith DSFB to ensure that mink do not predate heavily on fish stocks. However, the scale of this management intervention is limited and if additional funding was available, the control programme could be expanded to have a bigger impact on a wider area."/>
        <s v="To maintain accurate information regarding the distribution of invasive non-native species within the Nith catchment, a GIS application is to be created to capture data from staff, volunteers and the general public to support the control of INNS within the Nith catchment."/>
        <s v="To improve our knowledge of fish stocks in general and more locally in the Nith catchment by participating in international and national research projects.  This could involve already established project such as the National Electrofishing Programme Scotland or new projects."/>
        <s v="Nith DSFB owns and operates hatcheries within the catchment.  The use of this management initiative is now used to address the requirement to reintroduce native strains of salmonids to watercourses within the Nith catchment were restorative stocking is considered necessary. "/>
        <s v="Water quality in the Nith catchment is under pressure from increasing temperatures and from many different sources such as sewage entering the river, nutrients and sediment being washed into the rivers during periods of rain and heavy metals leaching from historic mines. "/>
        <s v="Salmonids require high water quality to be able to thrive in the freshwater environment.  Point source and diffuse can reduce water quality within a watercourse to a level that makes it unsustainable for fish."/>
        <s v="Disease can have a severe impact on fish stocks if undiscovered/diagnosed.  Nith Catchment Fishery Trust and Board react to any reported incidents of unexplained fish deaths, often reported by anglers.  Promotion and use of the reporting apps developed by Fisheries Management Scotland assists in gaining a national awareness of any potential outbreaks."/>
        <s v="Sightings of American mink across the SLRT district have increased significantly in recent years. A limited mink management programme has been delivered in the Lochalsh area in previous years through the NatureScot SISI project, but SLRT will develop an wider ranging programme to include Skye in order to address the increasing presence of this invasive species."/>
        <s v="An increased number of reports have been received regarding the presence of Japanese knotweed, Himalayan balsam and rhododendron along river banks in the SLRT area. Limited plant management has occurred in Skye and Lochalsh but SLRT will increase plant treatment programmes where invasive plant colonisation is evident."/>
        <s v="The Kilmartin River previously supported large populations of both salmon and sea trout but recent fishing records and juvenile surveys have demonstrated a large decline in both adult and young fish life stages in the river. The river has little riparian vegetation and suffers from unstable banks and erosion as well as reduced nutrient input. The development of riparian buffer zones in several areas along the upper stretches of the catchment could introduce multiple benefits to the system including bank stabilisation, water temperature and flow management, improve in-stream habitat and increase food resources for local fish populations."/>
        <s v="The River Snizort supports the largest remaining native salmon population on the Isle of Skye, but numbers of returning adult salmon have declined over recent decades. Electrofishing surveys have identified important juvenile habitats within the catchment but it is suspected that the densities fall below the carrying capacity of the river. There are large stretches of river bank that have limited riparian growth or fall within conifer tree plantations, and these areas could benefit from native regeneration to improve both bankside and in-stream habitat. These benefits include bank stabilisation, water temperature and flow management, and increased habitat food availability for local fish populations."/>
        <s v="The River Shiel has been identified by Affric Highlands as a catchment that would benefit from tree planting in the upper catchment. SLRT and the Shiel proprietor are working with Affric Highlands to identify funding and areas within the catchment where planting efforts will be focused."/>
        <s v="A large body of scientific research has demonstrated that the presence of open-net pen salmon aquaculture can lead to increased burdens of parasitic sea lice on wild salmonid populations for up to 30 km around the active salmon farm site. The salmon aquaculture industry is rapidly expanding on the West Coast of Scotland, and has been recognised as a threat to local salmon and sea trout populations. SLRT has conducted sea lice monitoring on local sea trout populations over the last 10 years as part of various scientific research projects and aquaculture Environmental Management Plans, and will continue to do so in the future. This data feeds into larger national datasets and peer reviewed scientific articles that inform policy makers and the  industry about ongoing impacts on wild fish stemming from the presence of aquaculture."/>
        <s v="In recent years, that has been increasing concern about the transfer of gill disease between farmed salmon populations and wild salmonid populations occupying the same areas. The inspection of the gills of each wild fish caught in the marine environment has not been included in previous monitoring work conducted by SLRT, however, it will be included in future work."/>
        <s v="Understanding the number of wild salmon and sea trout smolts leaving local rivers each year can provide important information about juvenile survival in the freshwater environment, as well as the marine survival rates of adult fish that return to their natal river to spawn. This window in the life cycle of salmonids is crucial to identifying bottlenecks that could be occurring in both freshwater and marine environments. There has been very little smolt run monitoring conducted in Skye and Lochalsh rivers but it is hoped that by prioritising efforts to monitor the spring run of salmonids in a small number of rivers that support higher densities of salmon and sea trout, further information can be gathered to understand the challenges facing local populations at different life stages."/>
        <s v="The movements of salmon at sea are still largely unknown, making it difficult to understand the extent of negative impacts stemming from various environmental and anthropogenic pressures. As part of the research of the Missing Salmon Alliance, acoustic telemetry is being used across Scotland to answer multiple questions about the marine habitat use and migration pathways of salmon smolts to better understand the threats facing these fish when they enter the ocean. SLRT participated in the 2023 Atlantic Salmon Trust salmon smolt study, tagging smolts from the River Snizort and tracking their movements through Loch Snizort before they entered the Minch."/>
        <s v="As part of a collaboration between the Zoological Society of London, Skye and Lochalsh Rivers Trust and Glasgow University, an acoustic telemetry tracking study of sea trout (Salmo trutta) was conducted from 2021-2023 on the Isle of Skye, focusing on Loch Snizort, Loch Greshornish and associated rivers. By combining fish tracking with physiological and genetic analysis techniques, this study provides a better understanding of the key drivers for different patterns of S. trutta behaviour, movement, and survival in both freshwater and marine environments around the Isle of Skye. The data will inform on the population’s likely vulnerability and ability to adapt to environmental change and localised human disturbance such as infrastructure and aquaculture development."/>
        <s v="Educating students about their incredible local aquatic ecosystems is an excellent way to foster an interest in protecting native species and their habitats. SLRT has delivered a small number of education programmes to local primary and secondary schools in recent years, including a Sea Trout in the Classroom programme in 2022, but plans to increase the number of schools where these programmes are being delivered."/>
        <s v="Sharing information about local salmonid populations and the pressures they face with adult community members is equally as important as educating young students. SLRT delivers seminars to interested community groups in the area during the winter to inform the public about their ongoing monitoring and research projects. SLRT plans to increase the frequency of these seminar talks and also to hold annual “Open Days” to provide a hands-on experience of the work being conducted to interested members of the public."/>
        <s v="In order to better understand the number of adult salmon and sea trout returning each year to spawn and to identify recaptures/multiple year spawners, SLRT would develop a mark and recapture method to monitor the individuals caught by anglers or by SLRT staff. This would provide further information about the movements of adult fish over long periods of time and help to identify threats facing the populations."/>
        <s v="Surveying populations of juvenile salmonids in multiple freshwater systems across the Skye and Lochalsh district can provide information about the densities and distribution of salmon and trout in our area. Annual monitoring of historical sites within a catchment can highlight long-term population trends. This monitoring work is particularly important when gauging the success of habitat restoration projects."/>
        <s v="There is limited quantitative data available regarding the number of residential piscivorous birds found along specific river systems in the SLRT area. Research has shown that salmonids are a food source for these birds and therefore high densities of these birds could have a negative impact on fish survival, particularly for smolts in the spring. SLRT aims to conduct an initial piscivorous bird survey along the River Snizort to determine a population estimate with the help of the local fishing syndicate. From this survey and other research that has occurred in Scotland, a better understanding of the impacts this type of predation is having on fish densities can be reached. Future surveys can be conducted on other rivers in the SLRT area."/>
        <s v="There have been increased sightings of various skin diseases, such as red vent syndrome and red skin disease, on wild adult salmon in the SLRT area."/>
        <s v="In order to combat declining salmon and sea trout densities, there has been renewed urgency from proprietors and the angling community to introduce small scale genetic conservation programmes in SLRT rivers. These programmes would use small numbers of local salmon and sea trout broodstock to produce offspring which would be released back into their natal river. This activity would occur in concert with catchment-wide habitat restoration works."/>
        <s v="The water temperature of freshwater systems plays an important role in the survival of salmonids. As result of climate change, increases in water temperatures across Scotland’s river systems have been observed and it is expected that further predicted warming will have severe impacts on wild fish. There are limited long term data available regarding water temperatures across Skye and Lochalsh but a network of temperature data loggers across the SLRT area could provide further information on the temperature changes local rivers are experiencing."/>
        <s v="Spey Dam was constructed in 1942 in order to provide hydroelectric power to meet the demands of WW2. However, since it’s construction it has caused consistent environmental problems for the Spey and specifically, the population of Atlantic salmon. One of the major issues is that of upstream fish passage. Although a fish pass is present at Spey Dam, it is antiquated and ineffective. This is evident by the juvenile salmonid electrofishing surveys that the board have conducted over the decades as well as a study that estimates that only 29 fish successfully traversed the fish pass in 2015. As a result, it is of utmost importance to increase passability of Spey Dam to spawning salmonids."/>
        <s v="In accordance to demands for hydropower, the river Mashie was also dammed during the same period as the construction of Spey Dam. However, unlike Spey Dam, no fish pass is present at the site, preventing migratory fish from travelling upstream. Consequently, dam removal or the construction of a new fish pass would help to re-extend the range of migratory salmonids in the Spey."/>
        <s v="Located upstream of Spey dam, a salmon heck was installed in the river Markie by SEPA due to concerns that the substrate was too volatile for spawning salmon. This may not have been the case however and removal of the heck would re-extend the range of migratory salmonids in the Spey. However, restoring the salmon population on the Markie is dependant on improving upstream passage at Spey Dam."/>
        <s v="The river Cuaich and its associated tributaries were dammed in the 1940’s. However, unlike other dams in the catchment, no compensation flow was established. Consequently, the Allt Cuaich is little more than a dry riverbed in normal conditions, bereft of a stable migratory salmonid population. Rewatering the Cuaich is a top priority to the Spey Board but it is not the only required action. Re-profiling of the Cuaich will be required to turn a compensation flow into suitable salmonid habitat in addition to the removal of the salmon heck at the base of the Cuaich to permit passage."/>
        <s v="The River Truim is abstracted for the Tummel hydropower scheme. However, unlike other large barriers in the system, the Truim intake provides efficient passage both upstream and downstream. The Spey Board has been contracted to monitor juvenile salmonid densities upstream and downstream of the intake in order to assess if current passage levels are sufficient."/>
        <s v="Numerous low-head barriers (&lt; 10 m) impact and fragment the Spey. Many of these barriers are weirs constructed by distilleries in order to abstract water for cooling. Some of these weirs have fish passes installed to allow upstream and downstream passage. As a result, the board monitors upstream of recent fish pass construction in order to document and report the effects of passage improvement."/>
        <s v="Beavers are currently set to be introduced to the Cairngorm national park by 2025. Although these mammals could benefit the Spey through regulating flooding and creating suitable habitat, there is a concern that they may impact the upstream and downstream passage of salmonids. Modelling the likelihood of beaver dam construction and comparing with juvenile salmonid density is likely to reveal hotspots of potential conflict and provide a head start in implementing mitigation strategies."/>
        <s v="Loch Insh is a natural widening of the Spey rather than a true Loch. However, in 2022 an acoustic telemetry study conducted by the AST revealed that Loch Insh may be a pinch point of smolt mortality during migration. The board aims to repeat the acoustic study in subsequent years to investigate if Loch Insh is truly a pinch point, the reasons for high mortality and potential remedies."/>
        <s v="Although smolts are known to successfully traverse Spey Dam, the survival percentage of smolts that attempt to pass the reservoir upstream is unknown. It is possible that some smolts are disorientated by flow patterns within the reservoir and travel down the abstraction cut towards Loch Laggan. Consequently, a multi-stage smolt tracking project above Spey Dam has been initiated to shed some light on this situation."/>
        <s v="Unfortunately, no passage solution exists above numerous known anthropogenic barriers to fish passage in the Spey. In these cases, the Board can stock eyed ova or unfed fry (sourced from broodstock captured from the Spey) above said barriers in order to mitigate for the lack of access."/>
        <s v="Given SEPA’s classification of Spey Dam as a barrier to fish passage in 2016, it is possible to stock above Spey Dam. However, sourcing genetically appropriate broodstock that far up the catchment is problematic. Therefore, it may be more effective to raise smolts from above the dam to maturity before using them as broodstock to stock above the dam."/>
        <s v="Red Skin Disease (RSD) is an emerging threat facing Atlantic salmon. It is also one of the least understood. There may be an association with assumed secondary pathogens such as Saprolegia or a link with Red Mark Disease found in rainbow trout. Regardless, monitoring this emergent threat is of utmost importance."/>
        <s v="The spread of pathogens and invasive species is one of the major threats to biodiversity globally. Scottish rivers have faced many threats from the spread of non-native species such as signal crayfish. Proper biosecurity is important to prevent and contain these threats."/>
        <s v="Although legal netting for Atlantic salmon has long since ceased on the Spey, illegal gill-netting still persists. This poses a threat not only to salmonids, but all fish that inhabit the coastal zone. As a result, our  regular coastal patrols monitor the Spey for illegal netting and suspicious fishing boats."/>
        <s v="Poaching is a serious issue facing Scottish salmon conservation. Its effects are not restricted to ecological, poaching also inflicts significant economic damage to the local area. Moreover, since the lockdown, poaching incidents have seen a sharp increase on the Spey. As a result, our bailiff team is an invaluable asset to conservation of salmonids on the Spey."/>
        <s v="The Moray Firth is home to an extensive fishing fleet. The most valuable catch is that of the nearshore squid trawling fishery. This fleet operates around the mouth of the Spey throughout summer using otter trawls attached to pelagic set, 40 mm mesh monofilament nets. The timing of the fleet coincides with the marine stage of smolt migration, potentially resulting in bycatch mortality. Moreover, to date the squid trawling fleet has never been subject to a bycatch survey."/>
        <s v="Himalayan Balsam is a prolific invasive plant throughout the UK. Thanks to its immense growth rate and seed production, it rapidly outcompetes native bankside plants. In winter the Balsam dies away, leaving the river bank exposed and highly vulnerable to erosion. Control of Himalayan Balsam is therefore important to control bankside erosion, biodiversity and sedimentation of the Spey."/>
        <s v="White Butterburr is another invasive plant that can be found in the Spey. Due to the rapid growth and large leaf size, it outshades native riverbank and surrounding vegetation. This may lead to reduced riparian invertebrate diversity and biomass, affecting the growth of juvenile trout and salmon. Thankfully, the large leaves of White Butterburr enables efficient control through spraying."/>
        <s v="Giant Hogweed is a notorious invasive species. Introduced to the UK around 1820, it has since proliferated across the countryside. A large and fast-growing plant, it can rapidly out-compete native plant species and reduce biodiversity. Furthermore, the sap of Giant Hogweed is phototoxic, triggering serious skin burns in sunlight. As this plant poses a public health hazard, its control is of utmost importance."/>
        <s v="Japanese Knotweed was brought to the UK in the 1800’s. Since then, it has rapidly proliferated, outcompeting native vegetation through forming dense stands and damaging infrastructure with its extensive root network. Due to its impressive ability to regenerate from tiny fragments, chemical spraying and injection are the only viable control methods."/>
        <s v="American Mink escaped from fur farms in the 1950s and have spread across the country. They are prolific predators of ground nesting birds, water voles and salmonids. A volunteer network around the spey maintains a mink raft warning system designed to target control efforts."/>
        <s v="Pink salmon do not belong to the same genus as the Atlantic salmon, belonging to Oncorhynchus rather than Salmo. Following introductions in Russia, pink salmon has spread throughout Europe, reaching Scotland in large numbers in 2019. However, the potential impacts of pink salmon are still unclear but likely to be a mixed bag. Due to their two-year lifecycle, pink salmon are expected to return to the Spey in 2023 and monitoring of the run size as well as investigating their recruitment capabilities will be useful to salmon rivers throughout the UK."/>
        <s v="A recent SEPA e-DNA report detected the presence of European perch in Loch Insh. This is alarming as perch is a predatory species that, although native to the UK, is not native to the Spey. Moreover, Loch Insh contains one of the few river spawning populations of Arctic charr, a remnant of the last ice age. Confirming the presence of perch in Loch Insh and the subsequent impact on Arctic charr and other salmonids."/>
        <s v="In January 2022, Offshore winds was awarded exclusive rights to build an offshore windfarm in the Moray Firth. Whilst this development towards a UK powered totally by renewable energy is necessary, care must be taken to not adversely impact populations of anadromous salmonids and other wildlife."/>
        <s v="Fostering an appreciation for angling in the younger generation is crucial to ensure the long-term survival of the sport. As a result, the board collaborates with the River Spey Anglers Association to introduce local students to fly fishing as well as the work the board conducts each year."/>
        <s v="The Allt Lorgy was subject to habitat restoration in 2012. Following this restoration, the site has seen incredible increases in both juvenile salmon and trout densities. Consequently, the board has agreed to bring UCL students to the Allt Lorgy in order to introduce them to salmonid conservation and monitoring techniques."/>
        <s v="The Allt Lorgy was subject to habitat restoration in 2012. Following this restoration, the site has seen incredible increases in both juvenile salmon and trout densities. However, a more in-depth examination of the habitat has yet to be completed. The board intends to work with UCL to aid a master’s student in researching the impact of the Allt Lorgy’s restoration"/>
        <s v="Maintaining and expanding the activities of the board are expensive. As a result, we have recently started an annual auction, dependant on the generous donations from the Scottish community, to help fund the continued operation of the board."/>
        <s v="Spreading word of the board’s conservation activities is important in order to foster public support for future action. One way that we achieve this is the Salmon in the Classroom Project whereby salmon eggs from the hatchery are transported to local schools to educate pupils on the importance of wild salmon and natural rivers."/>
        <s v="Salmonid scales can be read to determine the age of the fish. This in turn can be used to measure the age demographics of the population and monitor for changes. We aim to ramp up our adult scale sampling program through volunteer engagement in order to better understand the current population of salmon and sea trout in the Spey."/>
        <s v="Electrofishing is a well-established technique to effectively monitor juvenile populations of salmonids. The Spey fishery board conducts extensive electrofishing surveys across the catchment annually to both monitor the current population and quantify the impacts of restoration works."/>
        <s v="In addition to electrofishing, redd counting is a useful method to gauge the spawning salmonid population of a river and quantify attempts to improve or create spawning habitat. The board conducts regular redd counts across the catchment and aims to expand these counts to monitor Arctic charr populations in future."/>
        <s v="It is clear that the adult return percentages of salmon have decreased throughout Scotland. However, it is still important to monitor this statistic in order to be altered of any change. Constructing a PIT array within the lower Spey will enable the board to measure adult returns for the entire river as well as contrast between tributaries."/>
        <s v="Piscivorous birds such as sawbill ducks (namely goosander and merganser) are commonplace on the Spey. It is currently thought that these bird populations could impact the juvenile salmonid populations within the Spey, therefore it is important to monitor sawbill duck populations across the catchment in order to guide management."/>
        <s v="The spey board is granted a licence to control sawbill duck populations on the Spey annually, dependant on the count data generated by surveys. These control responsibilities are shared between ghillies on the spey and our bailiff team."/>
        <s v="Licences to manage seals entering the River Spey were formerly issued to prevent damage to fisheries. Following amendments to the Marine (Scotland) Act 2010, a licence may now be issued for the conservation of other wild animals (Atlantic salmon)."/>
        <s v="In addition to non-native perch, Loch Insh is thought to contain a wide array of predatory fish. This may pose a significant pressure on the downstream smolt migration. As a result, quantifying the impact of predators in Loch Insh on the smolt run and determining if mitigation activities are necessary may aid in preserving highland populations of salmonids."/>
        <s v="Large Woody Structures (LWS) are an important tool in salmonid conservation, helping to create new habitat and thermal refugia. The installation of X LWS in the Spey at Glenshiro estate provides an opportunity to study the impacts on juvenile salmonid density, invertebrate populations and temperature regimes."/>
        <s v="Large Woody Structures (LWS) are an important tool in salmonid conservation, helping to create new habitat and thermal refugia. The installation of X LWS in the Calder provides an opportunity to study the impacts on juvenile salmonid density, invertebrate populations and temperature regimes."/>
        <s v="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Avon is a tributary of the Spey that has been identified to contain a genetically distinct sub-population of salmon from the rest of the Spey. Although historically famous for its salmon run, the Avon has steeply declined. Part of the reason for this may be a lack of riparian vegetation across the Avon. Consequently, a large-scale riparian restoration program could be crucial in order to ensure the long-term survival of the Avon salmon run."/>
        <s v="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Conglass is a tributary of the Avon that is considered to be very productive for juvenile salmon. However, the upper reaches of the Conglass have suffered from historic deforestation and so a riparian restoration project may further increase the productivity of the tributary."/>
        <s v="Riparian restoration is a commonly used approach in modern salmonid conservation. The UK has suffered from the impacts of severe historic deforestation and freshwater ecosystems may have been one of the most affected. Adequate riparian vegetation and woodland can increase shading of waterways, reducing the likelihood of thermal stress on developing salmonids, as well as increasing nutrient addition, increasing invertebrate populations that juvenile salmonids are reliant on. The Livet is a tributary of the Avon that is considered to be very productive for juvenile salmon. However, the upper reaches of the Livet have suffered from historic deforestation and so a riparian restoration project may further increase the productivity of the tributary."/>
        <s v="In autumn 2021, the floodplain of the Delliefure burn was restored and 5 LWS were installed. Over the coming years, the board intends to monitor the changes in juvenile salmonid densities as well as the impact on wider biodiversity."/>
        <s v="In 2022, the RSPB completed restoration works of a section of the Tromie, this work included the installation of a number of LWS. The board has been contracted to monitor the changes in juvenile salmonid density within the restoration site."/>
        <s v="In some areas, the installation of large woody structures may not be appropriate. However, the addition of large boulders to previously barren river stretches can increase 3D complexity of the river bed, reducing the average territory size of parr and thus allowing the juvenile density to increase. Many areas of the Spey have been previously canalised and dredged, reducing the habitat heterogeneity. These areas may benefit from boulder supplementation."/>
        <s v="Due to the construction of the Mashie dam restricting flows and starving the downstream section of sediment combined with historic canalisation, the Mashie has become low quality habitat for salmonids. In addition to enabling fish passage upstream of the dam, it is important to restore the downstream section of the Mashie."/>
        <s v="The River Tromie was dammed in order to meet demands for hydroelectric power during WW2. Although an effective fish pass is present on the dam, the flow of sediment downstream has been restricted. This reduces the amount of suitable spawning habitat downstream, potentially limiting juvenile densities. A sediment supplementation program could help to restore lost spawning habitat on the Tromie."/>
        <s v="Sand eels are often considered a keystone of marine ecosystems, forming the majority of the diet of numerous predators, avian, mammalian and fish. Specifically, sand eels are known to be an important food source to sea trout in the Spey and may also be consumed by salmon smolts. Investigating the current sand eel population in Spey bay and beyond could help shed some light on the marine phase of salmonids."/>
        <s v="Freshwater Pearl Mussels (FWPM) are a designated feature of the River Spey SAC. FWPMs are ecosystem engineers, their filter feeding lifecycle allowing them to purify vast amounts of water daily, a crucial factor for the long term survival of salmon. However, FWPM have declined enormously across the UK, even being extirpated from most of England. The reasons for this are numerous, ranging from poaching to pollution. Regardless, FWPM need urgent aid. Establishing an encystment program would be the first step in conserving FWPM in the Spey, aiming to establish new populations in areas of suitable habitat."/>
        <s v="Spey Dam accounts for 66% of all water abstracted from the Spey, diverting it to Fort William. As this occurs at the top of the catchment, this abstraction impacts the rest of the river below, reducing flow by up to 61% at Kingussie. Given the expected climatic changes in coming years, this abstraction may drastically affect salmonid populations in the Spey unless the volume of water abstracted is reduced."/>
        <s v="The Spey is famous for distilleries, with over 50 distilleries on the Spey making it the highest density of whisky producers in Scotland. Many of these distillers are located on the river Fiddich, a tributary of the Spey. Although distilleries abstract water from the Spey, they only use this water for cooling before returning it to the river. However, this water is often notably warmer than the surrounding environment, leading to thermal pollution. As salmonids are exothermic, thermal pollution may affect their life cycle or, in extreme cases, result in thermal stress."/>
        <s v="Environmental DNA (eDNA) is a recent tool in aquatic biological surveying, using fragments of DNA suspended in water to identify which species are present. This analytical tool may be extremely useful in the Spey to map the distribution of notable and rare species to enable more efficient conservation actions."/>
        <s v="Wester Elchies Estate recently released a consultation for the new long-term forest plan. As the area that this forest plan concerns contains numerous spawning burns, the fishery board sees this as an opportunity to advise the development and implementation of the plan. In future, we hope to use this forest plan to restore and improve the riparian habitat and connectivity of the burns in question."/>
        <s v="Over 1 million barriers fragment European rivers, the vast majority of which are low-head barriers. Despite their small statue, these barriers still have drastic impacts on the ecosystem functioning of waterways and the organisms that inhabit them. The Spey is no exception to this and contains numerous small barriers such as culverts and weirs. Moreover, many of these barriers are forgotten and antiquated, impacting the river with no use in the current day. As a result, it is important to locate and mitigate these antiquated barriers across the catchment."/>
        <s v="We aim to increase the area and quality of functioning wetlands across the catchment, for biodiversity, climate adaptation and NFM."/>
        <s v="Re-routing of a reach from currently straigtened and embanked course into a longer, more sinuous channel with natural processes restored."/>
        <s v="A high level hydrological/hydraulic study and model building of the Spey flood plain from Spey Dam to Invertruim"/>
        <s v="Control excessive erosion from unstable erosion scars, to tackle flooding and other issues downstream."/>
        <s v="High number of fish-eating birds are present in the District.Cormorants, Herons, Merganser and Goosander are species of concern. Counts are taken almost daily on occasion. Anglers are also requested to feed counts back to the board. Scaring of birds is ineffective as they habituate and just return to the river. Licensing for the management of these bird species is a difficult process."/>
        <s v="Silt Input is a serious problem on the river, which is having a negative impact on spawning gravels. The silt can bind the gravel to the extent that fish cannot break it to deposit eggs.There are a wide variety of silt inputs in the catchment, quarries and agricultural land are some examples"/>
        <s v="A resistivity counter has been installed on the Ugie which gives whole river counts of fish entering and leaving the river. The data produced is valuable for management of the species."/>
        <s v="There is an existing Hatchery building equipped for producing Salmon and Sea Trout to mitigate against loss of fish stocks."/>
        <s v="Tree planting to provide shading to keep the river cool and to help improve Salmon and Sea Trout stocks."/>
        <s v="Mowing and strimming excessive weed growth along river banks to provide access for Anglers and Public to enjoy the River (ongoing). Begin work clearing overgrown grass and weeds from feeder burns."/>
        <s v="Encourage Angling for All on the Ugie."/>
        <s v="Himalayan Balsam spreading  damaging instream and Riparian habitat. Also American Mink who prey on Fish and animals along the River."/>
        <s v="Obtain expert assistance to undertake a fish habitat and resoration survey of selected parts of the River Ugie. The report would highlight the scale and causes of habitat degradation and the potential for restoration and enhancement.Ongoing surveys would then be carried out by local volunteers."/>
        <s v="Obtain expert assistance to undertake Redd surveys of selected parts of the River Ugie and ro report on findings. Training would be included for local volunteers so that they can continue surveying the river."/>
        <s v="There are several projects at advanced planning stages to harness the benefits of Wind Power and Carbon Capture. This will eventually result in cables crossing the River Ugie and Estuary and also electrical distribution sites located near the river."/>
        <s v="There are many New Build Housing Projects either in progress or at planning stage close to the River or Burns throughout the District. Concerns include disturbance, pollution, abstraction and sewage work effulent."/>
        <s v="Historically, deforestation followed by the management of the land for sheep and deer has resulted in the lack of trees and riparian cover. Water temperatures are increasing throughout Scotland, exceeding the thermal tolerance of salmonids for several days each year. Shade can reduce the temperature of a water course by several degrees and that, coupled with the additional benefits of increased food supply, nutrient loading and shelter provided by riparian woodland, demonstrates the importance of increasing tree cover across the catchment."/>
        <s v="Salmon farming in coastal areas has been linked to impacts on salmon and sea trout populations. While the degree of any impacts will vary with site and year, the potential for negative interactions is acknowledged, particularly with regards to sea lice, escapes and disease."/>
        <s v="Salmon farming in freshwater lochs has been linked to impacts on salmon, trout and charr populations. While the degree on any impacts will vary with site and year, the potential is acknowledged with regards to escapes and disease."/>
        <s v="Fish hatcheries have been linked to impacts on salmon, trout and charr populations. While the degree on any impacts will vary with site and year, the potential exists for pollution and disease."/>
        <s v="While at low density within the Board area, invasive non-native species do exist and are capable of being spread. It is therefore important to be vigilant and remove species as found. In many cases, the eradication of species within the area is possible, although may take sustained efforts over a number of years."/>
        <s v="While viewed by many as natural and wild, the landscape of Sutherland is heavily impacted by man. While this can take the form of historic planting of coniferous plantations, of which there are a few, more frequently it is in the form of overgrazing or damage to peatland from planting, grazing, peat collection or track construction amongst others. Poor riparian habitat, through over grazing and trampling, can also impact the instream through bank erosion and widening of the stream, leading to a reduction in water depth."/>
        <s v="A tilting weir, this structure serves as a complete barrier to fish migration. Salmon and sea trout were known to move upstream prior to its installation. The flow downstream is also reduced"/>
        <s v="A culvert, blocking passage to a significant length of river and lochs."/>
        <s v="The growth of Phragmites within the loch creates a barrier to fish movement within the catchment. Control of this growth will allow passage for fish migration."/>
        <s v="A meeting to allow the ghillies and keepers to learn more about the issues affecting their area."/>
        <s v="The direction in which education starts a man will determine his future life', Plato. By providing an understanding of, and love for, the aquatic environment and its inhabitants we will help to protect them into the future."/>
        <s v="A partnership between Reay Forest Estate and the Atlantic Salmon Trust, Project Laxford is a dynamic 10-year study, also supported by Marine Scotland Science and West Sutherland Fisheries Trust. It aims to better understand the catchment and to restore the numbers of wild Atlantic salmon and sea trout by improving the quality and habitat of the river."/>
        <s v="The sport of angling brings a range of health and well-being benefits to participants as well as broader environmental benefits. While there is a vast amount of low cost opportunities available within the Board area, local participation is declining. In order to alter this and increase uptake, the provision of training within the schools and through the angling clubs and businesses will be important."/>
        <s v="Electrofishing is used to assess the juvenile densities within a catchment. These surveys can be used to determine fish distribution and track changes in fish density with time, or as a result of habitat changes."/>
        <s v="It has been shown that the larger the smolt the greater the marine survival. Thus, the number and health of smolts as they leave the system will have an impact on the number of returning adults. The use of traps -enabling the capture and measurement of the smolts- will help to assess this factor within the area."/>
        <s v="While an area wide management plan allows the prioritisation of work within the area, individual catchments will have different requirements and priorities. Catchment plans have been produced for a number of the catchments within the Board area, detailing the issues present and suggesting remedial actions. These reports are more tailored than this document and are provided to the proprietors for their action. To date, a number of catchments have been surveyed and plans produced. There are only a few systems remaining to be surveyed, and this should be undertaken where possible."/>
        <s v="While accessible to salmon and trout, this weir creates a barrier to eel migration."/>
        <s v="While accessible to salmon and trout, this weir creates a partial barrier to eel migration."/>
        <s v="While current planting standards give a buffer zone between commercial conifer plantations and rivers this has not always been the case. Conifers cause overshading, and coupled with dropped needles, the subsequent loss of ground cover vegetation. This, in turn, can lead to siltation of the waters where they have been planted in the riparian zone. Further, they are acidic and can concentrate acid from the rain, resulting in the acidification of neighbouring watercourses. Many of the conifers were planted in the 1950's, up to the riverbank."/>
        <s v="Several riparian woodland projects have recently been undertaken by landowners which will benefit the river and its fish and invertebrate populations"/>
        <s v="Erect additional riparian woodland enclosures to provide shade, enhance habitat and instream nutrition for juvenile salmon and other important wildlife."/>
        <s v="Several places where there are opportunities to erect small riparian woodland enclosures to improve habitat and provide shade."/>
        <s v="These falls were modified historically with unintended consequences. Measures are required to ease passage for fish though redirection of flow, especially following modified flow associated with upstream hydropower development."/>
        <s v="Investigation to locate the main spawning areas for sea trout within the Kanaird catchment area"/>
        <s v="Annual monitoring of sea lice burdens on sea trout caught in the estuary of the River Kanaird during the summer"/>
        <s v="Biennial survey focussing on status of juvenile salmon in River Kanaird catchment."/>
        <s v="Site visit to the Ardmair salmon farm to learn about sea lice control and other issues of concern."/>
        <s v="Dialogue with other marine stakeholders about wild fish and ecosystem protection, monitoring and recovery."/>
        <s v="Sweep net for sea trout near Ardmair campsite to compare catches and lice infestation with nearby estuary site."/>
        <s v="Rhue burn juvenile fish survey focussing on juvenile trout, cost for 4 one-run sites"/>
        <s v="To understand how best to reduce sediment deposition and erosion of river banks in the upstream catchment through peatland restoration and riparian tree planting etc."/>
        <s v="Several places where there are opportunities to erect additional riparian woodland enclosures to provide shade, enhance habitat and instream nutrition for juvenile salmon and other important wildlife."/>
        <s v="Biennial survey focussing on status of juvenile salmon in Ullapool River catchment."/>
        <s v="Visit the Corry salmon farm to learn about sea lice control and other issues of concern"/>
        <s v="E-fish survey to learn more about accessible sea trout habitat around Loch Broom. Cost estimate for 8 sites."/>
        <s v="Biennial survey focussing on status of juvenile salmon."/>
        <s v="Biennial survey focussing on status of juvenile salmon in the River Broom."/>
        <s v="Control programme to eradicate invasive japanese knotweed from catchment area of River Broom"/>
        <s v="Biennial survey focussing on status of juvenile salmon in the Dundonnell River."/>
        <s v="Annual monitoring of sea trout in the Dundonnell river estuary and head of Little Loch Broom (estuary fyke net and sweep netting)"/>
        <s v="To learn more about vegetation, inveretbrate fauna, other assocaited wildlife and wild trout."/>
        <s v="Study to learn about wild fish occurrence and seabed habitats within Little Loch Broom, follow up to Dr Neil Burns SRUC survey in 2022"/>
        <s v="Biennial survey focussing on status of juvenile salmon in the Gruinard River and tributaries below Loch na Sealga"/>
        <s v="Biennial survey focussing on status of juvenile salmon in tributary streams upstream from Loch na Sealga"/>
        <s v="Actions to restore riparian woodland along the Gruinard River and tributaries below Loch na Sealga"/>
        <s v="Actions to protect and restore riparian woodland along important salmon spawning streams above Loch na Sealga, especially along Abhainn Gleann na Muice"/>
        <s v="Actions to restore levels of ecosystem fertility within the catchment, focussing on enhancing productivity of riparian areas, and instream habitats, following long-term decline."/>
        <s v="Biennial survey focussing on status of juvenile salmon in Little Gruinard River"/>
        <s v="Biennial survey focussing on status of juvenile salmon in tributary streams above Fionn Loch"/>
        <s v="Investigation of food availability and reproductive success of freshwater pearl mussels in the Little Gruinard River"/>
        <s v="Actions to restore riparian woodland habitat along the Little Gruinard River and tributaries below Fionn Loch"/>
        <s v="Provide fish access through Allt bad an Luig road culvert beneath A832"/>
        <s v="Seal numbers have risen sharply in the Wester Ross MPA area since 1990, what is their diet?"/>
        <s v="Improve fish access through Laide (Sand) burn road culvert beneath A832"/>
        <s v="E-fish survey to learn more about the available sea trout habitat around Loch Ewe"/>
        <s v="Support for exhibition in Inverewe Gardens summer house and volunteer seashore survey days"/>
        <s v="to prevent leakage of low flows in fish pass from bottom of pools"/>
        <s v="Biennial survey focussing on status of juvenile salmon"/>
        <s v="Walkover habitat survey to map out and quantify main features within accessible area for salmon and sea trout  and prepare a report to share with local community"/>
        <s v="Citizen science project supported by Bug Life and WRFT to learn about invertebrate fauna and other wildlife in Allt Beith system"/>
        <s v="Project to protect and restore habitats, provide opportunities for learning about and enoying nature of freshwater habitats within the Allt Beith catchment area"/>
        <s v="Long term monitoring project to learn about wild salmon and sea trout populations in small river system with upstream downstream traps and annual e-fishing survey (costed seperately)"/>
        <s v="Long term monitoring project to learn about wild salmon and sea trout populations in small river system with upstream downstream traps and annual e-fishing survey"/>
        <s v="Biennial survey focussing on status of juvenile salmon in River Ewe system including sites in lower Tollie Burn"/>
        <s v="Biennial survey focussing on status of juvenile salmon in the Loch Kernsary catchment area above Loch Maree"/>
        <s v="Biennial survey focussing on status of juvenile salmon in Slattadale burn, Talladale River, Grudie River and Beinn Eighe NNR trails burn"/>
        <s v="Biennial survey focussing on status of juvenile salmon in Kinlochewe River, Bruachaig, A' Ghiarbhe and headwater streams"/>
        <s v="Following hydropower development, the juvenile salmon population has died out above the Bruachaig falls.  An earlier project was successful in achieiving returning adult fish for a few years prior to hydropower development."/>
        <s v="Project to learn about spawning timing and location of arctic charr (two kinds at least) within Loch Maree including eDNA work"/>
        <s v="Project to eradicate R. ponticum from around Loch Maree"/>
        <s v="Project to trial small woodland enclosures along the Coulin River"/>
        <s v="Project to restore and enhance riparian woodland around Loch Maree"/>
        <s v="Project to improve spawning and nursery habitat for sea trout along the Loch na Fideil burn including fencing and monitoring"/>
        <s v="Set up a coastal fyke net at Boor and monitor post-smolt sea trout in June - early July"/>
        <s v="Survey to learn about distribution and relative abundance of juvenile salmon and trout"/>
        <s v="Survey to learn about smolt production and occurrence of adult sea trout in the Sguod system using fyke net trap"/>
        <s v="Survey to learn about smolt production and occurrence of adult sea trout in the Sand River using fyke net trap"/>
        <s v="Annual monitoring of sea lice burdens on sea trout caught in the estuary of the Flowerdale burn during the summer"/>
        <s v="Multi-year project to control R. Ponticum from the catchment of the River Kerry"/>
        <s v="approx 900m x 8m of good juvenile salmon habitat receives no compensation flow from Kerry Falls hydro project during low flow perios; this may be in breach of CAR license regulations. Pro's and con's of rewetting this area should be reviewed."/>
        <s v="Prior to visit of Queen Victoria, the headwater stream of River Kerry was part diverted into Loch Garbhaig. However, now, during dry periods in the summer, there is sometimes not enough water in Loch Bad an Sgalaig to maintain a compensation flow to protect freshwater pearl mussels in the River Kerry. The aim of this proposed project would be to redirect more water in spring and summer into the Kerry to better protect the FWPM population from impacts associated with climate change."/>
        <s v="Fish counter to learn of adult salmon entering the river. There is a good location (slot in out let weir) and the Badachro would be good candidate for fish counter for salmon, with very few sea trout to complicate fish counts."/>
        <s v="Revise an earlier proposal to work with local community to consider possibility of designating a small marine nature reserve in Loch Gairloch."/>
        <s v="To learn more about numbers of sea trout that run up into the loch and where they spawn and any issues that affect them."/>
        <s v="Walkover survey to map out the area of habitat accessible to sea trout in this burn and record other wildlife."/>
        <s v="Walkover survey to map out the area of habitat accessible to sea trout in this burn."/>
        <s v="Snorkel survey to map out possible un-recorded sea grass patch"/>
        <s v="Survey to learn about distribution and relative abundance of juvenile salmon and trout in Torridon River"/>
        <s v="Support local initiatives to restore areas of riparian woodland along the Torridon River"/>
        <s v="A wild fish monitoring programme to sample sea trout and carry out juvenile fish surveys of rivers (costed seperately)"/>
        <s v="Visits by WRFT Biologist to learn about health issuses that can affect both fish farm fish and wild fish including gill disease"/>
        <s v="Survey to learn about distribution and relative abundance of juvenile salmon and trout in River Balgy"/>
        <s v="Project to learn about spawning timing and location of arctic charr (two kinds?) within Loch Damh including eDNA work"/>
        <s v="Project to learn about the trout population including parasite fauna in the River balgy system"/>
        <s v="Survey to learn about distribution and relative abundance of juvenile  trout and salmon in the Shieldiag River following end of MSS fish trapping"/>
        <s v="E-fish survey to learn more about the available sea trout habitat around Loch Torridon"/>
        <s v="Survey to learn about distribution and relative abundance of juvenile  trout and salmon in the Cuaig River"/>
        <s v="Survey to learn about distribution and relative abundance of juvenile  trout and salmon in the Applecross River"/>
        <s v="Sampling of sea trout at Applecross to inform Caol Mor Environment Management Plan"/>
        <s v="develop plan to support riparian vegetation along the Applecross River"/>
        <s v="Citizen science project to learn about water quality and growth of filamentous algae on seabed"/>
        <s v="Including eDNA water sample collection, herring larvae sampling, and observations for signs of spawning. Work beyond April 2023 uncosted."/>
        <s v="In our most remote and delicate reaches of the catchment, the rivers are largely exposed to a greater range of air temperatures and lower summer flows. This periodically results in the river reaching critcally high temperatures (23ᵒC), altering the behaviour and inducing stress on juvenile salmon."/>
        <s v="Illegal fishing has the potential to reduce the amount of fish available for legitimate fishing and may also reduce the number of adult fish available for spawning. In addition, historically there have been mass poisoning events which have killed a large number of fish and had a large impact on stakeholders and fish populations. Water bailiffs patrol the catchment using a variety of different methods to try and reduce the impact of illegal activities."/>
        <s v="Pink salmon, Oncorhynchus gorbuscha, are native to the Pacific, found on the west coast of North America and Canada, and on the east coast of Korea and Japan. Pink salmon are different from their Atlantic cousins in that they are a biennial species and migrate straight to sea upon hatching. In 1956, the species was introduced by the Russians to rivers on the Barents Sea and White seas as a food source. Since then, this population has increased, and its distribution extended. In Scotland, pink salmon have exhibited a strong odd year class since 2017 and significant pink salmon numbers have been sighted and captured biennially in the Kyle catchment. These reports have been submitted via the data collection app supplied by Fisheries Management Scotland (FMS) and the Scottish Fisheries Co-ordination Centre (SFCC). Additionally, the Kyle of Sutherland Fisheries Trust carried out some licenced netting activity to remove the species in the river Oykel."/>
        <s v="Significant numbers of goosanders, mergansers, herons and cormorants frequently inhabit the Kyle District._x000a__x000a_These birds predate on a wide range of fish species, with juvenile salmon and trout forming a major component of their diet. Piscivorous bird counts are routinely carried out to support annual management licence applications to NatureScot."/>
        <s v="Our peatlands have endured centuries of degredation, overgrazing and burning, culminating in widespread draining in the 1960's and 1970's."/>
        <s v="Devoid of riverbank woodlands, shallow, wide headwater streams of the Kyle of Sutherland district are recognised as being extremely vulnerable to soaring water temperatures. Currently, 2.5% of the Kyle of Sutherland District area supports native or nearly-native woodland."/>
        <s v="Fish counter data is currently available from two locations within the district, one on the Shin system and one on the Cassley system. The counters are of the resistivity type and are owned and managed by SSE and are housed within fish passes in dams. Multibeam acoustic cameras alongside deep learning (machine learning) are proving to be a powerful tool for fish counts."/>
        <s v="The Moray Firth supports populations of grey seals (Halichoerus grypus), common or harbour seals (Phoca vitulina) and salmon. The interaction between these well-known and protected species causes a conservation and economic dilemma. Although salmon are likely to form a small part of the seal’s overall diet their impacts on salmon stocks has the potential to be significant, particularly at migratory pinch points or ‘bottle necks’."/>
        <s v="The River Carron hosts the formiddable 20 foot high Glencalvie falls and is only passable under very specific conditions. Since 2019, the fisheries have been investigating the passabililty of the falls through a radio tracking project."/>
        <s v="Gleann Beag weir was constructed as part of the Glascarnoch – Luichart – Torr Achilty hydroelectric scheme by SSE in the 1950’s. No upstream or downstream fish pass facilities were installed during construction and thus, 5km of juvenile habitat has been lost. Despite the lack of a fish pass structure, electrofishing data concludes that on occasion, salmon are able to get above the structure. It is theorised that access is gained by two methods: firstly by passing the structure when sluice gates are opened in October, and/or secondly by ascending the structure during spill events."/>
        <s v="The Diebidale structure lies midway up the Diebidale River on the Carron system in Kyle of Sutherland. An artificial lochan and associated dam renders around 5km of good quality spawning habitat inaccessible to salmon and sea trout."/>
        <s v="Duchally dam forms part of the Shin's hydroelectric scheme and is entirely automated due its remoteness. The juvenile distribution of Atlantic salmon is not overly well-known but thanks to national projects such as the National Electrofishing Programme for Scotland, we now have a better understanding but it is still not fully known. In combination with this, sediment analysis may be done to investigate the impact of the dam on juvenile habitat."/>
        <s v="The navigability of smolts through Duchally Dam had never been previously determined until the Kyle collaborated with the Atlantic Salmon Trust as part of the Moray Firth Tracking Project. It concluded that the success rate of smolt passage is high at a minimum of 72%."/>
        <s v="In conjunction with the Atlantic Salmon Trust, the smolt passage through an unimpounded loch was investigated as part of the third year of the Moray Firth Tracking Project. Results of the project are yet to be published."/>
        <s v="Since the 1950's, the River Shin has been impacted by a large hydro-electric scheme. As a consequence the natural flow regime and the downstream sediment transport have been radically altered. The Restoring Pearl Mussel Habitat on the River Shin Project, proposed by the Kyle of Sutherland Fisheries Trust, was one of 13 projects that attained third round funding through NatureScot's Biodiversity Challenge Fund."/>
        <s v="Escapees from fish farms can interact with the wild population in a number of ways. Escapees can breed directly with the wild population, and this introgression reduces the fitness of the wild population. It is likely that the purging of unfit domestic genes due to introgression will cause population numbers to decrease. Escapees can also compete for space and resources with the wild populations of salmon, sea trout, brown trout and arctic charr."/>
        <s v="To mitigate against the Shin Hydro Scheme, Kyle Fisheries and SSE annually trap and truck smolts from the Loch Shin tributaries to below the dam. To trap the smolts,  rotary screw traps are utilised which are designed to only sample a proportion of the population, not to capture the entirity of the run. As a result of conducting mark recapture trials on the tributaries, the efficiency of the traps can range anywhere from 16% up to 75%."/>
        <s v="Despite the River Shin having an overall good ecological potential status, the hydrology of low, medium and high flows is all classed as poor. The waterbody is heavily modified due to the presence of the hydroelectric scheme and the resultant compensation flows are not adequate to deliver a sufficient water budget."/>
        <s v="Smolts migrating from the upper tributaries of the Shin catchment e.g., the Tirry, Fiag and Merkland, are required to navigate through the Shin hydroelectric scheme situated at the base of Loch Shin. For nearly two decades, the Kyle has mitigated against the potential impact of the two dams on smolt migration by trapping and trucking. As the method suggests, this consists of trapping the smolts on the tributaries above the dams and trucking and transporting these smolts below the dams to increase the smolts chances of migrating to sea."/>
        <s v="There are 3 smolt farms in operation in the upper Shin Catchments, one of which is located in Loch Merkland. Despite no escapes being formally reported from the site since 2000, smolts of farmed origin have been routinely caught in the rotary screw traps. The impact these escapes have on the wild salmon population of Merkland, if interbred,  is bound  to have a negaitve impact on the population but this has not yet been quanitifiable. As well as this, APEM conducted habitat surveys for the River Fiag, Tirry, and Merkland. The surveys for the Merkland concluded that there is a lack of spawning gravels for Atlantic salmon and that gravel augmentation along with the installation of Large Wooden Structures should be introduced to the river."/>
        <s v="The Kyle of Sutherland has not experienced levels of invasive plant species that has been witnessed in many other Scottish catchments. However, the Evelix catchment does contain a plant species that is not native to the Highlands of Scotland: Himalayan Balsam. These plants are fast growing which reduces sunlight and space available for other plants. In the winter these plants die off, and can leave river banks exposed which facilitates erosion. Despite Himalayan Balsam being present in the catchment, they are not believed to be too detrimental to the fishery at this moment in time."/>
        <s v="Loch Ospisdale is an anthropogenic loch constructed in the 1900s, the outflow of which crosses a sloping weir out to sea. In 2009, Waterside Ecology conducted a fish survey of the loch as well as the stream flowing into it which showed that Atlantic salmon were present upstream of the obstacle albeit in small quantities."/>
        <s v="The presence of a Vaki fish counter at the mouth of the River Evelix presents a unique opportunity to compare numbers of returning salmon and grilse with numbers of migrating smolts. The counter utilises infrared technology. However it is privately owned and data is not made available.  It is hoped that data will be made available to Kyle Fisheries in the future for interpretation and to assist in the management of the River Evelix."/>
        <s v="The removal of Fruin Water Weir which is a partial block fish migration"/>
        <s v="Re-engineering INEOS pipe crossing to allow fish access to upper reaches of burn"/>
        <s v="Re-engineering concrete apron to allow fish access to upper reaches of burn"/>
        <s v="The eradication of Japanese knotweed and Himalayan balsam within the Fruin valley catchment"/>
        <s v="The removal of avian (Cormorant, goosander and merganser) and mamalian (American mink) predators from the Fruin valley catchment"/>
        <s v="Exclude livestock from riparian zones and install willow weave to support eroded banks"/>
        <s v="The eradication of Japanese knotweed, American skunk cabbage and Himalayan balsam within the Loch Lomond catchment"/>
        <s v="The removal of American mink from the Loch Lomond catchment"/>
        <s v="Removal of concreted stone base from stream bed"/>
        <s v="Water quantity in watercourses abstracted by the Cruachan pump storage Hydro scheme"/>
        <s v="Water quantity in watercourses abstracted by the Striven Hydro-Electric Scheme"/>
        <s v="Water quantity in watercourses abstracted by the Awe Hydro-Electric Scheme"/>
        <s v="Water quantity in watercourses abstracted by the Shira Hydro-Electric Scheme"/>
        <s v="Existing and future hydro developments causing issues with water supply in Loch Awe and its smaller inflows"/>
        <s v="Salmon smolt farms operate in the Awe catchment which have experienced escapes of farmed fish "/>
        <s v="The productivity of freshwater habitats in several rivers on the Kintyre Peninsula are affected by land use which may be exacerbated by climate change. Large reaches of rivers are affected by an oversupply of substrates, which exacerbate erosion of river banks which have no or few riparian trees and riverbanks are grazed livestock. Land drainage associated with Conifer plantations on hillsides exacerbate intense rainfall events and increase substrate supply affecting fish habitat stability and productivity. Large reaches of eroding banks also introduce large volumes of fine sediment which can affect spawning and nursery habitats. (Carradale Water, Barr Water, Saddell Water, Breackerie Water, Conieglen Water, Machrihanish Water, Crossaig Burn, Clachan Burn, Claonaig Water, Skipness River )"/>
        <s v="The productivity of freshwater habitats in several rivers on the Cowal Peninsula are affected by land use which may be exacerbated by climate change. Large reaches of rivers are affected by an oversupply of substrates, which exacerbate erosion of river banks which have no or few riparian trees and riverbanks are grazed livestock. Land drainage associated with Conifer plantations on hillsides exacerbate intense rainfall events and increase substrate supply affecting fish habitat stability and productivity. Large reaches of eroding banks also introduce large volumes of fine sediment which can affect spawning and nursery habitats. (River Ruel, River Goil, Croe Water,Glen Finart Burn, Allt Osda, River Auchalick, Kilfinan Burn, Bailliemore Burn)"/>
        <s v="Water quantity in watercourses abstracted by the Loch Gair Hydro-Electric Scheme"/>
        <s v="Invasive non-native plants such as Japanese knotweed, skunk cabbage, and rhododendron ponticum are present in significant numbers along many rivers in Kintyre.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Invasive non-native plants such as Japanese knotweed, skunk cabbage, and rhododendron ponticum are present in significant numbers along many riversaround Loch Fyne.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Invasive non-native plants such as Japanese knotweed, skunk cabbage, and rhododendron ponticum are present in significant numbers along many rivers such as the Add.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Invasive non-native plants such as Japanese knotweed, skunk cabbage, and rhododendron ponticum are present in significant numbers along many rivers in the River Awe/Etive/Creran catchments and nearby.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Invasive non-native plants such as Japanese knotweed, skunk cabbage, and rhododendron ponticum are present in significant numbers along many rivers in south Argyll/the Cowal peninsula.  Japanese knotweed is known for its aggressive growth and ability to outcompete native plant species. It can quickly establish dense stands along riverbanks, which can increase the risk of flooding and bank erosion. This plant also creates a monoculture, which can reduce biodiversity and harm wildlife that depend on native plants for food and habitat. Skunk cabbage is another invasive species that can have negative impacts on river ecosystems. This plant is known for its ability to tolerate wetland conditions and can grow in areas that would normally be unsuitable for other plants. When skunk cabbage establishes along riverbanks, it can displace native plant species and reduce the diversity of plant life in the area. Rhododendron ponticum is an invasive shrub that is often found in riparian areas. This plant can create dense thickets along riverbanks, which can impede water flow and increase the risk of flooding. Rhododendron ponticum also produces toxins that can inhibit the growth of other plants, reducing biodiversity and creating a monoculture. Overall, invasive non-native plants like these reduce the quality of the riparian environment and can have knock on effects on the in-stream environment."/>
        <s v="Predation and competition issues from non-native fish in Loch Awe (pike, perch, roach)"/>
        <s v="Predation and competition issues from non-native fish in Loch Tulla"/>
        <s v="Lack of riparian woodland and shading of the river channel exacerbate high water temperature of the rivers in Kintyre: River Bellart, River Ba, Coladoir River, River Lussa, River Aros &amp; River Forsa. "/>
        <s v="Lack of riparian woodland and shading of the river channel exacerbate high water temperature of the rivers in Kintyre: Carradale Water, Barr Water, Saddell Water, Breackerie Water, Conieglen Water, Machrihanish Water, Crossaig Burn, Clachan Burn, Claonaig Water, Skipness River. "/>
        <s v="Lack of riparian woodland and shading of the river channel exacerbate high water temperature of the rivers in the Lorne management area: River Add, Barbreck River, River Euchar, River Nell, Feochan Bheag, Lusragan Burn.  "/>
        <s v="Lack of riparian woodland and shading of the river channel exacerbate high water temperature of the rivers on Arran: Iorsa Water, Machrie Water, Black Water, Kilmory Water, Glenasahdale Burn, Benlister Burn, Glenrosa Water, Sannox Burn.  "/>
        <s v="Lack of riparian woodland and shading of the river channel exacerbate high water temperature of the rivers on South Loch Awe and tributaries (Loch/River Avich, Allt Blarghour, Kames River, River Liever)"/>
        <s v="Lack of riparian woodland and shading of the river channel exacerbate high water temperature of the rivers on the Cowal peninsula River Ruel, River Goil, Croe Water,Glen Finart Burn, Bailliemore Burn."/>
        <s v="Lack of riparian woodland and shading of the river channel exacerbate high water temperature of the rivers on the River Creran"/>
        <s v="Lack of riparian woodland and shading of the river channel exacerbate high water temperature of the rivers on North Loch Awe and tributaries (Kilchrenan Burn, Teatle Water, Inverinan Burn, Claddich River)"/>
        <s v="Lack of riparian woodland and shading of the river channel exacerbate high water temperature on the River Etive other river flowing into Loch Etive (River Kinglass, River Liver, River Noe, River Esragan, River Lusragan)"/>
        <s v="Lack of riparian woodland and shading of the river channel exacerbate high water temperature  on the lower River Orchy and tributaries (River Lochy, Allt Mhoillie, River Strae)"/>
        <s v="Lack of riparian woodland and shading of the river channel exacerbate high water temperature of the rivers draining into Loch Fyne:River Fyne, River Shira, River Aray, Douglas Water, Leacann water,  Allt Osda, River Auchalick, Kilfinan Burn, Cuilarstich Burn."/>
        <s v="Lack of riparian woodland and shading of the river channel exacerbate high water temperature on the upper River Orchy and tributaries (Water of Tulla, Allt Tolaghan, Abhainn Shira, Allt Kinglass)"/>
        <s v="Monitoring has shown that juvenile salmon are having issues transiting the barrage whilst travelling downstream whilst barrage it is not generating electricity."/>
        <s v="The Sound of Mull, Loch Tuath, Loch Spelve and Loch na Keal  host salmon farming sites. These sites can impact on wild fish by increasing sea lice levels in the local environment which can increase risk to wild fish. Escapes of farm salmon has potential to reduce the fitness of wild salmon if interbreeding occurs."/>
        <s v="A number of sites in and around the Firth of Lorne host salmon farming sites. These sites can impact on wild fish by increasing sea lice levels in the local environment which can increase risk to wild fish. Escapes of farm salmon has potential to reduce the fitness of wild salmon if interbreeding occurs."/>
        <s v="A number of sites in and around Kintyre host salmon farming sites. These sites can impact on wild fish by increasing sea lice levels in the local environment which can increase risk to wild fish. Escapes of farm salmon has potential to reduce the fitness of wild salmon if interbreeding occurs."/>
        <s v="A number of sites in and around Loch Etive host salmon farming sites. These sites can impact on wild fish by increasing sea lice levels in the local environment which can increase risk to wild fish. Escapes of farm salmon has potential to reduce the fitness of wild salmon if interbreeding occurs. "/>
        <s v="The Holy Loch  hosts salmon farming sites. These sites can impact on wild fish by increasing sea lice levels in the local environment which can increase risk to wild fish. Escapes of farm salmon has potential to reduce the fitness of wild salmon if interbreeding occurs. "/>
        <s v="Loch Fyne hosts a number of salmon farming sites along its length. These sites can impact on wild fish by increasing sea lice levels in the local environment which can increase risk to wild fish. Escapes of farm salmon has potential to reduce the fitness of wild salmon if interbreeding occurs."/>
        <s v="The sea lochs of the Cowal peninsula hosts a number of salmon farming sites. These sites can impact on wild fish by increasing sea lice levels in the local environment which can increase risk to wild fish. Escapes of farm salmon has potential to reduce the fitness of wild salmon if interbreeding occurs."/>
        <s v="Loch Creran hosts a number of salmon farming sites. These sites can impact on wild fish by increasing sea lice levels in the local environment which can increase risk to wild fish. Escapes of farm salmon has potential to reduce the fitness of wild salmon if interbreeding occurs."/>
        <s v="Increasing numbers of seals present in coastal waters. Loss of returning adult salmon to predation by seals."/>
        <s v="Kintyre has large wind farm developments and plans for others to be constructed. The construction phase of wind farm development has potential to affect water quality and fish passage at stream crossings. "/>
        <s v="The head waters of the River Add has large wind farm developments. The construction phase of wind farm development has potential to affect water quality and fish passage at stream crossings. "/>
        <s v="In and around the Loch Awe/Loch Etive area has large wind farm developments and plans for others to be constructed. The construction phase of wind farm development has potential to affect water quality and fish passage at stream crossings. "/>
        <s v="The Cowal peninsula has large wind farm developments and plans for others to be constructed. The construction phase of wind farm development has potential to affect water quality and fish passage at stream crossings. "/>
        <s v="The upland areas around Loch Fyne have large wind farm developments and plans for others to be constructed. The construction phase of wind farm development has potential to affect water quality and fish passage at stream crossings. "/>
        <s v="Throughout the angling season, potential spawning salmon, sea trout and brown trout can be caught and retained. This in turn reduces the number of adults reaching the spawning grounds and could, in poor years result in reduced numbers of eggs and resulting juveniles. The RDevDSFB operate a voluntary angling conservation code which is reviewed before the beginning of each new angling season. A copy of the updated voluntary code can be found online. The exploitation of salmon, sea trout and brown trout by rod and line occurs mainly on the Deveron main stem from the town of Banff (estuary) to the conclusion of Huntly fishing’s (Huntly). Very limited exploitation occurs on the upper Deveron above Huntly all year. Angling occurs on the middle and lower section of the Isla but effort is minimal. The practice of ‘catch and release’ has been increasing on the Deveron since 1994 and has been above 95% in recent years. In 2012 the Deveron Board adopted a full catch and release policy for sea trout and since 2015, more than 95% of sea trout have been released each year."/>
        <s v="It is very important when returning salmon or sea trout (including juveniles and in particular smolts) to the river that the fish are handled appropriately so as to not cause any damage and ensure the fish survive to spawn. DBIRT offers advice on catch and release, as does Fisheries Management Scotland and Marine Scotland Science"/>
        <s v="The Conservation of Salmon (Scotland) Regulations 2016 prohibited the retention of salmon taken in coastal waters which has effectively closed coastal fixed engine nets at present. To protect wild fish returning to the coast and maximise their chance of entering the river and reaching the spawning grounds it is essential there is no illegal exploitation along the coast. The coast is patrolled by boat and throughout the summer and DSFB bailiffs undertake land based patrols to identify if illeagl nets are deployed."/>
        <s v="Once salmon have returned from sea to the river they need to be protected to ensure that they survive to spawn in the Autumn.  Fishing in the river using illegal means or without permission or permit threatens these fish and reduces their chance of survival and succesful spawning. The control of illegal fishing or ‘poaching’ as it is referred to is under the remit of the RDevDSFB."/>
        <s v="The Trust has conducted extensive research into current fish counting technology and the most suitable options for the river Deveron. There are four types of counter technology available: Resistivity, Optical beam, Video and Hydroacoustic (Sonar). Hydroacoustic counters (Sonar) use sound wave technology to produce image data. We have completed two trials of the technology on the Deveron main stem at Eden and Montcoffer. The trials have been successful and demosntrated that sonar could operate best in high turbidity conditions. The technology also requires low engineering or structural requirements and produces high quality data. Unfortunately, the initial cost of the equipment can be high and management of the sonar equipment and post-processing of the data can be very labour intensive. Species validation of the counts (e.g. salmon or sea trout) is also not always possible under high turbidity conditions, so a local model would need to be developed to assist this important part of the data analysis. In 2022 MSS bought an Aris sonar to be used to count fish in the Deveron. This is currently going through the installation and trial process. The counter system to allow a more precise estimate of salmon and sea trout adults returning to the Deveron to spawn and inform national conservation models for salmon.  The model developed under the Conservation of Salmon (Scotland) Regulations 2016 to assess the conservation status of salmon in each river relies heavily on rod and line catch data. The model estimates the total salmon run from the rod catch and assesses whether that total run is adequate to meet the egg deposition target. Currently the model estimates that the Deveron exploitation rate (% of total run captured)  can be as high as 20% which is significantly higher than the estimate for neighbouring rivers. To fully understand the run and its relationship with the rod catch, a full river counter is required."/>
        <s v="To improve our understanding of predation pressures on smolts the DBIRT has been tracking smolts with acoustic tags from the headwaters to the mouth of the Deveron since 2016, working with the AST as part of the Moray Firth Tracking Project since 2019. This work has found that on good years (2021) up to 70% of tagged smolts will make it to Banff but in bad years (2018 and 2022) this can be less that 10%. Tracking of smolts in 2016, 2017 &amp; 2019 showed losses of 0.5-0.77% per km but fairly uniform throughout the migration down the river. The exact cause of these losses is not fully understood but predation is thought to be a significant factor. If the observed mortality in tagged smolts reflects the natural mortality in untagged smolts then this reflects a significant loss at a key stage in their life cycle. It is important that as many smolts make it to sea as possible where they face significant further losses. The increasing predicament of marine mortality in post-smolts is arguably the most significant current problem affecting adult production and fishery performance today. There has been a decline in marine survival of salmon throughout much of the North Atlantic (NASCO State of North Atlantic Salmon Report) and monitoring by MSS suggests that the marine survival of smolts leaving the River North Esk has declined from an average of 40% in the 1960s to ~15% in the 1980s, to less than 10% in the 2000s and less than 5% more recently. These figures are representative of international declines in marine survival which translates to a direct effect on the number of returning adults to the River Deveron both to the fishery and spawning population. The main causes for this decline are understood to be changing ocean temperatures and circulation in the North Atlantic disrupting the food web on which the salmon relies. This has contributed to fewer adults returning to the River Deveron, and hence lower rod catches over the last 5 years.  Underlying long-term cycles of return timing may also be involved with different patterns being observed in Grilse and Multi Sea Winter Salmon."/>
        <s v="Avian predation has the potential to significantly reduce the number of smolts surviving to the reach the sea, particularly during periods of low water. It is well established the high number of smolts that Goosanders can eat (Armstrong et al 1998) and combined with the high numbers seen on the river in the spring there is a significant potential impact on the number of smolts surviving out of the river. Research conducted by the DBIRT has found that on average only 40% of salmon smolts from the upper Deveron catchment successfully make it to sea. Tracking of smolts in 2016, 2017 &amp; 2019 showed losses of 0.5-0.77% per km. Even higher losses were observed during the 2018 smolt migration when the river experienced sustained low flows throughout the spring. The DBIRT is a member of the Moray Firth Sawbill Management group and annually gets a licence from NatureScot for shooting, as an aid to scaring, a limited number of Goosanders and Cormorants. To secure the licence the DBIRT has to conduct two annual bird counts according to a standardised methodology prescribed by SASA (Science and Advice for Scottish Agriculture).  Based on our bi-annual counts, SASA advise SNH on the number of birds that can be shot before SNH ultimately issue a licence that runs from October to May."/>
        <s v="The predation of returning adult salmonids by seals can also be a problem on the lower Deveron and coastal area in terms of reducing the spawning stock available.  The RDevDSFB was a member of the Moray Firth Seal Management Plan (Butler 2004) and was annually issued with a licence for a designated marksman to shoot problem seals that had been identified as threatening the fish stocks within the Deveron DSFB area.  However, under the new licensing system the licence was declined by MSLOT in 2022.  The Deveron DSFB will continue to pursue a licence and explore scarinmg options for the future."/>
        <s v="The non-native American mink (Neovison vison) is first thought to have reached Britain in 1929. It is not known when they first reached the Deveron system. Of particular concern is their impact on water vole (Arvicola amphibious) populations that are already threatened and on fish populations. The main threat they pose to fishery performance is the reduction in juvenile production through predation. The Deveron also has one of the largest breeding populations of water voles in Europe (Xavier Lambin et al, 1996 and subsequent works), to which mink also pose a threat to. The control of American mink has been undertaken by the DBIRT in the Deveron catchment since 2006 and over 400 have been captured and humanely dispatched."/>
        <s v="Ensuring that juvenile salmonids leaving the river and returning adults are in good health is of utmost importance to ensure maximum spawning potential. The DBIRT and RDevDSFB pay close attention to fish in the river and monitor for signs of disease or parasites. Anglers are asked via the Conservation Policy to report all fish with signs of disease or parasitic loading. Although many diseases can impact salmon, one of the most easily observed and frequently recorded is Red Vent Syndrome (RVS). RVS had not been prevalent within the Deveron system up until the summer of 2007 when it turned up in nearly every river in Scotland."/>
        <s v="The genetic structuring of the salmonid populations within the catchment is crucial to their long term survival and succes. To protect these populations, the DBIRT and RDevDSFB have adopted a precautionary Stocking Policy and a reporting scheme for escaped farmed fish that have the potential to spawn with wild Deveron stocks. Escapees from stocked inland fisheries or from commercial salmon farms at sea have the potential to breed with wild native fish and weaken the genetic integrity of Deveron salmonid populations. The Deveron is fortunate not to have salmon farms in the nearby coastal area but escapees have been recorded by anglers in the past. In the Conservation Code anglers are asked to retain any farmed salmon and inform the RDevDSFB. Rainbow trout farms within the catchment are monitored to ensure they have provisions in place to minimise the risk of escapees."/>
        <s v="DBIRT has been controlling INNS of plant in the Deveron catchment since 2005 but since 2018 control has been delivered through the SISI Project using dedicated staff, volunteers and commercial contractors. Japanese knotweed (Fallopia japonica) within the Deveron district is a concern to the RDevDSFB &amp; DBIRT.  If allowed to establish further, it poses the threat of shading out native plants by producing a dense canopy of leaves early in the growing season which can accelerate bank erosion. Knotweed also offers a poor habitat for native insects, birds and mammals. Survey and eradication is ongoing through the SISI Project and more information is available on the DBIRT website. Japanese knotweed is currently all female and cannot breed and only spread asexually. However, if it was to hybridise with Giant knotweed or Himalayan knotweed it could potentially begin to breed and the risk of spreading becoming significantly worse. _x000a__x000a_Giant hogweed (Heracleum mantegazzianum) is distributed widely throughout the Deveron, Bogie and Isla catchments. Giant hogweed dominates vegetation in marginal habitats and along rivers, thus crowding out native plants and leaving river banks open to erosion. Sap from the plant can also cause serious burns to exposed skin. In 2005 the DBIRT began a control programme on the River Isla for Giant hogweed which proved successful and was then expanded in 2008 to the River Bogie and Deveron main stem. It has been the focus of work every year since through subsequent INNS Projects and many miles have been treated along the Deveron annually. Many landowners now take responsibility to treat it on their own land and the DBIRT will continue to support and encourage landowners to do so. _x000a__x000a_Himalayan Balsam (Impatiens glandulifera) has become increasingly widely distributed throughout the Deveron catchment, with the most significant increase observed throughout the lower Deveron fishing beats. Himalayan balsam again shades out native grasses reducing diversity and leaving river banks prone to erosion."/>
        <s v="Signal crayfish (Pacifastacus leniusculus) have been present in Britain since they were first imported from Sweden during the 1970s. Subsequent escapes from farms and deliberate illegal releases have resulted in the establishment of new feral signal crayfish populations over large areas of England, Wales and Scotland. Crayfish are not currently in the Deveron fisheries district and everything possible must be done to ensure they are prevented from entering. Signal crayfish can have a significantly adverse impact on native freshwater flora and fauna in running and standing waters."/>
        <s v="Following introductions into some Russian rivers in the 1960s, Pink Salmon (Oncorhynchus gorbuscha), a Pacific Salmon species, have slowly spread west and colonised some northern Norway Rivers. In 2017 unprecedented numbers were recorded in Scottish Rivers including two caught in the River Deveron. Pink salmon spawn in the summer and have a distinct 2 year breeding cycle meaning they are either of odd or even year populations. The Norwegian populations are odd year spawners and resulted in more pink salmon in 2019 and 2021. There is some recent evidence they could establish breeding populations in Scottish rivers but it is unclear how functional these populations will be. The risks they pose through competition and disease to wild Atlantic salmon is not fully understood but as an INNS, all anglers are asked to kill and report all Pink Salmon caught. Under the Wildlife and Countryside Act 1981, Pink salmon of the species Oncorhynchus gorbuscha are an_x000a__x000a_invasive non-native species. The 1981 Act makes it an offence to fish for and retain Pink salmon (i.e. have 2 one in your possession or under your control). However, if a pink salmon is caught accidentally whilst fishing for other species, although it is technically an offence, a defence of due diligence may be established if it can be shown that best practice was followed. Please see our advice below as to what should be done if a Pink_x000a__x000a_salmon is captured."/>
        <s v="To survive and flourish, fish stocks and especially salmonids require water relatively neutral in pH without excessive acidity, well oxygenated, without oxygen depletion from organic matter pollution (effluents) or from eutrophication impacts via nutrient enrichment. They should also have low exposure to emerging organic compounds (pesticides and pharmaceutical) and other new threats such as plastic fragments. A water monitoring project with the JHI detected 9 pesticides in the River Deveron in 2018-2020. Overall, the individual or total concentrations of monitored pesticide were within EU permitted concentration values. However, environmental risk assessments against published data on predicted no effect concentrations found medium to high risk to aquatic organisms posed by three chemicals (cypermethrin, chlorpyrifos and permethrin), which suggested the potential threat by these chemicals in the catchment."/>
        <s v="Aquatic invertebrates form the base of the aquatic food chain, providing food for salmonids and also require high quality clean water and are very sensitive, even to minor changes in water quality. As such they are great indicators of water quality and ecosystem health. A number of key river shingle invertebrate species, plus a British endemic stonefly the Northern February red (Brachyptera putata), occur in the Deveron catchment, all of which are listed as ‘Priority’ species in the UK Biodiversity Action Plan. A number of issues have been identified facing these species, such as acidification in headwaters, agricultural pollution, sedimentation, dredging of gravels, deepening of watercourses and water abstraction. It is clear many of these issues are relevant in the river Deveron catchment context. Although some information is available on these species, relatively little is known about their distribution and ecological needs. This information is essential if effective conservation management plans are to be put into operation. More comprehensive baseline surveys are required to assess their rarity and distribution."/>
        <s v="Acidification can result from coniferous tree plantations that collect and concentrate atmospheric pollutants which are then washed into the water course. The trees also actively remove calcium and magnesium which are natural buffering agents. Acidic conditions where the pH falls below 5.5 can increase the leaching of aluminium from soils and underlying geology which can be toxic to salmonids. Salmonid eggs are particularly vulnerable to acidic conditions as it can impede the function of the hatching enzyme. As juveniles get older they are more resilient to acidic conditions. Overall this is a declining threat since the reduction of acid sulphate emissions to the atmosphere during the 1990’s and the background, previously dominating rainfall acid inputs onto which land use effects were superimposed, have greatly declined."/>
        <s v="Diffuse pollution is the release of potential pollutants from multiple sources that individually may not have an identifiable effect but cumulatively may have a significant effect on the water environment. Diffuse pollution often originates as run off from agricultural and forestry land. One of the best solutions for surface runoff is the maintenance or reinstatement of the riparian zone alongside the river. As well as providing a physical border to push agricultural practices (e.g. agrochemical application, cultivation from the water edge) the buffer strips are effective against sediment and sediment bound (pesticide, phosphorus) pollution transfers."/>
        <s v="Point source pollution is pollution from a single identifiable source. A range of specific activities and sites have the potential to contaminate and pollute specific parts of the catchment as well as the channel downstream. Point sources of pollution include but are not limited to sewage plants, fuel storage, distilleries and farms (e.g. silage clamps and slurry pits). Ultimately it is SEPA’s responsibility as the regulator to ensure that potential point sources of pollution have suitable preventative measures and procedures in place to prevent accidents."/>
        <s v="SEPA and Scottish Water have extensive water quality monitoring data and there will be patterns within this data that reveal historic and underlying water quality issues."/>
        <s v="Freshwater pearl mussels are critically endangered and as filter feeders are particularily sensitive to poor water quality. They have been defined as functionally extinct in the Deveron but there are recent local discoveries that suggest there might be remnant populations. It is important to determine if there are remnant populations and to investigate the feasibility of re-establishing a viable freshwater pearl mussel (Margaritifera margaritifera) population. Freshwater pearl mussels can filter up to 50 litres of water a day and as such a functioning population could significantly improve water quality and benefit salmonid populations."/>
        <s v="Water abstraction for distilleries, agricultural irrigation, trout farms/fisheries and human drinking water is common practice in the area and, cumulatively, has an impact on natural flow patterns of watercourses. During periods of low summer flows all the abstractions potentially reduce the quality of juvenile fish habitat and limit upstream migrating adults and downstream migrating juveniles.  Some abstraction points may also have insufficient screens to prevent smolts / parr passing through, which can cause mortalities, this is currently under investigation by the RDevDSFB.  The SEPA RBMP water classification online hub map tool highlights the King Edward Burn, The Turriff Burn and the Crooksmill as being Moderate for water flows and levels while the rest of the catchment is classified as High or Good.  The DBIRT commissioned a report in 2014 to investigate the Impacts of water abstraction on juvenile Atlantic salmon (Salmo salar) in the Deveron catchment which highlighted that natural droughts water abstraction contributed to an exceedance of low flow conditions with potential impacts for salmonid upstream migration. Consequently, the results pointed to further factors such as extreme climatic conditions and poor habitat quality, potentially caused by land use in the upper region of the Deveron catchment, which should be further investigated."/>
        <s v="Some management of agricultural land, including improper cultivation, compaction and in some cases drainage, particularly on steep valley sides can result in increased runoff, increased peak flows and reduced lag flood times. This results in an increased risk of flash floods and severe erosion which can be directly damaging for juvenile salmonids and their habitat as well as contributing to siltation. The DBIRT is working with landowners and farmers to reinstate buffer strips that slow down runoff and trap silt."/>
        <s v="Salmonids need cool clean water to thrive but different stages of their life history have specific temperature tolerance thresholds. The incubation period for salmon and trout is 100 days at 5°C and 50 days at 10°C (otherwise described as 500 degree days). Although trout eggs can survive in temperatures of 0-13°C and salmon 0-16°C, the mortality and deformity increase rapidly in water temperatures above 12°C. Once at the Alevin stage they can survive temperatures up to 22°C. The ability for older trout and salmon to survive extreme temperatures depends upon the length of time they are exposed, the upper temperature and the acclimation period. The 1000-minute upper lethal temperature is 27°C for brown trout and 29.5°C for Atlantic salmon parr. The seven-day upper lethal temperature is 25°C for trout and 28°C for salmon parr. Although able to survive these high temperatures, in the long term they need cooler water to feed and grow. Brown trout can grow in water from 3.5-19.5°C with maximum growth at 13°C. Atlantic salmon can grow in water temperatures from 6-22.5°C with maximum growth at 15°C. At higher temperatures salmonids are more susceptible to pollutants and pathogens. _x000a__x000a_Water temperature can also have more subtle impacts on life history and behaviour. Smolt age depends on growth which is partly dependent on the temperature regime. Indeed the timing of smolts reaching the sea can be critical for survival and is likely influenced by temperatures through the winter and spring. Returning adult salmon may be delayed in the estuary by river temperatures in excess of 16°C.  There will be virtually no migration at 20-23°C. Conversely their maximum swimming speed may be limited by low temperatures which limit their ability to navigate upstream obstacles when the temperature is below 5oC."/>
        <s v="Salmonids need cold clean water to thrive but different stages of their life history have specific temperature tolerance thresholds. The incubation period for salmon and trout is 100 days at 5°C and 50 days at 10°C (otherwise described as 500 degree days). Although trout eggs can survive in temperatures of 0-13°C and salmon 0-16°C, the mortality and deformity increase rapidly in water temperatures above 12°C. Once at the Alevin stage they can survive temperatures up to 22°C. The ability for older trout and salmon to survive extreme temperatures depends upon the length of time they are exposed, the upper temperature and the acclimation period. The 1000-minute upper lethal temperature is 27°C for brown trout and 29.5°C for Atlantic salmon parr. The seven-day upper lethal temperature is 25°C for trout and 28°C for salmon parr. Although able to survive these high temperatures, in the long term they need cooler water to feed and grow. Brown trout can grow in water from 3.5-19.5°C with maximum growth at 13°C. Atlantic salmon can grow in water temperatures from 6-22.5°C with maximum growth at 15°C. At higher temperatures salmonids are more susceptible to pollutants and pathogens. _x000a__x000a_Water temperature can also have more subtle impacts on life history and behaviour. Smolt age depends on growth which is partly dependent on the temperature regime. Indeed the timing of smolts reaching the sea can be critical for survival and is likely influenced by temperatures through the winter and spring. Returning adult salmon may be delayed in the estuary by river temperatures in excess of 16°C.  There will be virtually no migration at 20-23°C. Conversely their maximum swimming speed may be limited by low temperatures which limit their ability to navigate upstream obstacles when the temperature is below 5oC. During the summer of 2018, 2022 &amp; 2023, the River Deveron main stem was routinely rising above 20°C on a daily basis. With global warming predicted to result in more hot dry summers, this is a likely indication of what the future may hold for the River Deveron."/>
        <s v="Native deciduous trees in the riparian zone provide shading and help to regulate temperature increases from direct sunlight during summer months. Historically, apart from the very upper reaches, the entire Deveron catchment would have been populated by a mixture of native deciduous trees but these have been lost over time as man’s use of the landscape has intensified. The upper catchment has been cleared for grazing and the presence of livestock and deer in particular prevents the natural regeneration of native trees. Where buffer strips have been fenced off and livestock excluded, trees will return naturally but a programme of planting would greatly increase the pace of reforestation."/>
        <s v="There are six distilleries within the main Deveron catchment and all of them use the Deveron or its tributaries for cooling water. Under the Water Framework Directive (WFD) SEPA impose limits on how much the cooling water discharge is allowed to increase the ambient temperature of the receiving waterway. In the summer of 2018 during a prolonged hot dry spell, routine monitoring by the DBIRT revealed that cumulatively the three distilleries in Keith were increasing the temperature of the River Isla by 6°C."/>
        <s v="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King Edward Burn that was once an important lower cacthment pawning tributary. A walkover survey in 2021 idenified the main pressures in the catchment and potential restoration solutions. Consultation with landowners along the King Edward Burn was initiated in 2022 to discuss potential retoration actions as identified in the report."/>
        <s v="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Turriff and Monquhitter Burns that are  important lower catchment spawning tributaries. There is some good habitat through Turriff but upstream suffers from historical straightening, sedimentation and loss of habitat diversity."/>
        <s v="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Isla system that is one of the most important Deveron tributaries. There is some good habitat on the Isla especially upstream of Keith but it suffers badly from diffuse pollution, dredging under the Isla Catchment Licence and historic modifications that have left large sections uniform, compacted and lacking habitat diversity. The Crooksmill Burn is especially badly impacted but surveys by CBEC have highlighted how when left alone burns can begin to recover and function normally even within the existing channel and land use constraints."/>
        <s v="A functioning river system will naturally have a diverse range of habitats that are all crucial for supporting a healthy functioning ecosystem and in particular to supporting salmon and trout populations. Salmonids require a diverse range of habitats from gravel for spawning, to juvenile habitats with cobble and deep pools and cover for returning adults. If any one part of required habitats is missing it can result in a bottleneck and ultimately limit the production and / or carrying capacity of salmonids. The SEPA RBMP water classification online hub map tool shows that significant portions of the Deveron catchment have been classified as Poor or Bad for Physical Condition including the Forgue system that is an important middle Deveron tributary. The Forgue is a productive system but suffers from diffuse pollution and agricultural landuse pressures having been historically straightened and modified."/>
        <s v="Various activities can directly damage and remove instream habitat including dredging, canalisation and bank modifications. Some are unauthorised and some  are allowed under SEPA guidance described in the SEPA Water Environment Controlled Activities Scotland Regulations 2011. A catchment Licence has been issued by SEPA for the Isla downstream of Keith that permits a consortium of farmers to undertake a wide range of bank and instream dredging on an annual basis."/>
        <s v="The loss of natural riparian vegetation and woodland is a characteristic of many upper river catchments in the Moray Firth region. This was largely caused by the clearance of native woodland for grazing in the 19th century and has been maintained by grazing pressure by deer and sheep. Watercourses within the fisheries district that are devoid of livestock fencing have problems with areas of bank collapse, which has in turn increased in stream silt loading, resulting in riverine habitat becoming degraded. Both the Isla and Bogie rivers have soft, alluvial soil banks which are prone to chronic collapse where stock fencing is absent. The Bogie is a naturally meandering river which, along with increasing incidence of spates, exacerbates the erosion problem. Previous restoration has been facilitated by the DBIRT identifying problem areas and collaborating with farmers to include these areas in their funding applications. The DBIRT have also carried out bank revetment work on the Aultmore burn (Isla) using the log &amp; Christmas tree technique to protect a 100 metre length of river bank from further erosion. Similar work was undertaken on the River Bogie on a 30 metre stretch. The DBIRT successfully applied to the Heritage Lottery Fund to install ‘Willow spilling’ on the Isla and Bogie rivers during 2007 to halt two areas of chronic bank collapse. Hard standing cattle watering’s were also installed where stock had caused bank collapse. Other catchments that could benefit from riparian fencing and planting have been identified. These include the River Isla (WTT Report 2014), the Crooksmill Burn (CBEC Report 2014) and the King Edward Burn."/>
        <s v="Barriers in the river to fish migration can be caused by road culverts, weirs, bridge aprons or excessive natural large woody debris accumulations. Not only can they stop or delay adults in returning to their spawning streams but they can stop or delay downstream migrating juveniles and smolts and lead to pinch points where they are more vulnerable to predation. Some barriers although passable under the right conditions can become temperature barriers when water temperature limits the physical ability of the salmon to navigate the barrier.  In the Deveron fisheries district, nearly all man made barriers have been removed or eased in the last 15 years. All man made obstructions to migratory fish tend to be historical that were installed before existing regulations.  Any new developments will need to include provision for fish passage under WFD Rules and should consult with the RDevDSFB/DBIRT in their design. Each year there are episodic occurrences of fallen trees which can restrict fish access. If these are identified as total obstructions, they are removed by the DBIRT."/>
        <s v="There is the remains of a  large weir about 700m upstream of the Deveron confluence.  The weir is quite decrepit which is causing lateral channel adjustment on both banks. Fish passage routes for athletic salmonids were observed on both sides of the weir and it is unlikely to cause a barrier to eel. Adult lamprey may have issues passing the location, as will juvenile salmonids and smaller resident trout. In low water conditions the weir could cause hold-ups and delays to passage and may contribute to excessive predation and/or disease risk."/>
        <s v="Glen Keith weir is used for abstraction for the Glen Keith Distillery operated by Chivas Brothers. The weir is classified as a high impact barrier to fish passage and there is an enforcment on Chivas to ease fish passage. Chivas have had the weir surveyed and are currently going through an options appraisal to identify the best option to purse with SEPA and licensing. A fish pass solution needs to be in place by 2024."/>
        <s v="The Deveron is fortunate to not have many developments in the coastal and inshore area that are directly threatening salmon or sea trout. Without a large estuary, the smolts can leave the river and are straight into the sea. There are, however, three large offshore windfarm developments being built in the Moray Firth, the construction and installation phases of which have the potential to impact upon salmonid populations. These significant construction projects have the potential to negatively affect salmon and trout in various ways. Noise during construction from ships and piling could damage or scare salmon and trout away from normal migration routes or feeding grounds. The noise could also disrupt prey including sandeels. There has also been some concern that Electromagnetic Fields (EMF’s) from the seabed cables could affect salmonid navigation systems and disrupt their migration. However, tests done in the laboratory by Marine Scotland Science suggest that the levels of EMF to which the fish will be exposed will have no effect on their behaviour. Conversely, it has also been proposed that the windfarms will function as artificial reefs and provide additional habitat in the Moray Firth for sea trout and may reduce commercial trawling and dredging. However, these artificial reefs may also attract large predatory fish and mammals which could increase marine predation. These projects all have a commitment to undertake salmonid monitoring that is approved by the Moray Firth Regional Advisory Group (MFRAG) to satisfy Marine Scotland licensing conditions. The Beatrice windfarm funded a salmonid tracking study in 2016 (Newton et al 2017). The Moray East windfarm has committed significant funds towards the Atlantic Salmon Trust Moray Firth Tracking Project 2019. Both of these projects have contributed towards the understanding of smolt migration routes near the coast and help us assess the potential effects from interactions with windfarms."/>
        <s v="The increasing predicament of marine mortality in post-smolts is out-with the scope of this management plan but is arguably the most significant current problem affecting adult production and fishery performance today. There has been a decline in marine survival of salmon throughout much of the North Atlantic (NASCO State of North Atlantic Salmon Report) and monitoring by MSS suggests that the marine survival of smolts leaving the River North Esk has declined from an average of 40% in the 1960s to ~15% in the 1980s, to less than 10% in the 2000s and less than 5% more recently. These figures are representative of international declines in marine survival which translates to a direct effect on the number of returning adults to the River Deveron both to the fishery and spawning population. The main causes for this decline are understood to be changing ocean temperatures and circulation in the North Atlantic disrupting the food web on which the salmon relies. This has contributed to fewer adults returning to the River Deveron, and hence lower rod catches over the last 5 years.  Underlying long-term cycles of return timing may also be involved with different patterns being observed in Grilse and Multi Sea Winter Salmon."/>
        <s v="Apart from windfarms there other coastal activities that could impact on salmonids in the marine environment. These include the mobile fishing sector that could directly catch salmon and sea trout as by catch,  damage inshore ecosystems and benthic habitats through dredging and trawling and the direct removal of potential prey items like sandeels. Other activities inlcude any coastal construction or development, harbour dredging, pollution and noise from boat traffic."/>
        <s v="The DBIRT has carried out an annual programme of electrofishing since 2002 to monitor juvenile stock abundance and distribution. This monitoring programme has allowed the DBIRT to manage the fisheries district in a more comprehensive and efficient way by using the electrofishing data to target management actions. The electrofishing programme has been instrumental in gauging the effectiveness of remedial works carried out by the RDevDSFB and DBIRT such as obstruction removal and Habitat restoration. In 2018, 2019 &amp; 2021 the DBIRT undertook electrofishing surveys as part of the National Electrofishing Programme for Scotland (NEPS) (Malcolm et al. 2019) that will contribute to the  Conservation of Salmon (Scotland) Regulations assessment of the conservation status of salmon stocks."/>
        <s v="Since 2014 the DBIRT has been monitoring the smolt production from the Allt Deveron and Blackwater catchments using two Rotary Screw Traps as part of the Dorenell windfarm Fishery Management Plan. These floating traps catch a sample of the downstream migrating smolts and using mark capture analysis can be used to estimate the total number of smolts produced upstream. This monitoring continued through 2022 and thereafter the smolt traps can potentially be deployed elsewhere in the catchment. The eight years of smolt monitoring on the Allt Deveron have provided a lot of data and from 2022 onwards smolt monitoring by trapping will cease and be replaced by the PIT tagging and monitoring approach."/>
        <s v="The DBIRT has run a scale sampling programme since 2004, collecting scales from adult salmon and trout as well as juveniles. This allows DBIRT to assess the age structure of juvenile salmon and trout within the freshwater environment as well as how long returning adults have spent at sea. The adult salmon data is used to understand the stock structure of the Deveron salmon population and monitor the proportions of spring salmon, grilse and multi sea winter salmon. It is also important for understanding the trout stock and monitoring for the presence of any farmed salmon. In 20121 and 2022 DBIRT has taken part in Marine Scotland Sciences Adult Salmon Sampling Programme that aims to obtain data on return adult length, weight and age of salmon entering Scottish rivers that can be used in stock assessments and to inform the design of future adult sampling programmes."/>
        <s v="The fishery management plan is reliant on having a functioning fishery. The fishery provides an income and puts a value on the salmon and trout that populate the river. The costs of the local administration, protection and improvement of these fisheries are partly financed by those owners. The District Boards finance their activities by levying a rate, on the owners. The DBIRT has developed a River Deveron Promotional Strategy to promote the river, its wildlife and angling."/>
        <s v="The Cree DSFB recognise that natural regeneration of Sitka spruce on the Minnoch, Penkiln Burn and High Cree catchments is a significant concern and degrades riparian habitats.  The Cree DSFB are keen for it to be removed before it causes problems.  The RCHHT has already removed significant areas around the Minnoch, Penkiln Burn and High Cree."/>
        <s v="Various burns and tributaries require bankside and instream management and improvement.  The Cree DSFB recognise the sensitive nature of the Palnure Burn but wish to explore with NatureScot the possibility of habitat works."/>
        <s v="Peatlands within much of Galloway have been heavily drained in the past for conifer afforestation.  Watercourses draining these degraded deep peats have poor water quality, particularly suffering from acidification.  Forest to bog peatland restoration is required at key deep peat areas to improve water quality to acceptable levels to allow salmon to spawn naturally.  Restored peatlands also help to improve water flows during dry periods."/>
        <s v="The Cree used to have significant areas of Japanese knotweed on the lower river.  A large scale control programme significantly reduced it.  This programme is no longer running and although RCHHT undertakes some spraying of Japanese knotweed and pulling of Himalayan balsam it is the fishery owners responsibilty to control INNS on their river banks."/>
        <s v="The Cree DSFB consider it is important to monitor fish stocks, both wild fish and stocked fish, by electrofishing.  This information is required by the DSFB to manage the fish population effectively.   A record of all electrofishing carried out annually on the Cree catchment will be passed to the clerk of the board for lodgement in a central register."/>
        <s v="The Cree DSFB have a continuing concern regarding water quality in the Cree catchment.  There are two main issues; acidification and pollution from forestry operations.  The Cree DSFB intend to build a database of water quality measurements within the catchment.  The board encourages ad-hoc sampling of water quality (pH) and turbidity (secchi disc).  These measurements will be collated annually and held by the board for lodgement in a central register.  The board encourages all incidents of water pollution to be reported directly to SEPA."/>
        <s v="The Cree DSFB considers that mammal predation from mink could be impacting on salmon / sea trout stocks particularly during the smolt run.  At present the seal population in the estuary is not considered a concern but they should be monitored to see if numbers increase."/>
        <s v="The Cree DSFB is concerned that bird predation (goosanders &amp; cormorants) are impacting on salmon / sea trout stocks particularly during the smolt run.  Surveys (counts) are undertaken each year and applications made to NatureScot to scare/shoot a limited number of birds annually since 2016."/>
        <s v="The Cree DSFB is concerned that predatory fish predation (pike &amp; perch) is impacting on salmon / sea trout juvenile stocks.  Pike have been present in the river historically - there are two main pike zones - Loch of Cree (river section) and Loch Trool (a stillwater).  Both have been netted by RCHHT in the past with all necessary permissions.  Perch are a recent introduction to the Cree and should not be returned to the river if caught.  Perch are present through out the main river system.  The Cree DSFB do not know of any effective method to control perch although RCHHT did net some in the Loch of Cree.  The Cree DSFB are monitoring the size and spread of the perch population and request anglers to remove them from the river when possible."/>
        <s v="The Cree DSFB consider it important to have a salmon hatchery programme on the Cree catchment to increase overall salmon stocks.  The Cree DSFB will keep under review the possibility of rearing sea trout.  A record of Stocking Plan, captured broodstock and the number and location of hatchery origin fish planted out annually will be provided to the clerk of the board for lodgement in a central register. The Cree DSFB recognise the sensitive nature of the Palnure Burn but wish to explore with NatureScot the possibility of stocking salmon fry here."/>
        <s v="The Cree DSFB consider it important to protect salmon and sea trout stocks by having a bailiffing force on the river.  The bailiff role is checking for evidence of poaching and taking appropriate action as required.  The bailiff can also check that anglers are fishing legally and following the river code.  The Cree catchment encompasses both Dumfries and Galloway and Ayrshire districts."/>
        <s v="The Cree DSFB has had a defined Conservation Code for anglers since 2012.  The code is reviewed annually.  The Cree DSFB code is considered a minimum standard to which every fishery within the catchment must adhere to."/>
        <s v="The Cree DSFB supports the local SEPA office in dealing with any pollution incidents.    The CDSFB is particularly concerned regarding the risk of effluent being discharged into the river from various businesses and premises, including the Newton Stewart Sewage Treatment Plant.  There are some on-going effluent problems in and around Newton Stewart which need addressed."/>
        <s v="In the Cree catchment there are no natural barriers which impede salmon migration to potential significant spawning areas.  There are some impassable waterfalls on some Minnoch tributaries but there is limited spawning habitat upstream.  The dam on the outfall of Loch Trool but the DSFB does not consider it a problem for fish access.  On the Black Clauchrie Burn there are 2 poorly designed Irish pipe bridges.  Although wild salmon are not present by these culverts at present, the CDSFB support any work to replace them with improved design.  GFT have been in discussions with SEPA and the owner of these culverts and it has been agreed to replace them with fish friendly designs in the near future.  The Cree DSFB are concerned about potential natural blockages stopping spawning fish migration up Minnoch / Penkiln Burn and their tributaries."/>
        <s v="The Cree DSFB recognise there may be localised areas of compacted spawning gravels within the catchment although in general the DSFB believes it is not significantly impacting on Salmon / sea trout production."/>
        <s v="The Cree DSFB recognise that bank erosion can be both beneficial (addition of spawning substrate) and detrimental (sediment input, safety).  The DSFB wish to repair bad erosion areas.  There are areas of erosion in the upper catchment especially on the Minnoch."/>
        <s v="Historical large scale issues in the Ness District relating to the illegal exploitation of salmon and Sea Trout with Gill nets in coastal areas and rod line in inland waters. Although illegal activity is ongoing the impact is negligible due to effective fisheries protection. This can change on a yearly basis so it is importantthat protection measures are maintained."/>
        <s v="The Impact of commercial estuary nets within the Ness Catchment on salmon populations is assessed as episodic due to year to year agreements. A number of netting operators could still operate and could potentially take large numbers of fish from a total run of approximately 7000 fish from the Ness system alone. This does not take into account the potential mixed stock nature of the fishery."/>
        <s v="Salmon production is currently as expected due to successful voluntary conservation measures resulting in 93% released in 2020, 96% in 2021 and 94% in 2022 with 100% released until June 30th."/>
        <s v="The impact of seals in the Ness system has been assessed as chronic due to the presence of resident harbour seals in the freshwater reaches of the Ness system throughout the year, these have been observed as far upstream as the River Oich. A number of Grey Seals penetrate the lower reached of the River Ness on a regular basis and are regularly observed taking salmon, in particular at spwaning time, and are likely to  take approximately 5% of the total run throughout the year."/>
        <s v="Significant numbers of pisciverous birds such as Goosander, Merganser and Cormorant frequent the Ness catchment. These birds predate on a wide range  of fish species with juvenile salmon and trout forming a major component of their diet. The relatively wide, shallow and clear waters of the Ness below Loch Ness make it an ideal feeding ground for these birds. They are also known to take  advantage of the numerous pinch points throughout the district created by dams, weirs, abstraction and canals during smolt migrations."/>
        <s v="The Ness catchment supports a large population of Brown Trout in its rivers  and Ferox trout in Loch Ness, Garry and Oich. These are all known to predate on juvenile salmon particularly during the smolt migration. In addition to this Pike are present throughout the catchment and the numbers and range of Perch is increasing."/>
        <s v="Mark recapture analysis of photographs collected during photo-identification surveys indicated that the number of individual dolphins using the Moray Firth SAC during the summer of 2016 was 103. Despite inter- annual variability, the number of dolphins using the SAC between 2001 and 2016 remains stable. Passive acoustic monitoring from 2011 to 2016 highlighted that there was inter annual and seasonal variation in the amount of time and number of days dolphins spent at three long term monitoring sites within the SAC. Although there was a summer peak in occurrence at all sites, dolphins were frequently present throughout the winter months."/>
        <s v="Multiple emerging offshore wind and marine renewable developments along the migratory routes of Ness salmon in the Moray Firth and Pentland Firth have potential impacts on salmon and sea trout during their marine migrations. In addition the recently announced &quot;Opportunity Cromarty Firth&quot; Green Freeport, which also includes the Inverness Harbour area, could deliver increased development of the Inner Moray Firth."/>
        <s v="The Ness system is home to a number of freshwater rearing facilities. Studies suggest that introgression has occurred throughout the system, in particular on the Upper Garry and Loch Ness. There is also the possibility that historical poor stocking practices by Ness DSFB may have contributed to this."/>
        <s v="The invasive non-native European minnow is now widely distributed across the Ness district, even in upland areas. This is thought to be the result of them being used as live bait (mainly for trout) in both rivers and lochs. There is the potential for a negative impact on salmon populations, though the severity is unknown. Pike and Perch are also present in a number of Lochs and rivers in the Ness systems. Their impact on juvenile, and adult salmon stocks are not well understood. The presence of Pacific pink salmon in odd years also presents a potential emerging issue."/>
        <s v="The American mink is a well-known invasive non-native species. It spread throughout the country following escapes from fur farms in the latter half of the 20th century. Mink have had a devastating impact on our native wildlife.  Ground nesting birds and water voles are particularly vulnerable to mink predation. Analysis of droppings (scats) indicate that fish also form a significant proportion of the mink’s diet. They are now distributed throughout the Ness system."/>
        <s v="Five key target species are present in the Ness system, specifically: Giant Hogweed, Japanese Knotweed, Himalayan Balsam, American Skunk Cabbage and White Butterbur. These are the most serious invasive plant species that cause significant problems and are found throughout much of Scotland. Most of these target invasive species are known for growing alongside watercourses, on burn sides and riverbanks. Seeds spreading down the river is a frequent problem and new populations of plants are often found downstream of original growing sites."/>
        <s v="Current emerging threats to the Ness system include: Pacific Pink salmon, Signal crayfish, Gyrodactylus Salaris, Killer Shrimp and Zebra Mussels"/>
        <s v="Two key target species are present on the Little Mill Burn, specifically: Giant Hogweed and Japanese Knotweed. These invasive non-native species are known for growing alongside watercourses. Seeds spreading down the river is a frequent problem and new populations of plants are often found downstream of original site of introduction. Treatment started in 2018 as part of SISI project."/>
        <s v="Large stand of Japanese knotweed shortly upstream of Avoch Village. Significant amounts of Himalayan balsam spread throughout significant areas of the catchment. Small stand of Giant hogweed present on the beach at Avoch. Treatment started in 2018 as part of SISI project."/>
        <s v="Agricultural land management, particularly in upper reaches of catchment, resulting in significant inputs of sand and silt. This has the potential to degrade the quality of salmon and sea trout spawning and nursery areas. Also potential for fertiliser and pesticides/herbicides to enter the watercourse.                                                                                                                                                                     Run off from roads resulting in potential issues with salt and traffic pollution (particularly during rainfall). Runoff from forestry plantations resulting in acidification."/>
        <s v="Questionable fish passage over structures in Avoch Village and Rosehaugh Estate. Flood debris acting as barrier to the upstream and downstream migration of fish."/>
        <s v="Questionable fish passage over Weir in lower reaches. Flood debris acting as barrier to the upstream and downstream migration of fish."/>
        <s v="Poorly constructed bridge aprons and culverts (x3) on the Scretean Burn. Flood debris acting as barrier to the upstream and downstream migration of fish."/>
        <s v="Impassable weir in lower reaches of Mill Burn (Inverness) potentially impacting on access for sea trout. Numerous culverts/sluices along whole course. Flood debris acting as barrier to the upstream and downstream migration of fish."/>
        <s v="Three key target species are present on the main River Ness, specifically: Giant Hogweed, Japanese Knotweed and American skunk cabbage. These invasive non-native species are known for growing alongside watercourses. Seeds spreading down the river is a frequent problem and new populations of plants are often found downstream of original site of introduction. Treatment started in 2018 as part of SISI project"/>
        <s v="Treatment of American Skunk Cabbage at unnamed burn at Ballindarroch. The source of the American skunk cabbage is a loch and unnamed burn on Ballindarroch Estate. Treatment began in 2019 as part of SISI project."/>
        <s v="The Pacific pink salmon (Oncorhynchus gorbuscha) is native to Pacific waters. They were introduced to some Russian rivers in the Barent and White Sea areas between the 1960s and 1990s. They have spread westwards and colonised some northern Norwegian rivers. Small numbers have turned up in UK rivers for several decades, but 2017 saw by far the largest number of fish captured in a single year with 139 recorded across Scotland. Fish were observed spawning in the River Ness, with incubation box trials confirming that their eggs were viable. Pink salmon returned in lower numbers in 2019, increasing in 2021. Norwegian experience has shown that the initial years of colonisation were characterised by a slow increase in numbers returning, followed by a rapid escalation to the point where more pink salmon are now caught in Norway that Atlantics. This is likely to occur here with unknown impacts."/>
        <s v="Watercourses running through areas of farmland have the potential to be affected by diffuse pollution. Sources of diffuse pollution are often individually minor, but collectively can result in significant environmental damage. Severity currently classified as ‘unknown’."/>
        <s v="Source of the Holm Burn is Loch Ashie, a key drinking water supply for Inverness and the surrounding area. There is no compensation flow agreement in place. This results in the Holm Burn periodically drying out, particularly in its lower reaches."/>
        <s v="The operation of the Caledonian Canal requires the abstraction of a significant amount of water from the Ness system. Most of this water is lost from the system, being discharged into the sea via the tidal sluices at Clachnaharry. Large numbers of smolts are known to enter canal. Tracking studies in association with Atlantic Salmon Trust - Moray Firth Tracking Project has quantitifed the losses of smolts in the canal"/>
        <s v="Water levels in Loch Ness are impacted by the operation of Foyers Pump Storage Hydro (PSH) Station. As a mitigation measure, flows in the River Ness are regulated by automated sluices at Ness Weir (to maintain levels in the river). The severity of the impacts and/or effectiveness of the sluices has been classed as unknown due to lack of data-driven evidence. In addition a number of additional pump storage schemes are planned for Loch Ness. Potentially altering the loch level by &gt;1m on a daily basis. It is unknown what effects this will have on migratory fish within the system, in particular downstream smolt passage through Loch Ness. Potenital and unknown cumulative impacts of multiple PSH include, increased flow regulation challenges in River Ness and direct temperature impacts on Loch Ness."/>
        <s v="Man-made structures can interrupt sediment transportation, reducing the available spawning and nursery habitat and decreasing salmon production. Ness Weir has acted as a barrier to the downstream movement of sediment into the mainstem River Ness since the mid 1800’s, as have weirs on the Holm and Allt na Skiach Burns (the two main) tributaries of the River Ness.  The course of the River Ness was also significantly altered during the construction of the Caledonian Canal in the 1800’s. Areas of the River Ness have since been subject to significant dredging and gravel removal."/>
        <s v="Poorly Designed culvert at junction with River Ness blocking passage of salmon and sea trout."/>
        <s v="Weir located in lower reaches of Holm Burn at Ness-side was replaced by fish pass in 2010. Despite indications of re-colonisation by salmon upstream, the effectiveness of the fish pass was in doubt. New ‘cost-effective’ fish pass was installed in 2017. Effectiveness not yet proven."/>
        <s v="Weir in place since at least 1890. Foundations significantly undermined, with shear face creating impassable barrier to fish. The channel d/s of the weir displays an unusual channel morphology, with evidence of vertical instability. The cause is likely to have been channel straightening during the mediaeval period. The Highland Council carried out reinforcement works in 2020, but due to budgetary restraints, fish passage will not be provided until 2027."/>
        <s v="Scottish Canals installed steel piles along the toe of the Ness Weir fish pass in 2017 as part of wider strengthening works. There is evidence to suggest that the downstream edge of the fish pass may have subsequently eroded, creating a vertical drop (believed to be approximately one metre under low water conditions)."/>
        <s v="Evidence suggests that Ness Weir and the section of the Caledonian Canal from Dochfour to Muirtown has obstructed the downstream passage of salmon smolts since its construction. An account from 1826 describes that millions of smolts are intercepted in their course to the sea and subsequently ‘perish and are of no use.                                                                                                                                                      More recently, Year 1 of the ‘Moray Firth Smolt Tracking Project’ (2019) indicated that approximately 26 per cent of tagged fish were ‘lost’ in the canal. Significant numbers of salmon smolts where entrained in the canal in spring 2019, when clear water conditions resulting from the COVID-19 lockdown made the fish more visible. Year 2 and 3 of the project also showed smolts entering the canal."/>
        <s v="Increasing number of visiting angling boats visiting Loch Ness. No permit system in place to facilitate   angling by visiting boats.                                                                      Majority of boats display ‘proprietors Association’ number, however some anglers not carrying written permission to fish, making it difficult to identify those fishing illegally.                                                   Evidence of more than four rods being used when fishing for salmonid fish from a boat in contravention of SAFFA 2003.                                                                                                                               Anglers using recognised salmon tackle from hire cruisers without appropriate permissions.                               Use of multiple rods for trout by shore anglers in contravention of SAFFA 2003 (use of more than one rod not held by hand for salmonids)."/>
        <s v="Water would be pumped between Loch Ness and a newly created upper reservoir using the natural topography between Loch Duntelchaig, Loch Ashie and Loch na Curra and Lochan an Eoin Ruadha (from where the development gets the Red John name). This has the potential to effect water levels in Loch Ness. A number of emerging threats from future pump storage schemes are planned for Loch Ness."/>
        <s v="Proposed scheme to pumped water from Loch Ness to help supply households in Inverness. Inverness Water Treatment Works is currently supplied by lochs Ashie and Duntelchaig. To &quot;improve the resilience&quot; of the water supply, Scottish Water has proposed drawing water from Loch Ness when needed. The plan would also support new development"/>
        <s v="Loss of Shading and Changing Temperature Patterns. 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
        <s v="Fishing without permission and the illegal exploitation of salmon continues to be a problem on the Rivers Enrick and Coiltie."/>
        <s v="Large stands of Japanese Knotweed, Himalayan Balsam and White Butterbur in Urquhart Bay Woods."/>
        <s v="These watercourses, which run through areas of farmland, have been classified as having 'unknown severity'. Sources of diffuse pollution are often individually minor, but collectively can result in significant environmental damage."/>
        <s v="Poor quality discharge from STW has obvious visual &amp; olfactory impacts with monitoring detecting an impact of the juvenile salmon population downstream. Streambed mobility means that the effleuent pipe is sometimes exposed. Further housing developments within Drumnadrochit may increase loading on the plant."/>
        <s v="Changing Rainfall Patterns (floods). Both the rivers Enrick and Coiltie are extremely mobile and susceptible to flooding events and erosion. Some evidence of missing year classes of juvenile salmon on the Coiltie. Thought to relate to ‘redd washout’ resulting from bed movement under high flood conditions."/>
        <s v="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
        <s v="Several incidents of unauthorised gravel removal within the Enrick and Coiltie catchments have been reported to SEPA over the years. Although the frequency of this type of activity has reduced, it has continued at low levels."/>
        <s v="Man-made structures such as the hydro scheme in the upper Coiltie can interrupt sediment transportation, reducing the available spawning and nursery habitat and decreasing salmon production."/>
        <s v="Results of electric fishing surveys suggest that bridge apron/culvert is only semi passible."/>
        <s v="Earlier published report has identifed the Moriston catchment as a &quot;location of known acid waters (ph&gt;5.5)&quot;. More recent FLS assessment of acid sensitive catchments filed to list the Moriston area. Water quality during the NEPS survey had identifed the Allt Muic and Allt Baile nan Carn as having low pH values (&gt; 6.0). Whilst there are conifer plantations within these catchments they are not completely afforested. Although it is noted that the acidifying effects of conifers in already acid sensitive catchments, and outflows of nutrients and sediments, particularly from harvesting operations, can affect the reproductive capacity of fish populations and the invertebrate life on which they depend."/>
        <s v="This relates to changes in the thermal regime relating to large impoundments, outfalls and tailraces. Given the complex relationship between water temperature and salmon production, this could potentially have a significant impact on salmon production. The Upper River Moriston is dependent on compensation flow from Loch Cluanie, with the water drawn from the bottom of the dam. This will result in unnatural temperature regime."/>
        <s v="Man-made structures such dams and weirs can act to interrupt sediment transportation, reducing the available spawning and nursery habitat and decreasing salmon production."/>
        <s v="Native riparian woodland, provides a wide range of benefits for salmon populations. The roots of bankside trees and associated vegetation help to strengthen stream banks, reducing the risk of erosion and siltation. Underwater roots and woody debris provide shelter fish and invertebrates. The tree canopy casts shade over the water surface, which helps to reduce extremes of water temperature that can be damaging to salmon. Falling twigs, leaves and insects provide an important food source, while fallen logs and branches provide habitat. Improving the quality of the aquatic and riparian habitat in and around our spawning and nursery areas can increase the survival and fitness of our juvenile salmon."/>
        <s v="Ceannacroc Heck (a fish trap) was constructed as part of a hydro scheme in 1962. It created a complete barrier to returning salmon. In 2006 a fish pass was constructed in the heck as part of EU funded Conservation of Atlantic Salmon in Scotland (CASS) Project, creating access for salmon to the 5km reach of the main River Moriston between Ceannacroc and Cluanie Dam for the first time in 44 years.   Regular surveys completed after construction indicate a  slow and intermittent, recovery of juvenile salmon stocks. The 2006 fish pass is considered to be partially passable, with missing year-classes upstream."/>
        <s v="Prior to 1880 access to salmon in the River Moriston was limited by a large waterfall in the lower reaches of the river at Invermoriston. Fish passage improvements created access to approximately 25 miles of new fish habitat, with the River Moriston now designated as a Special Area of Conservation (SAC) for both freshwater pearl mussels and Atlantic salmon.In recent years there has been a decline in adult salmon counts through Dundreggan Dam. It is possible that the existing routes for the upstream passage of fish have degraded over the last 116 years and are not functioning as they once did."/>
        <s v="Water spills over the crest of the weir under high flow conditions. Smolts could fall a significant height onto sharp rocks with potential for damage."/>
        <s v="Smolt passage improvements have recently been implemented at Garry Dam following concerns relating to sub-optimal smolt escapement. The layout at Dundreggan Dam differs to that at Garry Dam, but the current escape route is also via the adult fish pass (Borland Fish Lift). The ability of smolts to successfully find and negotiate this escape route has yet to be assessed."/>
        <s v="Flows in the River Moriston are heavily impacted by the operation of Dundreggan, Cluanie and Loyne Dams. The potential impact of these operations on salmon populations (upstream migration, spawning, juvenile survival and smolt escapement) is not fully understood. Compensation flows throughout the Autumn and winter periods are low compared to that of the Summer. This may impinge on smolt migrations and adult spawning migrations. 8,000,000m2 of water is available for freshet releases from Cluanie dam, however to our knowlege this has never been utilised. Freshets from Dundreggan currently do not start until May, this is outwith the smolt migration."/>
        <s v="These lochs were created by impounding large reaches of main river, all of which are believed to have been accessible to salmon. It is likely that significant areas of salmon spawning and nursery areas were lost in the process."/>
        <s v="Historically the upper Garry salmon population was affected by a range of factors including the construction of the hydro scheme, and the associated Poulary Heck, afforestation, smolt rearing in cages and inappropriate stocking activities . Broodfish also removed and stocked in other catchments.  This ceased in the 1990s.      Ness DSFB and partners have now implemented a programme of enhancement initiatives, encompassing habitat improvement and stock rehabilitation through supportive breeding and supplementary stocking. Broodfish caught as wild smolts are raised to maturity in freshwater. The results of genetic profiling inform spawning crosses and eggs planted into the upper reaches of the Garry as ‘eyed ova’. Aim to kickstart the recovery of a self-sustaining wild salmon population."/>
        <s v="The Ness system is home to two freshwater smolt rearing facilities with smolt cages in Loch Ness and Loch Garry, and a closed circuit recirculation hatchery on the River Moriston. Large scale escapes have occured in the past and there is evidence that lower level losses of aquaculture origin fish occur on a regular basis, apparently without being noticed nor reported. Different studies have found varying levels of introgression throughout the system, in particular the upper Garry. There is a possibility that well intentioned, but poorly thought out historical stocking practices by the Ness DSFB may have contributed to this"/>
        <s v="Data from the Marine Scotland NEPS water quality sampling programme has identified several watercourses in the upper Garry, and Moriston, where pH levels below six were recorded . These samples were taken during low water conditions which suggest that pH levels could be significantly lower in high water conditions. Some of these watercourses are not completetely afforrested with conifers suggesting that the underlying geology creates conditions of susceptibility to acidification. The 2020 forestry maps do not class any part of the Ness catchment as being an &quot;Acid Vulnerable Catchment&quot;, but acidification was known to be a problem at the Invergarry Hatchery, where the commercial aquaculture operators deployed liming as mitigation"/>
        <s v="Flows in the River Garry are impacted by the operation of Quoich and Garry Dams. The potential impact of these operations on salmon populations (upstream migration, spawning, juvenile survival and smolt escapement) is not fully understood. Compensation flows throughout the Autumn and winter periods are low compared to that of the Summer. This may impinge on smolt migrations and adult spawning migrations."/>
        <s v="Flows in the River Oich are likely to be impacted by the operation of the Caledonian Canal. The potential impact of these operations on salmon populations (upstream migration, spawning, juvenile survival and smolt escapement) is not fully understood. It is known that smolts enter the canal at its exit from Loch Oich and also at Laggan where smolts migrate down the Lochy System. Tracking studies have shown that once smolts enter the canal at Cullochy none have found to reach the sea. The survival rate of smolts heading west down the Laggan stretch of the canal is higher  but whether they ever return to the Garry is not known."/>
        <s v="The size of Loch Quoich was significantly increased following the construction of Quoich Dam. Significant areas of salmon spawning and nursery areas were flooded in the process. The outflow from Quoich dam is the Gear Garry. Historically salmon were found in this river, however recent surveys show that they are no longer present. Flows from Quoich are set as a compensation only with no current provision for freshets in the CAR licence, even though there was provision for enhanced autumn flows to assist adult fish migration at spawning time in the original parliamentary acts governing the scheme. This lack of flow variability has an impact on gravel matrix and spawning/smolt migrations."/>
        <s v="Loss of Shading and Changing Temperature Patterns - River temperature is an important control on the health of fish populations. Under climate change, it is expected that river temperature will rise with potential consequences for fish populations. This may be exacerbated in areas lacking native riparian woodland and associated shading by trees."/>
        <s v="This relates to changes in the thermal regime relating to large impoundments. Given the complex relationship between water temperature and salmon production, this could potentially have a significant impact on salmon production. The Gearr Garry is dependent on compensation flow from Loch Quoich, with the water drawn from the bottom of the dam. This will result in unnatural temperature regime."/>
        <s v="River Garry at Quoich and Garry Dams, River Oich at Aberchalder Weir. Man-made structures such dams and weirs can act to interrupt sediment transportation, reducing the available spawning and nursery habitat and decreasing salmon production."/>
        <s v="River Kingie, Gear Garry and Upper River Garry - Native riparian woodland, provides a wide range of benefits for salmon populations. The roots of bankside trees and associated vegetation help to strengthen stream banks, reducing the risk of erosion and siltation. Underwater roots and woody debris provide shelter fish and invertebrates. The tree canopy casts shade over the water surface, which helps to reduce extremes of water temperature that can be damaging to salmon. Falling twigs, leaves and insects provide an important food source, while fallen logs and branches provide habitat. Improving the quality of the aquatic and riparian habitat in and around our spawning and nursery areas can increase the survival and fitness of our juvenile salmon."/>
        <s v="No access to historical spawning and nursery areas above Quoich Dam. This is likely to have resulted in a significant reduction in natural salmon production."/>
        <s v="Smolt escapement through Garry Dam under the existing situation was believed to be sub-optimal. The only way for smolts to escape Loch Garry was to swim across the dam intake screen and find the-metre-wide adult fish pass. Following the findings of smolt passage trials, the smolt screens were removed from Garry Dam in spring 2020. This allowed smolts from the upper Garry to pass through the turbines. The existing 40mm spaced flat bar screens at the tailrace at Invergarry were also replaced with new ‘fish friendly 50mm spaced single round rods. SSE were asked to generate consistently throughout the night during the peak smolt run. The effectiveness of this change in smolt management will take time to establish."/>
        <s v="Evidence suggests that Ness Weir and the section of the Caledonian Canal at Aberchalder and Laggan has affected the downstream passage of salmon smolts down the natural river outlet since its construction. Year 1 of the ‘Moray Firth Smolt Tracking Project’ (2019) indicated that approximately 26 per cent of tagged fish were ‘lost’ in the canal. Significant numbers of salmon smolts where entrained in the canal in spring 2019, when clear water conditions resulting from the COVID-19 lockdown made the fish more visible. Even if smolts do not enter the canal delays at what are in effect multiple exits to Loch Oich are likely to cause delay and additional mortality."/>
        <s v="Lower river runs through areas of farmland, and have been classified as having 'unknown severity'. Sources of diffuse pollution are often individually minor, but collectively can result in significant environmental damage"/>
        <s v="A disused bridge apron in the lower reaches of the River Farigaig is thought to present at least a partial barrier to the upstream passage of salmon."/>
        <s v="Very little angling promotion takes place throughout the catchment. It is vital to bring in new anglers to the area, this especially so with regard to juniors, all genders and backgrounds."/>
        <s v="Schools and community events"/>
        <s v="Within the commercial plantations there is a significant issue with naturally seeded conifers along the banks of some watercourses.  This seems to be particularly bad on the Black Water of Dee catchment.  Riparian conifer regen will outcompete and replace native plant species. Also the excessive levels of shade produced all year round can reduce primary production in the watercourse and cause bank erosion due to the loss of protective vegetation layers.  Conifers can also contribute to acidification issues caused by the scavenging of pollutants."/>
        <s v="Parts of the Dee will be at particular risk of high water temperatures due to its low gradient / slower flow and dark peaty waters.  It is important to establish an extensive riparian native hardwood woodland, particularly on the south bank, to provide adequate levels of shade to help address predicted increasing water temperatures.  While increasing climate change resilience is the priority pressure to address, this tree planting will also improve habitats, input woody debris and protect banks from erosion."/>
        <s v="Peatlands within parts of the catchment have been heavily drained in the past for both conifer afforestation and sheep grazing.  Drainage for forestry is particularly intense.  Watercourses draining these degraded deep peats have poor water quality, particularly suffering from acidification.  Forest to bog peatland restoration is required at key deep peat areas to improve water quality to acceptable levels.  Restored peatlands also help to improve water flows during dry periods. Peatland restoration on open hill would also be beneficial."/>
        <s v="The Dee catchment has populations of Japanese knotweed, American skunk Cabbage, Giant hogweed and Himalayan balsam.  All of these INNS species are a potential concern if they increase in overall area.  These INNS species cause problems through outcompeting and replacing native vegetation and increased erosion risk when the INNS die back in the winter leaving banks unprotected."/>
        <s v="Some areas of the river may not have enough suitable spawning substrates downstream of dams due to the dams stopping the natural movement of suitable substrates."/>
        <s v="Extensive draining of deep peats (&gt;50cm deep) to get conditions suitable to grow conifers will severly damage the peatland.  These damaged peatlands are causing acidification of surrounding rivers and burns in many poorly buffered upland areas of Galloway, including the Dee.  New forest plantings are not allowed to take place on deep peat due to the recognised environmental harm but the replanting of conifers can and does regularly take place on previously planted deep peats with only limited constraints.  The GFT and KDDSFB strongly oppose the replanting of conifers on deep peats where we know this planting, draining and ground preparation continues to cau se major water quality impacts (acidification)."/>
        <s v="Fish stocks (salmon) are struggling across the river due to various pressures.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
        <s v="The Black Water of Dee catchment is the priority area for this as it suffers from acidification from a combination of acid rain, poorly buffered underlying geology, damaged peatlands and extensive Sitka spruce afforestation.  Various works have been undertaken over the years to improve the situation - many are on-going - including forestry restructuring, removal of conifer regen, etc.  Studies are sugggesting that some limited pH improvement and fish stocks recovery has occurred but much more needs to be done to recover conditions back to pre-Sitka afforestation conditions.  To understand water quality across the Black Water of Dee and where to focus restoration measures requires a strategic programme of spot sampling and constant monitoring sondes targetting the lower pH flushes in winter / spring."/>
        <s v="All dams have compensation flow agreements but these need to be reviewed to check they are adequate.  Consider possible use of freshets to benefit salmon migration."/>
        <s v="The lower 20km of the Black Water of Dee has been heavily impacted by a hydro dam, poor forestry practice and low compensation flows.   No wild salmon remain in this catchment."/>
        <s v="There is a VAKI fish counter located within Tongland Fish Ladder which is owned by DRAX and run on their behalf by GFT"/>
        <s v="In recent years a number of windfarms have been constructed in the upper catchment of the Dee.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
        <s v="The upper dam (Kendoon Dam) does not have a fish pass so since 1930's salmon have been unable to access the upper third of the catchment which possesses excellent spawning and nursery habitat.  The GFT/KDDDSFB consider the fitting of a fish pass round this dam as the main priority to restore salmon in the Dee system."/>
        <s v="Salmon smolt tracking studies have been completed in 2021, 2023 and 2024 through a partnership of GFT/Glasgow University/DRAX/Dee DSFB to understand survival rates down through the system.  These studies aim to understand better migration past the dams and how the hydro running could be adapted to increase smolt survival."/>
        <s v="There has been two years in the last decade when significant mortality of adult salmon has occurred in the lower river in May/June especially around Tongland Fish Ladder.  Fish health investigated but identified no specific cause.  The salmon appeared to be dying from Saprolegnia possibly after their immune system was compromised due to thermal stress.   "/>
        <s v="Levels of genetic introgression at sites sampled in the Outer hebrides have shown high levels including sites in the Langavat SAC. Previous analysis (MIAP 2013) showed 36% genetic introgression in langadale samples. Other sites with freshwater smolt production and a long history of escapes have also shown high levels of genetic introgresion. Huamnabhat, Isle of Harris was shown to be the second most impacted site in Scotland (NIPS 2018)."/>
        <s v="Following the Loch Roag sea lice incident in 2018 and subsequent Emergency Action Plan (Nature.Scot) Loch Roag fisheries would like to be able to manage water levels during emergency situations. However Reservoir Act legislation is robust and SEPA can't waive the associated fees, including ongoing compliance costs. Fisheries should not be charged for environmental mitigation measures that are necessary as a result of the aquaculture industry and does not aline with the polluter pays principle."/>
        <s v="Historic and ongoing issues impacting wild salmonids on the Horneray River (also known as the Mingarry), South Uist. _x000a__x000a_The Horneray River is heavily impacted due to barriers and resulting loss of habitat linked to the hatchery operation of Hebridean Smolts Ltd. The river has two dams the lower of which feeds the water intake pipe for the hastchery. This lower one has a poorly designed, inoperable fish pass (the entrance is about 2ft above the level of the Loch). The second was built using tarpaulin and sandbags in order to help regulate water flows from Loch Snigiscleit. Over time the sandbags have burst and smothered what was once pristine spawning habitat downstream. It is important to note that aside from migratory salmonids other vunerable and protected species (Wildlife and Countryside Act 1981) are being affected by the situation at Mingarry. _x000a__x000a__x000a__x000a_"/>
        <s v="Gisla hydro scheme and diverted water from the Croistean catchment"/>
        <s v="Predators targeting wild salmon and sea trout. OHFT sweep netting data shows up to 17% of the fish captured at some locations have predator damage."/>
        <s v="Illegal exploitation threatening already critically small populations of adult fish."/>
        <s v="Invasice Species threatening rivers in the Outer Hebides including Grimersta River (Langavat SAC)"/>
        <s v="Adult salmon cannot pass Garry Intake, a hydro intake on the upper River Garry, as it has no fish pass for adult salmon or screens to prevent descending smolts being entrained. Now that flow has been restored, both below and above the intake, after a long absence, adult salmon can now reach the intake and would colonise a large area of river upstream of the intake if they could pass it. SEPA have identified restoring salmon passage as an RBMP action by 2027."/>
        <s v="Piscivorous birds have a significant effect on the salmon population. Migrating smolts are particularly vulnerable to predation by goosanders, particularly in dry springs, when goosanders can accumulate in areas where smolts accumulate briefly such as the lower Isla and at the tidal limit near Perth. During the rest of the year, goosanders are widely spread over salmon nursery habitat, from which goosanders are well adaped to catch juvenile salmon. In winter, when temperatures are lower and fish swim less quickly, cormorants can concentrate on parts of the river in large numbers where they are likely to predate on larger pre-smolting juvenile salmon and other species like trout and grayling. An active programme is undertaken to scare birds away from areas and at times where juvenile salmon, especally smolts, are most vulnerable."/>
        <s v="Small numbers of specialist seals regularly ascend the River Tay beyond the tidal limit at Scone, particularly in late summer, autumn and winter when adult salmon and sea trout, then kelts, are present in the biggest numbers. Sometimes they even penetrate upstream of Stanley. Salmon that are heading for the River Almond, descending kelts and under certain conditions, spring salmon, are in effect trapped in this part of the river and consequently are significantly affected by this type of predation. Occasional seals similarly penetrate into the rivers Earn and Eden beyond their tidal limits and have similar effects."/>
        <s v="Non native American mink are widely present in the Tay district and have been for decades since they first escaped from fur farms. They predate on fish in smaller tributaries in addition to other forms of wildlife, for example, birds nests and water voles. The Scottish Invasives Species Initiative (SISI), has established a network of volunteer trappers in the eastern half of the district since 2019 but there is currently no effective control in the southern part of the district."/>
        <s v="There are a number of fish passes on weirs and other structures throughout the district which are prone to clogging with debris without regular monitoing and maintenance. This issue has been exacerbated by the presence of beavers, which prefernentially use such structures for initiating damming. Beaver dams also pose problems for fish passage on certain burns. These need to be monitored and eased / removed if necessary. This work is performed by the DSFB's fisheries officers and volunteers."/>
        <s v="An impassable weir on the lower reaches of the Dall Burn, a tributary of Loch Rannoch, blocks access for adult salmon and loch trout. The weir used to power a small private hydro generator but is currently unused. SEPA have identified this issue for some time and fish passage is scheduled to be restored by 2027 under RBMP3."/>
        <s v="Four fish passes were constructed around waterfalls on the River Lochay to allow salmon access to this river as compensation by the North of Scotland Hydro Board ca. 1960. 60 yeears later, salmon have yet to fully colonise the upper reaches of this river. It is likely that all of the passes will not be 100% effective, particularly as spawning time approaches and water temperatures fall. As more effective fish passage designs may be available, TDSFB wishes to see these fish passes reviewed, and if appropriate modified to make them as efficient as they can be."/>
        <s v="The North of Scotland Hydro Electric Board installed a gabion weir a short distance downstream of Buchanty Spout, a waterfall on the River Almond, in order to back up the water level and make it easier for salmon to jump over. This was felt necessary because NoSHEB also abstracted water from the river upstream, reducing medium level flows. However, these gabions are now deteriorating and will fail eventually. That would result in an increase in the height of the falls, making it more difficult for ascendng salmon. Therefore, the gabion weir needs to be made good or replaced."/>
        <s v="The River Lochay was made accessible to salmon by the North of Scotland Hydro Electric Board ca. 1960 as compensation. However, NoSHEB also established a water abstraction system which significantly reduces the flow in the river, even in dry weather. Electrofishing data has shown that even after 60 years the Lochay has yet to reach its full potential for salmon. The hydro abstraction may be contributing to that situation as well as reducing juvenile salmon habitat overall. The Lochay has been identified as being at Moderate Ecological Potential and is scheduled to reach Good by 2027."/>
        <s v="In dry weather, irrigation is widely practiced in the more fertile eastern parts of the district such as Strathmore, the Carse of Gowrie, Strathearn and the Howe of Fife. This can lead to exacerbation of drought flows, potentially impacting on fish populations in tributaries in such areas which are often affected by other impacts too. These abstractions are licensed by SEPA and now subject to drought flow limitations"/>
        <s v="New developments and maintenance (e.g. Infrastructure, roads, housing, renewable energy, forestry, agriculture, dredging etc) have the potential to have a wide range of impacts on fish populations. Responses to consultations on potential damaging must be made and, where appropriate, concerns escalated in other ways if necessary."/>
        <s v="A flood embankment erected on the River Fillan in the 1970s may have exacerbated bank erosion in a dynamic stretch of river downstream. While salmon spawn at the upstream end of the eroding area, the substrate becomes increasingly finer downstream and less suitable for salmon. Reconnecting the river with its floodplain would reduce the erosive power of spates below the embankment leading to a more stable and coarser gravel substrate for salmon spawning and juveniles."/>
        <s v="Dense tree shade has resulted in the loss of macrophytes and marginal grasses along much of the Lunan Water leading to channel widening and shallowing. This has made it mainly suitable for salmon fry with reduced habitat for salmon parr. There may also have been an impact on salmon growth rate through the decline in primary productivity. Thinning out the trees to allow light back in to a section with long monitoring data would confirm whether this was the case or not."/>
        <s v="Salmon were absent from the River Garry since the 1950s because of hydro water abstraction. A modest baseflow was reestablished in 2017 but it was not known whether this would be sufficient to allow adult salmon to successfully ascend a waterfall at Struan. A programme of stocking with eyed ova obtained from &quot;&quot;reconditioned&quot;&quot; kelts from nearby tributaries was initiated to generate a run of returning adults to test out the falls. Genetic analysis of tissue samples from juvenile salmon are being used to determine whether &quot;&quot;wild&quot;&quot; spawning fish are successfully spawning and establishing a self-sustaining population."/>
        <s v="A permanent flow was restored to the formerly fully abstracted Allt Glas Choire tributary of the River Garry in 2017. Adult salmon may now be able to ascend up to the hydro intake dam, but it was not considered feasible to install a fish pass to allow them further. In order for salmon smolt production to be obtained from the once accessible area upstream, it was agreed that mitigation stocking of eyed salmon ova could be performed annually. Initially, this is based on &quot;reconditioned&quot; salmon kelt broodstock from other local tributaries, but ultimately may use local Glas Choire or Garry stock, if a large enough self-sustaining population establishes downstream. A smolt screen was installed to prevent smolts being entrained into the water abstraction system and divert them down the Glas Choire."/>
        <s v="Some areas have been identified within the Tay district where juvenile salmon numbers are low but are not obviously constrained by lack of access or critical habitat. Artificial stocking has and is being used to investigate whether such areas just have a limited carrying capacity or would be capable of holding more juveniles. This form of investigation has been curtailed within the River Tay SAC as it is deemed by NatureScot to contravene Marine Scotland's salmon stocking policy, but is still conducted in the Earn and Eden catchments outwith the SAC."/>
        <s v="Invasive non-native (INNS) plants, particularly Japanese and Himalyan knotweed, giant hogweed and Himalyan balsam have become abundant and still exapanding in many parts of the Tay district.  These species come to dominate the riparian zone, outcompeting native vegetation, leading to issues such as increased erosion, impacts on invertberate species, access to the river and visual amenity. The Lottery funded Scottish Invasives Species Initiative (SISI) has been systematically eradicating knotweed and hogweed starting from Loch Tay and the upper River Tummel since 2019. Further funding from Scottish Government's Nature Restoration Fund secured in 2023 will allow this work to spread to the River Ericht and progress down on to the lower Tay. However, the rivers Earn, where issues are particulalry bad, and the Eden are not part of SISI's project area. Alternative work needs to be developed there."/>
        <s v="Gyrodactylus salaris is a parasite of juvenile salmon, native to the Baltic region, to which Scottish salmon have no immunity. It has wiped out salmon in some Norwegian rivers after arrival there and threatens to do the same here. It is essential that this parasite is prevented from entering Britain and contingencies need to be in place for immediate mitigation should it ever arrive."/>
        <s v="The salmon pass in a weir on the River Ericht below the road bridge at Blairgowrie has partially disintegrated and will hinder fish passage under low flows, which are more common at this location because of an associated water abstraction.  No party has accepted responisbility for the weir. Perth and Kinross Council have unilaterally effected repairs to the weir to protect the bridge footings but not to the fish pass. A source of funding is urgently required to restore the fish pass."/>
        <s v="Flow is abstracted from the River Ericht at Blairgowrie to supply a hydro turbine and a fish farm. Prior to 2019, there were occasions during low flow periods when the flow in the 4.5 km stretch of the main River Ericht downstream of the abstraction point was particularly low as there was no licence restriction on the amount of water that could be abstracted under such conditions. A SEPA licence review in 2019 introduced a restriction on abstraction at low flows but only to Moderate Ecological Status standards. A further review to Good status was to take place in November 2019, but this has still to take place in spring 2023. Despite the improvement, adult salmon still appeared to have difficulties moving upstream during low flows in the sumemrs of 2021 and 2022. This problem compounds that of the weir with the broken fish pass. The promised review to Good Ecological Status is required."/>
        <s v="While it is no longer as prevalent as it once was, there is still an amount of illegal salmon fishing which takes place throughout the Tay district. Much of which is now angling related. But, as salmon numbers are at an all time low, the risk of illegal fishing impacting on future smolt production is perhaps at an all time high. Were there no preventative activity, the amount of poaching woudl undoubtedly rise. It is necessary, therefore, to maintain a team of fisheries officers to enforce salmon fisheries legislation throughout the district."/>
        <s v="Three offshore windfarms are either construction or about to be, immediately off the mouth of the Firth of Tay. While the route of outmigrating smolts has never been ascertained, it is thought highly likely that both smolts and returning adult salmon and even more likely sea trout, will have to pass through this area. It is not known whether these migrating fish might be impacted in some way by these windfarms, for example, by electic fields from the cabling, predators which may be attracted to the area or construction or operational noise. Research is required to plug these knowledge gaps."/>
        <s v="It is essential to understand the health of the juvenile salmon population to ensure that salmon fisheries are sustainable and to identify impacts on the salmon population that might be mitigated. This Is done through a programme of routing and project specific monitoring by the Tay Rivers Trust and more recently as part of the Scotland wide National Electrofishing Programme for Scotland (NEPS) organised by Marine Scotland."/>
        <s v="The aquatic invertebrate community of the upper River Lyon is unusual and appears to have been altered by hydro flow regulation. An unusual temperature regime and changes to chemistry are potential causes. Juvenile salmon growth rates are among the lowest of Tay tributaries. Given the size of the river, this is one of the most  significant human impacts on salmon in the district. The priority is to better understand the issues and find means of mitigating them."/>
        <s v="On lower gradient rivers with softer banks and little coarse substrate, such as the Earn and Isla particularly, significant stretches suffer from active bank erosion and are overwidened. This leads to the deposition of fines and loss of bankside cover, deterimental to fish. Im most cases, this accelerated erosion is associated with livestock grazing on the banks. Livestock need to be excluded from such margins by fencing or otherwise to allow vegetation to recover and banks to stabilise."/>
        <s v="Much of the eastern lowland part of the Tay district is subject to arable farming. Most of this area is affected to some degree by diffuse pollution - sediment, nutrients and perhaps even other chemicals - washed in from fields. This can have have a detrimental impact on invertebrate production, by making habitat less suitable for salmonid spawning and juveniles, and possibly even direct toxicity to fish. SEPA introduced General Binding Rules for certain agricultural practices which are aimed at reducing this problem. The Isla and Eden catchments are Diffuse Pollution Priority Catchments which have had extra measures. But, despite these efforts it is considered that more needs to be done to control runoff."/>
        <s v="Juvenile salmon have been found to start to suffer stress from water temperatures over 23 degrees C and death at 32 degrees C. Increasing peak summer air temperatures, such as experienced in July 2022, is expected to impact on juvenile salmon survival in those tributaries vulnerable to rapid afternoon heating in future. A number of headwater catchments of the River Tay and Earn that are accessible to adult salmon may be vulnerable to such excessive heating. These may include the upper Shee and Ardle, the Tilt and Garry, the Ba, Cononish, Lochay, Almond and Ruchill in particular. These are all shallow open stony rivers with no loch storage. If these concerns are found to be supported by temperature monitoring, riparian tree planting projects should be encouraged to create future shade and reduce peak daily temperatures."/>
        <s v="Significant areas of peatland in Tay district headwater areas were subject to drainage schemes in the post war era. These may have made some upland tributaries more &quot;flashy&quot;, potentially impacting on fish populations. There is now a significant and growing interest in restoring such bogs with funding available. Some landowner led projects are already underway. Similar projects need to be developed in those areas where landowners are not already leading the way."/>
        <s v="The Dall Burn, a tributary of Loch Rannoch, is currently inaccessible to salmon and spawning loch trout because of an impassable barrier, but that is targeted for removal. But, should it be removed, much of the burn's length is is densely crowded and shaded by conifers which is likely to suppress instream production. These riparian margins need to be opened up, for example in line with the Forest &amp; Water Guidelines."/>
        <s v="American signal crayfish are present and spreading from possibly up to five known introduction sites within the Tay district. This includes the rivers Earn, Eden and Ericht and the Dighty Burn. Recent rapid spread in the lower Ericht means they may already be in the River Isla and probably in the River Tay soon. These have already attracted attention wherever they occur, despite unauthorised trapping being illegal. There is now a big risk they could be spread to new catchments inadvertently. As there is currently no method of successful eliminating or even seriously controlling this species, it is essential that people have the awareness not to transplant this species to new catchments which they may then colonise."/>
        <s v="A number of species of non native cyprinid coarse fish are present in several small lochs in the Rannoch area, having been stocked some decades ago. Should these fish escape and become established in Loch Rannoch and then spread further afield, there is a risk of adverse impact on native fish species and the wider ecology. This risk should be eliminated by eradicating these fish."/>
        <s v="Smolts migrating from the Errochty Water and River Garry in the River Tummel catchment, are captured by rotary screw traps, marked with individually numbered PIT tags, and released upstream again to provide mark-recapture population estimates. On their return as adults, they are detected as they ascend the fish pass at Pitlochry Dam, providing a measure of smolt to adult survival. By releasing some immediately upstream and downstream of Pitlochry Dam it may also be possible to determine any loss of smolts while passing through the dam."/>
        <s v="Two low head hydro stations abstract water from the main River Tay at Stanley Mill and Stormontfield. Smolts are diverted past both by bar screens. The effectiveness of neither screen and bywash has never been fully appraised. Some smolts may be lost as a consequence. Both stations require comprehensive monitoring programmes to determine whether there are problems, if so, when, and how these might be prevented."/>
        <s v="It is known that there is a loss (once estimated at 30%) of smolts passing Clunie Dam on the Tummel. It is not known whether there is any loss at other dams on the Tummel system or Loch Earn, as these have never been tested. There is a need for investigations to determine how to maximise smolt survival at Clunie Dam and to determine whether other dams pose problems and under which conditions."/>
        <s v="Previous research, based on microtagging returns, by Marine Scotland Science indicated there might be significant losses of salmon smolts passing through Loch Tay, as there may be through any large stillwater. Modern tagging and telemetry techniques are now much advanced. This work should be revisited and confirmed or otherwise."/>
        <s v="With widespread declines in invertebrate species reported generally, there are concerns that freshwater invertebrate production may have declined in the River Tay and its tributaries, particularly those which are more affected by diffuse pollution and point source discharges. The only long term data that may demonstrate any long term decline or otherwise, is held by SEPA. However, these data have never been analysed in this way. It is proposed that these SEPA data are analysed by a contractor."/>
        <s v="Marine Scotland's river classification model is underpinned by data derived from a number of rivers across Scotland and at different times. As salmon characteristics vary by river and over time, the use of up to date river specific information would improve classifications at a local level. This includes data on age structure (from scales), lengths, weights and fecundity. Such information can be collected by anglers if done in a systematic way."/>
        <s v="Most salmon production in the Tay district takes place in medium to large rivers, whether in the mainstem Tay itself or medium sized rivers like the Isla and Earn. These habitats comprise the majority of habitat within Marine Scotland's river categorisation model. However, very little is known about juvenile salmon numbers and trends in such deeper rivers as they cannot be electrofished. A better understanding of salmon populations in such rivers is therefore needed to underpin better management of the overall salmon population and help avoid the risk of misclassification by the river grading model. Medium sized slower rivers, such as the Earn and Isla, may be sampled by fine meshed seine netting where the substrate allows. An annual monitoring programme based on this method is intended."/>
        <s v="Goosanders and Cormorants consume juvenile Salmon and Trout in varying quantities throughout the year. Minimising consumption, particularly in the smolt run,  is one of the primary methods of maximising smolt output"/>
        <s v="Based on the recent dietary analysis report from 2022 for four Scottish rivers, further research is being carried out to determine consumption rates of juvenile Salmon and Trout"/>
        <s v="Maps developed my Marine Scotland Science using data from the Scottish River Temperature Network are being used to prioritise areas for tree planting to help shade the river"/>
        <s v="Willow whips were taken from the nearby Ettrick Marshes to plant 1.2 km of watercourse"/>
        <s v="A Tweed water temperature network is being managed as part of the Scottish River Temperature Network to monitor Tweed water temperatures and produce prediction maps that guide tree planting"/>
        <s v="There are regular freshet releases from the primary reservoirs of the Tweed District, but we do not know whether they have any practical benefit, particularly in relation to water temperature management.  A temperature data logger network combined with freshet release data will be used to determine whether there is any potential benefit to the temperature profile of the main river"/>
        <s v="This obstacle, located on the Wooler Water in the Till catchment, is almost a complete barrier to adult Salmon. Removal would open up c 10 km of spawning area further upstream. However costs are extremely high and implementation is complex"/>
        <s v="Located in Hawick, the rock shelf is an almost complete barrier to Salmon, but is more passable to Sea trout (evidence from electro-fishing results further upstream). The rock shelf is located in a heavily modified area, with the water course possibly altered in the past to facilitate water abstraction for the local mill. There is c 11 km of watercourse further upstream that is suitable for juvenile Salmon"/>
        <s v="The cauld at Innerleithen diverts a proportion of the water flow through Innerleithen, formerly for mills and now continues for amenity. A poorly designed fish pass limits or delays the passage of fish further upstream"/>
        <s v="This is a badly designed road culvert for the A697, with fish needing to jump into the culvert, and then swim through c 40m of laminar water with high water velocity"/>
        <s v="Another obstruction for a A697 bridge, Salmon need to jump on to an apron, swim c20 up very shallow, laminar water and then negotiate a rock shelf with fast / turbulent water"/>
        <s v="There are two Irish bridge fords located in the Cor Water (Upper Tweed) which are partial barriers to Salmon and Trout migration. It is difficult to see how Salmon can get past them, but some juveniles are found upstream of the obstructions.  The fords are owned by local forestry interests."/>
        <s v="A netting station currently operates in Berwick harbour, killing Spring Salmon in May and June when anglers return all of their fish"/>
        <s v="The Tweed nursery areas are typically very healthy for juvenile Salmon, but there are some areas that could be improved through livestock exclusion and tree planting"/>
        <s v="The drought in 2022 put considerable pressure on the water quantity and quality of the river, with water abstraction prohibited by SEPA towards the end of the drought. There were no reported fish deaths"/>
        <s v="Tweed Signal Crayfish populations in the Ettrick, Till, Eye and Upper Tweed continue to expand without means of control.  Published evidence shows that they will alter the ecology of the river and potentially compete with juvenile Salmon for space.  Professor Whitelaw of the Roslin Institue has indicated that gene drive technology could be used as a control method, but first requires the embryology of Crayfish to be documented througha Phd, costing c 120k"/>
        <s v="Determine management appropriate management levels for Spring, Summer and Autumn Salmon"/>
        <s v="Deployment of 5 full time staff to prevent illegal removal of fish from the Tweed District, either through rod and line or net"/>
        <s v="A netting station at Paxton is hired annually to sample adult Salmon and Sea trout for biometric data, scale samples for ageing and floy tagging"/>
        <s v="The entire life cycle of Gala Salmon and Trout is monitored using a fish counter for adults, NEPS monitoring for fry and parr and a smolt trap to estimate smolt output"/>
        <s v="There are historical incidences of poaching and netting on the coastline of the Pentland Firth. The NDSFB actively monitors and deters any potential poaching by undertaking regular sea patrols along the entire NDSFB coastline with bailiffs onboard a chartered boat to undertake these."/>
        <s v="Water temperatures are rising across Scotland and many of the rivers in the NDSFB have been identified as being particularly susceptible to larger increases in temperature due to their North/south alignment and lack of shade.  The Rivers Naver and Halladale participate in the Scotland River Temperature Monitoring Network (SRTMN) with 11 temperature data loggers located in the Halladale catchment and 16 loggers in the Naver catchment. We will continue to monitor the water temperature in different locations within these two rivers and analyse the trends."/>
        <s v="Red Skin Disease has been becoming more noticeable within the Far North rivers over the past few years and we will continue to monitor its presence and effect on salmon stocks"/>
        <s v="There are currently a number of offshore renewable projects in planning within the Pentland Firth which may have an impact on the migratory patterns of salmon and sea trout returning to the rivers in the Far North. We are keen to undertake extensive research to gain a better understanding of these potential impacts in order to mitigate them for future developments"/>
        <s v="Across the Northern DSFB region there is a continual threat to fish populations from piscivorous birds and seals, both grey and harbour seals. Non lethal deterrence of these predators is exercised wherever possible however there are incidences when only lethal methods will stop the predation."/>
        <s v="There are currently a number of on-shore wind farm applications in planning within the Northern DSFB region. The NDSFB is called on to review all new applications for onshore wind farms in a fishery context as may be required. Whilst the impact of an individual windfarm construction must be considered, it is important that the potential cumulative impact of multiple windfarm constructions on the fisheries is considered in the wider context"/>
        <s v="Levels of excess weed growth and algae has increased in recent years across the River Halladale and appears to be considerably worse downstream of where felling of conifer forests and peatland restoration work has been taking place.  The level of problem has impacted on angling with even strong winds often enough to loosen the weed which, due to lack of water, slowly floats downstream and effects fishing.  Of greater concern is the impact on juvenile salmon which has been witnessed following spates which washes the blanket-weed downstream and onto the banks, entangling juvenile fish in the process."/>
        <s v="Water from the River Vagastie, a tributary of the River Naver, is diverted to the River Shin catchment  for the Shin Hydro operated by SSE. This has led to the ecology of the vagastie being compromised in terms of water flow and fish passage. We will look to collaborate with other organisations to try and have this barrier removed to allow the water to be re-diverted down the Vagastie."/>
        <s v="Large scale deforestation of conifer plantations has and continues to take place across many areas of the Northern DSFB. The impact of this deforestation on water quality and juvenile fish populations in particular is of potential concern and will continue to be monitored through both regular electrofishing programmes and invertebrate sampling."/>
        <s v="4 out of the 5 rivers within NDSFB now have an established electrofishing programme conducted on an annual basis.  The strategy is to survey a core set of sites every year to provide a continuous time series for each river and to add new survey sites or re-visit previous ones in order to address issues as they arise. This approach has proved informative for (1) understanding the ways in which salmon populations vary among and within rivers, (2) tracking trends for individual sites and (3) providing advice to river managers on a range of issues. The addition of the National Electrofishing Programme for Scotland (NEPS) runs alongside these established programmes to ensure continuity of data."/>
        <s v="There is a general lack of shading by trees across many areas of the NDSFB rivers. Some small scale riparian tree planting has already taken place and we plan to increase planting in viable locations, tapping into funding opportunities where possible and appropriate."/>
        <s v="The freshwater environments of the Don District are essential to the production of healthy juvenile salmonids. Larger smolts have been shown to be more succesful at returning from their marine migration and therefore pristene habitat is a key component of their future survival. Any developments which pose a threat to the freshwater environment could lead to increased mortality or sub optimal growth."/>
        <s v="Illegal exploitation, either through netting operations or unlicensed anglers on the river are a threat to the sustainability of fish stocks within the catchment. Removal of the very fish that have survived their marine migration and returned to their home river has the combined effect of losing the next generation of fish but also the loss of the successful genes that have helped these fish to be survivors. We will work with Police Scotland as well as proprietors, ghillies, anglers and members of the public to gain intelligence and respond quickly to potential poaching incidents."/>
        <s v="Seals have fed on salmon for thousands of years, however as salmon numbers decline and seal numbers increase there is reducing capacity for salmon to sustain the current level of exploitation. Seals have are known to haul out upstream of the bridge of don by the estuary and regularly spend time patrolling the Lower Don from Diamond bridge downstream. Information from photogrtaphic ID has confrimed that there a number of 'river specialist' seals which spend repeated and extended periods of time in the river. Non-lethal techniques for deterring seals from the river are necessary for the ongoing survival of the salmon population but also to ensure the daily angling operations of beats as the presence of a seal is detrimental to angling success."/>
        <s v="Salmon require clean water to thrive. Contaminants such as pollution, pharmaceuticals, chemicals, and excess sediment can all have immediate of long term impacts on salmon health and ability to survive. Some of these contaminants are easy to observe visually while others are invisible to the naked eye. Equally, the source and frequencey of contamination is often uncertain."/>
        <s v="The climate is changing in such a way that low flows are becoming increasingly frequent - partially because of dryer springs and summer combined with warmer and wetter winters reducing the amount of snow cover that historically would have melted in the spring. Low flows are problematic as they do not provide the environmental cues fish require to migrate out of the river or move upstream as adults. It also acts to concentrate the fish in smaller areas which increases competition for food, space and resources and makes fish more susceptible to predation. The other effect of low flows is that water temperatures can increase leading to other physiological problems - see temperature section. Abstraction from the river compounds the issues of low flow that the changing climate is causing."/>
        <s v="Good fish health is essential for salmon to successfully complete their marine migration and remain in the river long enough to be able to spawn successfully. Minimising activities that will make fish more susceptible to disease (such as poor fish handling, excessive playing of fish in warm temperatures) is one way to encourage good fish health. Shelter from high temperatures and good water flow to remove potential pathogens from an area is another way of reducing the likelihood of infection. Other routes of infection can come from damage incurred by predator attack or from passing through hydro schems or other man-made structures."/>
        <s v="Parasitic infection by Gyrodactylus salaris (gs) have had devastating consequences in Norway and any action which minimises the risk of infection to UK rivers must be taken, as the only way to remove gs from a river is by removing all hosts (i.e. fish) in order to break the parasite's life cycle."/>
        <s v="Invasive non-native species (INNS) can have multiple direct or indirect impacts. American mink will prey on salmon as well as other bankside and aquatic animals affecting local biodiversity. Bankside Invasive plants such as giant hogweed, Japanese knoweed, Himalayan balsam, and American skunk cabbage can dominate an area and outcompete other species making access difficult and reducing biodiversity and habitat for native species and important pollinators. Furthermore, these plants can reduce the stability of riverbanks as their root structures are not as tangled and extensive as a natural spread of native plants. This can lead to bank collapse, loss of fish habitat, and increased sedimentation. In river invasive plants - particularly Ranunculus - trap sediments which can lead to smothering of redd sites or freshwater pearl mussels. Large mats of Ranunculus hinders angling and makes responsible landing of fish difficult where present. There is evidence that Ranunculus provides shelter for juvenile salmon, especially in the chalk streams of southern England although Scottish rivers should have adequate substrate and habitat complexity for juvenile fish without the need for Ranunculus."/>
        <s v="Unimpeded access for fish to move up or down river is essential for fish to complete their migrations, move from low to high quality habitat, respond to temperature or contamination threats, and reach spawning grounds. Removing barriers where possible, providing alternative access where removal is not possible increases connectivity within the catchment, provides access to more fish habitat, and reduces the threat of predation. Understanding the effect of barriers on downstream fish movement requires further study as it is not clear whether fish are impeded, or slowed significantly, by modern weir structures."/>
        <s v="The business of angling contributes £3 million to the Donside economy, we want to help provide the best experience possible in order to retain existing anglers while developing routes into angling for people who might like to try."/>
        <s v="Varied and connected habitat at a large scale, coupled with cold, clean water is necessary to supprt all stages of a salmon's early life. Salmon require different habitat characteristics for egg deposition, fry, and parr and these differnt habitats need to be close enough from one lifestage to find and move into the next. Natural tree fall into the Don would have been a regular occurance for thousands of years and would have had the effect of providing structural habitat, slowing the flow of water, and allowing river substrates to settle out of the water. With the loss of trees from the upper catchment, this natural source of river engineering has largely disappeared."/>
        <s v="Over time, the river channel has been straightened or constrained where historically there would have been multiple and or meandering channels moving through the landscape. This has the effect of disconnecting the river from the flood plain and not allowing the energy of the flowing river to dissipate. Faster water removes important habitat and substrates  and can cause huge damage during high flow events - something that might be increasingly common with the changing climate. Allowing the river to follow a more natural course, reconnecting artificially closed side channels, and reconnecting the river with the floodplain will all improve the river habitat for fish but also reduce the impact of high flow events on property and infrastructure."/>
        <s v="Data from SRTMN shows increasing river temperatures to potentially critical levels for salmonids and other native aquatic species"/>
        <s v="Historical drainage of moorland has increased the volume and speed of run-off, leading to more erosive spates and loss of peat, soil, and reduced water retention"/>
        <s v="facilitate fish passage through the removal of barriers or the installation of a fish pass."/>
        <s v="To identify all the natural obstructions and the unique fish populations above them."/>
        <s v="To promote sustainable land use development and protect riparian habitat and aquatic wildlife"/>
        <s v="To maintain the highest water quality through the minimization of pollution"/>
        <s v="To ensure riparian habitats, fish and aquatic wildlife are not detrimentally affected by water abstraction and supply."/>
        <s v="Significant sections of the rivers have been historically modified leaving poor river structure and habitat"/>
        <s v="Implement Biosecurity Plan to manage the key risks to the catchments"/>
        <s v="To maintain and improve awareness of pathogens and disease threats to fish stocks."/>
        <s v="To control and eradicate invasive non-nativeplant and animal species."/>
        <s v="Illegal fishing or poaching is damaging spawning stocks of salmon and sea trout."/>
        <s v="Piscivorous birds are present in the catchment, and they may have an impact on salmonid populations - particuarly at periods where they are more vulnerable such as during smolt migration. To ensure these birds are not having a disproportionate impact on the population, we will undertake quarterly counts of fish eating birds. Submit license applications to scare, with lethal reinforcement of scaring."/>
        <s v="To reduce the impact of seals on salmonid populations within the rivers."/>
        <s v="To maintain and improve data on adult salmonid populations"/>
        <s v="To maintain and improve data on juvenile salmonid populations."/>
        <s v="To develop monitoring program for smolts."/>
        <s v="Understanding salmonid stock structure"/>
        <s v="To improve knowledge and data on other fisheries in the catchments"/>
        <s v="Marine survival for salmon and sea trout has been very low and catches have declined in the last decade indicating reduction in adult spawning stocks."/>
        <s v="To determine any impacts on salmonids from commercial inshore fishing"/>
        <s v="To support research into the effects of marine development on salmonids in the Moray Firth and beyond"/>
        <s v="To promote management of the rivers to as wide an audience as possible."/>
        <s v="Reduce carbon footprint"/>
        <s v="To facilitate fish passage through the removal of barriers or the installation of a fish pass."/>
        <s v="To control and eradicate nonnative species."/>
        <s v="o promote sustainable land use development and protect riparian habitat and aquatic wildlife"/>
        <s v="Piscivorous birds are occasionally present in the Lossie catchment, and they may have an impact on salmonid populations - particuarly at periods where they are more vulnerable such as during smolt migration. Anglers and landowners are encouraged to log any observations and these are used within a license application to scare, with lethal reinforcement of scaring."/>
        <s v="The main areas of commercial conifer plantations is in the sub-catchments of the Kinnel Water and Water of Ae.  Naturally seeded conifers along the banks of watercourses can be a concern outcompeting and replacing native plant species. Also the excessive levels of shade produced all year round can reduce primary production in the watercourse and cause bank erosion due to the loss of protective vegetation layers."/>
        <s v="The Marine Directorate river temperature monitoring network is showing that many rivers are at risk of becoming too warm to support healthy salmon populations.  Their modelling shows the Annan is at risk from reaching summer temperatures which would cause thermal stress to salmon and possibly death in the future..  Temperatures recorded already are near the lethal levels for juvenile salmon.                                                                                                                                                The ADSFB feel it is important to establish an extensive riparian native hardwood woodland, particularly on the south bank of water courses, to provide adequate levels of shade to help address predicted increasing water temperatures.  While increasing climate change resilience is the priority pressure to address, this tree planting will also improve habitats, water quality, input woody debris and protect banks from erosion."/>
        <s v="There are limited areas of peatland in the Annan catchment.  Often peatland has been heavily drained in the past for conifer afforestation.  Watercourses draining these degraded deep peats usually have poor water quality.  Forest to bog peatland restoration in deep peat areas will improve water quality to acceptable levels.  Restored peatlands also help to improve water flows during dry periods."/>
        <s v="The Annan catchment has various INNS species of concern in riparian zones.  This includes Japanese knotweed, Skunk cabbage, Giant hogweed and Himalayan balsam.  These INNS species cause problems through outcompeting and replacing native vegetation and increased erosion risk when the INNS die back in the winter leaving banks unprotected.  Giant hogweed sap can also burn skin so there are health concerns too.  The ADSFB through the River Annan Trust ran a successful INNS programme from 2010 but it stopped in 2018 when staff numbers were cut.  The ADSFB have recently agreed to look at restarting an INNS control programme."/>
        <s v="Extensive draining of deep peats (&gt;50cm deep) to get conditions suitable to grow conifers will severly damage the peatland.  These damaged peatlands are causing water quality issues where they occur.  New forest plantings are not allowed to take place on deep peat due to the recognised environmental harm but the replanting of conifers can and does regularly take place on previously planted deep peats with only limited constraints.  This is not a significant issue for the Annan catchment but is likely to be having some localised impacts where conifer plantations are present."/>
        <s v="Fish stocks (salmon) in the Annan have fallen in recent years and the River is presently a category 3.  A review of electrofishing data in 2022 found juvenile salmonid stocks are still relatively healthy but some parts of the catchment densities are lower than would be expected due to various potential pressures.  It is important to monitor fish stocks, both distribution and density, across the whole catchment for many reasons including directing /monitoring restoration actions, annual spawning success, on-going recovery or possible reductions in sub-catchment populations.  This information is required by the DSFB to manage the fish population effectively."/>
        <s v="The Annan catchment regularly has pollution problems which will be impacting on juvenile fish and their habitats.  Past known sources of pollution include construction works, poor slurry management, septic tank out flows and Scottish Water sewage plant discharge."/>
        <s v="The main areas of commercial conifer plantations is in the sub-catchments of the Kinnel Water and Water of Ae.  Much of this forestry was originally planted as 'old style' forestry which had few environmental considerations.  Restructuring of these forests (once the trees are felled after the first crop rotation) - since the implementation of the Forest and Water Guidelines came into force - has been important to increase buffer zones, reduce silt pollution etc.  Forest plans are an important opportunity for GFT and DSFB's to comment and request changes to forest designs.  Plans are usually reviewed every 10 years."/>
        <s v="With salmonid stocks low there is a concern that predation could be reducing the number of smolts leaving the river.  Piscivorous birds (goosanders &amp; cormorants) are predators which there are concerns about and can be managed through scaring tactics and lethal control.  Bird counts are completed twice a year, organised by Annan DSFB.  Where numbers are considered high enough to impact on fish stocks then licenses can be applied for from NatureScot to shoot a set number of birds.  Scare tactics is important to protect juvenile salmonids especiaily smolts."/>
        <s v="There are various water abstractions present from across the catchment which could both inpact on adult salmon migrating up the river and smolts migrating downstream during periods of low flows.  Abstraction for agriculture may increase in the future due to predicted drier / hotter summers.  Any abstraction should have screening to stop smolts being harmed."/>
        <s v="In recent years a number of windfarms have been constructed in the catchment.  A number of other wind farm developments are consented or likely to be submitted for planning in the near future.  Windfarms, especially during their construction phase, can impact on salmon through fish kills, damaging habitats and loss of food resource.  Silt pollution is a common and worrying problem.  There have been problems associated with windfarm construction particularly associated with silt and forestry felling.  Hydro developments are also a potential concern."/>
        <s v="The Annan is presently a grade 3 river suggesting that fish stocks do not have any surplus available for killing.  The taking of fish by illegal poaching methods (nets, poison, gaff) and group rod and line (gang poaching, use of salmon roe) would be very damaging and reduce the number of eggs and juveniles available for the river.  Anglers fishing without permits not only is a lose of revenue for owners but means there is an increased risk they are not aware of the river rules including that the river is presently 100% catch and release for salmon."/>
        <s v="Gravel has historically been removed by a farmer co-operative on the Kinnel and Water of Ae which removes important instream habitat.  This is occurred on Water of Ae from A701 bridge to Elshieshields Bridge and also on the Kinnel near Templand Bridge and ended in 2016.  Major concern of water flow being below the gravel during drought periods, widening of the river and current lack of instream habitat."/>
        <s v="On the Annan Water bank repairs have been undertaken which dredged  and reshaped the river causing a loss of instream habitat."/>
        <s v="Repair works were undertaken in 2021 to address erosion risks around the bridge abutments but due to the failure of some of the works it has resulted in a wide / flat concrete bridge sill which will cause fish access problems at low flows.  There is also a drop now into the pool below."/>
        <s v="Close to Bodesbeck Ford on the Moffat Water the river burst through its banking a few years ago spilling into a large area of marshy ground before returning back to its natural channel.  There is a concenr here that ascending fish will have problems to access through this section as there is no defined channel and fish present in the old channel will be lost when it totally dries up during low flows.  SEPA and Annan DSFB have been involved looking at solutions to this issue for a few years now with little progress to date."/>
        <s v="The Middlebie Burn was dammed in the past to create Purdomstone Reservoir by Scottish Water.  An artificial channel was built round the reservoir with a series of steep concrete steps near the outfall of the reservoir which are inaccessible to migratory fish.  There is also a problem with low flows as GFT recorded in 2022 that over 1,000 m of the burn was totally dry downstream of the reservoir even though there was a decent flow in the more natural channel above the reservoir.  Scottish Water have proposed decommisioning the reservoir and returning the burn back to its natural channel.  GFT have been working with Scottish Water since 2021 to assist in designing the decommissioning.  This work is more likely to benefit trout populations including sea trout."/>
        <s v="Although all large barriers to fish migration are documented on the Annan, there is a concern that some bridge sills and culverts may be acting as full or partial barriers to upstream migration of salmonids.  Where these barriers exist there may be suitable spawning and juvenile habitat upstream which is not being fully utilised.  There are various techniques that can often be undertaken to assist fish migration."/>
        <s v="Bank erosion is a natural feature of rivers and important to create meanders and to provide spawning gravels.  In many cases though it can be excessive inputting large amounts of silt pollution which can damage instream habitats particularly spawning beds.  Significant bank erosion can also cause flooding issues and can be a danger to river users.  It is expected that bank erosion will become more excessive due to the climate change predictions of longer and greater flood events.  It is important to identify where bank erosion is a problem and to consider how and if it can be addressed.  Addressing bank erosion can be expensive to do it properly.  The relevant landowner is likely to have to fund the works."/>
        <s v="The number of mature riparian trees is diminshing across the Endrick valley, in particular in the middle and lower sections.  This is due to erosion, both natural and resulting from INNS proliferation, and limited regenerative growth caused by livestock and deer grazing."/>
        <s v="The removal of Craigbell Weir, the last man made weir on the Endrick water"/>
        <s v="The eradication of Japanese knotweed, giant hogweed, Himalayan balsam, bamboo and American skunk cabbage within the Endrick valley catchment"/>
        <s v="The removal of avian (Cormorant, goosander and merganser) and mamalian (American mink) predators from the Endrick valley catchment"/>
        <s v="Engineer fish pass within culvert"/>
        <s v="The removal of a small weir on the Balinkinrain Burn"/>
        <s v="Re-engineer burn to allow it to flow naturally"/>
        <s v="Survey various sites to determine health of SAC lamprey species"/>
        <s v="The number of mature riparian trees is diminshing across the Blane valley, in particular in the middle and lower sections.  This is due to erosion, both natural and resulting from INNS proliferation, and limited regenerative growth caused by livestock and deer grazing."/>
        <s v="The removal of a small Weir in Strathblane, the last man made weir on the Blane water"/>
        <s v="The eradication of Japanese knotweed, giant hogweed, Himalayan balsam, bamboo and American skunk cabbage within the Blane valley catchment"/>
        <s v="The removal of avian (Cormorant, goosander and merganser) and mamalian (American mink) predators from the Blane valley catchment"/>
        <s v="The eradication of Japanese knotweed, giant hogweed, Himalayan balsam, bamboo and American skunk cabbage within the Leven valley catchment"/>
        <s v="The removal of American mink  from the Leven valley catchment"/>
        <s v="The removal of Haldane Weir which is a partial block fish migration"/>
        <s v="The removal of Murrosh Burn Weir which is a partial block fish migration"/>
        <s v="The removal of Whitley's burn Weir which is a partial block fish migration"/>
        <s v="Removing or easing man-made obstructions to migratory salmon which limit recolonisation of its natural range. Instream barriers prevent adults reaching spawning grounds and may slow the downstream migration of smolts, exposing both to increased predation pressure and creating poaching hotspots. Barriers also interrupt the natural sediment transport processes in a river channel and can therefore determine the availability of spawning gravels. They also affect the temperature regime of the river. All of these alterations to the natural river will limit salmon production."/>
        <s v="The illegal removal of salmon."/>
        <s v="Escaped farmed fish have the potential to breed with wild individuals, resulting in hybrids that are less genetically fit than their wild counterparts, potentially leading to a significant detrimental impact on wild populations. After one such event on Carradale North fish farm in August 2022 the CRF sampled fish from a number of sites in potentially affected rivers across the Clyde catchment."/>
        <s v="Surveillance of diseased salmon across the catchment. Sampling as necessary."/>
        <s v="Assessing the predation of Atlantic salmon across the catchment."/>
        <s v="The River Clyde has improved in recent years but poor water quality is still an issue in some areas.  Poorly treated sewage, combined sewage overflows (CSOs), road runoff, diffuse pollution from land, and silt pollution may be negatively affecting salmon production."/>
        <s v="Water quantity pressures are largely associated with weirs, offtakes and other areas where water is impounded. Low flows may significantly decrease habit available to juvenile salmon; they will also slow upstream migrating adults. For both low flows, increase the risk of predation and/or poaching. Extreme water temperatures may also be associated with impoundment. Extreme high flow events may also decrease salmon production by reconfiguring the local habitat."/>
        <s v="Climate change is likely to have a negative impact on salmon populations, which require cold water to persist. Recently, we have had mortalities of juvenile salmon in the Clyde catchment caused specifically by high water temperatures.  In headwaters, this may be due to lack of shading whereas in larger rivers, it was probably caused by impoundments or low flows."/>
        <s v="A significant part of accessible salmon habitat in the Clyde catchment is of relatively poor quality for spawning and rearing juveniles. Many of these channels are heavily modified and can never be restored to a natural state. Specific interventions to improve salmon habitat are, however, possible."/>
        <s v="In some areas where the river corridor is heavily modified, it may be possible to re-naturalise the channel and enhance the riparian zone. Interventions range from selective riparian planting and invasive non native species removal through to the creation of entirely new channels."/>
        <s v="The salmon habitat in the Clyde catchment is affected by a number of invasive non native species, principally riparian plants but also American signal crayfish, European bullhead and potentially Chinese mitten crab. These species impact salmon by predation, competition and habitat modification."/>
        <s v="To target our expertise in engaging young people with the River Clyde and specifically expand our &quot;Salmon School&quot; project. Additionally, in areas where successful interventions have increased the range of salmon in the Clyde system to continue with our &quot;Salmon Homecoming&quot; community engagement offer."/>
        <s v="Spatial and temporal monitoring of juvenile salmon in the River Clyde catchment."/>
        <s v="Altered waterfall limits upstream salmon migration."/>
        <s v="Control of invasive species at Tarbolton Landfill, primarilly targeting Giant Hogweed."/>
        <s v="Poor water quality in the area due to landfill leachate and diffuse pollution "/>
        <s v="Stair Weir on the main stem on  the River Ayr is an obstacle to fish passage which needs eased to allow upstream migration."/>
        <s v="Sorn weir delays fish migration and is a hot spot for poaching. Timber baffles and cutting a notch in the crest of the weir are needed to improve migration."/>
        <s v="Burn O Need. Suffers from over grazing and lack of tree cover leading to increased temperatures. Improved water margin management along with fencing where required, tree planting, green engineering as required would help."/>
        <s v="Suffers from over grazing and lack of tree cover leading to increased temperatures. Improved water margin management along with fencing where required, tree planting, green engineering as required would help."/>
        <s v="Tributaries in the upper Ayr Catchment have historic mine inputs which lower water quality. A lack of trees generate increased water temperatures in Summer months. Across the upper catchment and along tributaries such as West Burn widescale fencing, manag"/>
        <s v="Tributaries in the upper Ayr Catchment have historic mine inputs which lower water quality. A lack of trees generate increased water temperatures in Summer months. Across the upper catchment and along tributaries such as Crossflat Burn widescale fencing, "/>
        <s v="Tributaries in the upper Ayr Catchment have historic mine inputs which lower water quality. A lack of trees generate increased water temperatures in Summer months. Across the upper catchment and along tributaries such as Hawlk Burn widescale fencing, mana"/>
        <s v="The upper Ayr Catchent has historic mine inputs which lower water quality.  Upwelling groundwater and Iron hydroxide (ochre) entering the watercourses and burns in the upper Ayr catchment has a significant impact on the available fish habitat in particula"/>
        <s v="Bank erosion is causing increased sediment and silt inputs which is leading to compaction of substrates and poorer spawning success. Protection of the instream habitat is required through the establishment of buffers that are fenced off and stock proof as"/>
        <s v="Bank erosion is causing increased sediment and silt inputs which is leading to compaction of substrates and poorer spawning success. Protection of the instream habitat is required through the establishment of buffers that are fenced off and planted with b"/>
        <s v="Burnock rock weir impedes Salmon and trout migration. Investigation needed to assess fish pass ability, ease the barrier and if needed, design and construct appropriate fish passage. SEPA are aware and assessing options for resolving issue."/>
        <s v="Rose burn has a collapsed culvert apron that is impacting fish migration. Investigation needed to assess fish pass ability, ease the barrier and if needed, design and construct appropriate fish passage. "/>
        <s v="The Glaisnock Water barrier currently impacts and prevents fish migration. Investigation options to ease fish passage. Design and construct appropriate fish passage."/>
        <s v="These burns have a lack of trees generating increased water temperatures in Summer months above 23º = salmon stress temperature. Across the catchments, widescale fencing, managed grazing, green engingeering, tree planting and woody debris installation is "/>
        <s v="The Pennyfazeoch abandoned meander scar in the Dumfries House area provides an excellent situation to re meander the river into its original position. The Lugar water has been straightened in this area increasing the flow and subsequently changing the sub"/>
        <s v="Giant hogweed has been controlled by ART for 16 years. Japanese Knotweed and Himalayan balsam require extensive control effort across the catchment. These weeds destabilise the banks when they die during winter months causing erosion and sedimentation iss"/>
        <s v="Legal obligation to protect salmon and migratory trout from illegal activities. "/>
        <s v="Smolt shepherding in lower river to scare predator birds etc"/>
        <s v="Continual assessment of fish populations through electrofishing  and assessment of factors affecting productivity."/>
        <s v="Continual assessment of fish entering and exiting catchment through reviewing fish counter recordings. "/>
        <s v="Use of and daily checking of smolt trap at three possible location in the Ayr catchment"/>
        <s v="Many areas of peatland are degraded, those adjacent to the river and tributaries of the Ayr can affect water quality. Altered (increased) drainage in peatland areas leads to increased flooding due to poor to low water retention, leading wash-out of redds "/>
        <s v="Many of the current woodlands surrounding river systems contain aging trees, as well as many at risk sprecies (Ash trees at threat of Ash dieback), with low imput of saplings  and trees at varying ages. This affects succession and long term permanence of "/>
        <s v="Regular monitoring of the whole catchment will support tracking the spread of Invasive Non Native Plant Species, as well as identifying areas of bankside erosion,  pollution incidents as they occur, where they are occuring and notifying relevent parties. "/>
        <s v="Currently no barrier preventing downstream migration of non native species, including pike, perch, roach and possibly other silver species, from Loch Fergus and Snipe."/>
        <s v="Sandhill Burn suffers from agricutural enrichment, lack of fencing contributes to livestock driven erosion. "/>
        <s v="Garryhorn Burn (253637, 593365)  suffers from diffuse pollution and or recent dredging causing siltation of riverbeds and lowering water quality. Fencing allowing managed grazing would benefit the habitat. Historic drainage of hill land impacts and/or straightening reduces water quality and quantitiy."/>
        <s v="Mossdale Burn (249795, 604385),suffers from bank erosion causing silt to smother substrates impacting the available spawning habitat. Planting broadleaf trees and installing fencing will provide bankside stability and prevent further livestock erosion."/>
        <s v="Muck Water (247791, 606619), suffers from bank erosion causing silt to smother substrates impacting the available spawning habitat. Planting broadleaf trees and installing fencing will provide bankside stability and prevent further livestock erosion."/>
        <s v="Grimmet Burn (232737, 610955),suffers from bank erosion causing silt to smother substrates impacting the available spawning habitat. Planting broadleaf trees and installing fencing will provide bankside stability and prevent further livestock erosion. (plastic tree guards used to withstand against elements and will be recycled after removal)"/>
        <s v="Red Burn (243649, 606518),suffers from bank erosion causing silt to smother substrates impacting the available spawning habitat. Planting broadleaf trees and installing fencing will provide bankside stability and prevent further livestock erosion.Presence of pike in burn affects species and numbers within burn, removal would assisst native species."/>
        <s v="Dunaskin Burn (244846, 608461),suffers from bank erosion causing silt to smother substrates impacting the available spawning habitat. Planting broadleaf trees using tree guards and heavy duty stakes will provide bankside stability and shade, further reducing  livestock erosion. "/>
        <s v="Smithston Burn (242452, 612250)suffers from bank erosion causing silt to smother substrates impacting the available spawning habitat. Planting broadleaf trees and installing fencing will provide bankside stability and prevent further livestock erosion."/>
        <s v="Loch Doon is a designated SSSI on account of the Arctic Charr population within the loch. The Loch Doon Arctic Char population within Loch Doon has suffered a notable decline. Investigation needs is required to investigate population levels and factors affecting this population and its spawning locations."/>
        <s v="Loch Doon is a designated SSSI on account of the Arctic Charr population within the loch. The Loch Doon Arctic Char population within Loch Doon has suffered a notable decline. Possible causes of the decline may be linked to poor water level management and predation and competition from Perch, a species introduced to the loch in the 1970's"/>
        <s v="Conifer regeneration has gone outwith the plantation boundary preventing growth of natural broadleaf trees and contributing to water acidification. No natural broadleaf trees in areas adjacent to tributries, lack of shade."/>
        <s v="Continual assessment of American Signal Crayfish in Loch Doon due to the threat of spread into the loch from the River Ken system"/>
        <s v="Assess spread of Perch to the River Ken system from loch doon."/>
        <s v="Man-made Weir/Barrier impact native migratory fish species such as Salmon, Trout and European Eel, moving up and down stream. "/>
        <s v="Man-made Weir/Barrier impact native migratory fish species such as Salmon, Trout and European Eel, moving up and down stream. Eels are thought to be most affected by this barrier."/>
        <s v="Fish pass in place, reinstate monitoring using vaki counter as success of salmon migration through counter is currently uncertain."/>
        <s v="Old lade suffers from poaching and has no succession from the many varieties of crab apple trees that grow alongside."/>
        <s v="Tributary has pollution and erosion issues. Protect and improve the instream habitat by ensuring buffers are stock proof fenced and plant broadleaf trees to stabilise the banks."/>
        <s v="Tributary lacks broadleaf trees, with increasing summer temperatures this is leading to warmer water temperatures making the burn less habitable."/>
        <s v="Livestock access causes bank erosion and silt input into watercourses in the girvan catchment"/>
        <s v="Heavy siltation from banks, lack of buffer zones and riperian planting."/>
        <s v="High sedimentation from historical sources. Lack of boulders and debris due to historical removal. Requires installation of boulders to reestablish natural inwater habitat."/>
        <s v="Lack of trees, lack of fencing and buffers. Woody debris can lead to bloackages and lack of access."/>
        <s v="Lack of fencing, low input of new trees. Complete lack of trees on Knockoner burn."/>
        <s v="Dirrans weir is situated at Almswal Park in Kilwinning where current fish passage is enabled by a notch and chute in the concrete and will be passable to salmon only under certain flow conditions. This dam is a known poaching hotspot"/>
        <s v="Jeannie's weir is in Kilwinning and is passible to adult salmonids at med to high flows but restricts migration of juveniles. Poses a health and safety risk (two people drowned at this weir in one spate c.2010 )."/>
        <s v="Conga weir in kilbirnie is a significant obstacle to migratory salmonids. Adult fish will be able to pass the weir but only at high flows but this is seen as a total barrier to upstream migrating trout. May delay downstream migration of smolts."/>
        <s v="Garnock Weir is the upstream limit of trout and salmon and trout migration on the River Garnock. Cost benefit analysis indicates that full removal or easement may be unlikely, although would be beneficial. "/>
        <s v="The Upper stretches of the River Garnock are dominated by larger substrates (boulders, cobbles) with a lack of smaller substrates which are trapped behind the Garnock Weir. To improve sediment management and create a more diverse and natural habitat within the area, a managed programme of release of trapped sediments into the watercourse is required. "/>
        <s v="Pipeline Weir presents a significant obstacle to fish migration although may be pasable under certain flow conditions. ART have evidence of Salmon upstream of this point."/>
        <s v="Radio City weir lies in a culvert underneath the roundabout in the town centre of Kilbirnie. It is passable but may limit migration."/>
        <s v="Mill Road Weir presents an obstacle to fish migration but is passable, flow and water level dependent."/>
        <s v="Impassable culvert requires retrofitting with baffles"/>
        <s v="Due to collapsing structures such as gabion baskets and walls, blockages are occurring and impacting on passability. Scottish Water may be responsible for management."/>
        <s v="Investigate the pass ability of the Largs road culvert"/>
        <s v="Improve fish passage over this weir by retrofitting non technical fish pass (baffles) to the face of the weir."/>
        <s v="Kilwinning Cauld weir is present upstream of the A737 Road Bridge and it is well known that it is only passable in high water or spate conditions. Furthermore the weir is only a couple of kilometers above the tidal limit so it is possible that salmon and sea trout will be held up by the weir in low and medium flow levels. Prone to deliberate blockages."/>
        <s v="The Dalgarven Mill dam is presently no longer used for power generation. During low flow conditions the weir is not effectively passable for migratory fish which are likely to be held up by this obstruction."/>
        <s v="Historically a complete barrier to fish migration but has since had a technical fish pass installed. Eel brushes to be added."/>
        <s v="The Garden dam is situated at Eglington country park and severly restricts fish migration. Poaching in this area is not uncommon."/>
        <s v="The Monkcastle dam is affecting fish migration as fish are suspected to only ascend the dam under specific water flow conditions"/>
        <s v="Various known manmade barriers all in need of investigation on the Garnock catchment: Bombo Burn (waterfall and weir),  Hillend Road Bridge, Caff Water Confluence, Viaduct at Dalry, Mossend Farm Barrier, Brownhill Farm Barrier"/>
        <s v="Livestock grazing reduces water quality and riparian habitat. Installing fencing to create buffers planted with broadleaf trees would be beneficial."/>
        <s v="Lack of broadleaf tree cover in the Upper Garnock providing bank stability and shade. Protect and improve the instream habitat by ensuring buffers are stock proof fenced and carry out native broadleaf tree planting"/>
        <s v="Between Woodgreen and Dalgarven mill (230117, 644727) and from Newhouse Farm to North Lissens (233366, 648610)the river is largely unfenced resulting in high grazing intensity and areas affected by erosion, trampling and siltation. Protect and improve the instream habitat by ensuring buffers are stock proof fenced and carry out native broadleaf tree planting to provide bank stability and shade."/>
        <s v="Newhouse farm has intense grazing pressure which has degraded both instream and riparian habitat on both banks, reducing fish cover and resulted in high siltation levels. Prevent sedimentation of the watercourse airising from bank erosion impacts the available spawning habitat. Carry out bank stabilisation and green engineering  to stop sedimentation. Include stock fencing to protect the banks."/>
        <s v="On the following tributaries of the river garnock: Lugton Water (236770, 646735), Caaf Water (229528, 648304), Dalry Burn (229307, 648994), Pitcoin Burn (230667, 651718), Bombo Burn (), Powgree Burn (). There are several stretches which are largely unfenced resulting in high grazing intensity and areas affected by erosion, trampling and siltation. Protect and improve the instream habitat by ensuring buffers are stock proof fenced and carry out native broadleaf tree planting to provide bank stability and shade."/>
        <s v="Poor instream habitat from Auchentiber Farm to Oldhall Bridge. Lacks flow diversity and fish cover. Subject to siltation, enrichment and inputs from poor livestock management upstream."/>
        <s v="Supplementary tree planting required on the Upper Rye Water to keep water temperatures cool."/>
        <s v="American Signal Crayfish are known to be present in Camphill resevoir this poses considerable threat to the Rye Water and Garnock downstream."/>
        <s v="Severe bank erosion through livestock trampling"/>
        <s v="Improve migration using baffles under road culvert"/>
        <s v="Multiple tributaries in the Garnock catchment have impacted water quality from diffuse pollution issues related to agriculture:  Rough Burn, Threadmill Burn, Bannoch Burn, Mains Burn, Pitcon Burn, Powgree Burn."/>
        <s v="Assess adult migration over this weir. Known Poaching issue immediately downstream of this weir. Investigate eel passage at this weir."/>
        <s v="Assess upstream and downstream migration over this weir. Known Poaching issue immediately downstream of this weir."/>
        <s v="Weir is deteriorating and up to date assessment of migration for all species would be worthwhile. Assessment of structural interiority of the weir and possibility of partial removal. "/>
        <s v="Weir is deteriorating and up to date assessment of migration for all species would be worthwhile. Possible Hydro Scheme developing plans for this site which could be detrimental."/>
        <s v="Substantial barrier to fish migration, known poaching hotspot. Easement or removal of weir would be beneficial. Sediment flow is interupted by this weir."/>
        <s v="A small weir on the Estimated impact is low but removal would be beneficial"/>
        <s v="Difficult barrier for migratory salmonids particularly late in the season. Provide a non technical fish pass solution to improve migration over the dam"/>
        <s v="Investigate, design and install the options for improving fish passage or removing weir. Known Poaching hotspot"/>
        <s v="A Non Technical fish pass was installed but could be improved."/>
        <s v="Consider upgrading the Ford to a bridge or larger culvert to improve fish migration."/>
        <s v="This weir presents a substantial obstacle to migrating trout and salmon although it may be passable to some fish depending on flows and time of year. Investigation required to determine best option to improve migration."/>
        <s v="This weir prevents access to the Clerkland Burn and impacts upstream migration particularly on the Annick Water. Easement would benefit fish populations both in Clerkland Burn and upper Annick water."/>
        <s v="Double road culvert with concrete apron requires improved access particularly for upstream migratory salmonids."/>
        <s v="Double road culvert is impassibe and requires improved access particularly for upstream migratory salmonids."/>
        <s v="Install riparian buffer strips that are planted with native hardwood trees to improve both water quality, instream habitat and protect against climate change."/>
        <s v="Habitat would benefit from substantial fencing and tree planting. Barrier easement or removal would be beneficial."/>
        <s v="Multiple issues driven by agriculture on the Glazert Burn e.g., diffuse pollution, lack of riparian fencing, lack of trees, impacted water quality"/>
        <s v="Multiple tributaries requiring extensive improvments are: Todrigs burn, Harperland Burn, Carmel Water, Garrier Burn, Balgray Mill Burn, Gardrum Mill Burn"/>
        <s v="Japanese Knotweed, Giant hogweed and Himalayan Balsam are extensive across both catchments."/>
        <s v="Water Quality and instream habitat is degraded in many sections of this burn. The lower reaches suffer from the cumulative impacts of diffuse pollution and morphological alterations. The watercourse is also affected by invasive non native plant species and land management practices."/>
        <s v="Many of the current woodlands surrounding river systems contain aging trees, as well as many at risk sprecies (Ash trees at threat of Ash dieback), with low natural regeneration. This affects succession and long term permanence of riparian habitat."/>
        <s v="Many areas of peatland are degraded, those adjacent to the river and tributaries of the Irvine and Greenock can have a variety of effects on water quality. Degraded peatland impacts river systems in a variety of ways. Altered (increased) drainage in peatland areas leads to increased flooding due to poor to low water retention, leading wash-out of redds and increased scouring of rivers and tributaries during periods of high rainfall. Degraded peatlands can also lead to enrichment and pH fluctuations in river systems."/>
        <s v="Small concrete weir in poor repair which may impact on resident trout migration and sediment transport"/>
        <s v="Cheapside street weir is in partial collapse and impacts on fish migration."/>
        <s v="Investigate, design and install the options for improving fish passage or removing weir."/>
        <s v="Protect the instream habitat by planting broadleaf trees to provide shade."/>
        <s v="Remove any conifer regeneration on the lavery burn"/>
        <s v="Increase depth of buffers with associated fencing where required. Broadleaf trees are prevelant on much of the Stinchar Mainstem, improving buffers with fencing would allow natural regeneration to occur, improving succession and increasing tree cover in turn future proofing agaisnt climate change."/>
        <s v="Prevent sedimentation of the watercourse airising from bank erosion. Sediment impacts on the available spawning habitat. Carry out bank stabilisation and green engineering to improve both instream and riparian habitat."/>
        <s v="Bank erosion from livestock and lack of broadleaf trees causing lack of shade and silt to smother substrates impacting the available spawning habitat. Protect the instream habitat by ensuring buffers are stock proof fenced and plant broadleaf trees to stabilise the banks."/>
        <s v="Culvert on the Traboyack Burn impacting fish migration. Intermittent migration success depending on flow and time of year. Design and construct an appropriate fish pass."/>
        <s v="A lack of broadleaf trees  in the upper reaches  leads to warming water temperatures. Sheep and occasional cattle grazing may further impact the riparian habitat and limit available restoration techniques.  Fencing in compartments combined with broadleaf tree planting to shade watercourse and naturalise the riparian habitat over time."/>
        <s v="Carrying out a catchment wide bird count would determine and quanitfy the severity of predation on salmonids in the Stinchar."/>
        <s v="Smolt trapping would be useful monitoring strategy to aid river management by assessing any bottle necks in migation, identifying any dangerous barriers, mortality rates and provide a count of smolts migrating out to sea."/>
        <s v="Legal obligation to protect salmon and migratory trout from illegal activities."/>
        <s v="Continual assessment of fish populations and assessment of factors affecting productivity."/>
        <s v="Restoring juvenille populations in upper catchment by improving river function and processes"/>
        <s v="Ensure effective bailiffing strategy is in place to prevent illegal expoitation by rod and line and netting. Identify repeat offenders, and devote resources to educate people about fishing rights and what is permitted under legistlation."/>
        <s v="Seals entering the river can cause substantial damage to fish especially in low water conditions, when large numbers of salmon can be trapped in small deep pools."/>
        <s v="Piscivorous birds are present in the catchment, and may have an impact on salmonid populations, particularly during smolt migration. To ensure piscivorous birds do not have an disproportionate impact, management actions must be taken."/>
        <s v="Invasive species negatively impact native biodiversity.  The Scottish Invasive Species Initiative (SISI) project has been effectively tackling INNS in the Esk District since 2018.  American Signal crayfish are present in South Esk and North Esk catchments. Pink salmon have been observed in the river in increasing numbers since 2017.  The impact of these non-native salmon are not yet known."/>
        <s v="Salmonids require cool, clean water to survive.  Activities such as agriculture, forestry and other land management can negatively impact on water quality, introducing pollutants."/>
        <s v="Many land management activities take place adjacent to rivers, impacting on water quality, river morphology and river ecology.  Increasing the size of buffer zones next to rivers would reduce impacts and allow rivers space and time to recover."/>
        <s v="Many historical land management practices have negatively impacted on the health of the instream habitat through straightening, re-directing, impounding water, and cutting off the river from the floodplain.  This reduces available habitat for salmonid fish and other species."/>
        <s v="Modelling from the Scottish River Temperature Monitoring Network indicates that water temperatures are likely to exceed levels that would be lethal for fish and invertebrates due to climate change. Planting trees in riparian zones of rivers can help to mitigate against the most harmful impacts by providing shade and cooling rivers."/>
        <s v="Man-made barriers to fish migration, such as weirs and dykes, can fragment habitats and prevent salmonid fish from reaching spawning grounds.  Some structures can also impede downstream migration of smolts and kelts, reducing the chance of these fish reaching the sea."/>
        <s v="Spring salmon in the rivers are affected by the fungus Saprolegnia.  Mortality can be 15% of the Spring run in certain years."/>
        <s v="The River South Esk is a Special Area of Conservation for the Fresh Water Pearl Mussel.  The population is in decline due to historical poaching and land management practices.  Board staff are not paid to monitor FWPM populations, however this forms an important part of their duties."/>
        <s v="Surveys of juvenile fish populations are carried out using the electro-fishing technique.  Surveys are done as part of a national program, for our own information and before any proposed works which may affect the fish populations.  Surveys are also carried out before and after restoration works."/>
        <s v="Volunteers are being used to monitor freshwater invertebrate populations on the South Esk through the SmartRivers project.  The data will provide a long-term trend and help to assess the health of the river."/>
        <s v="The impacts of offshore wind farms on smolt migration at sea are not well understood, and potential impacts need to be monitored."/>
        <s v="Any developments which may impact on salmonid populations need to be investigated, mitigations suggested or objections raised."/>
        <s v="Fisheries are an important part of the local economy.  The Board assists local fisheries with marketing and promotion through the Esk Fisheries Hub website and by publishing weekly catch reports."/>
        <s v="A main objective of the Esk Rivers &amp; Fisheries Trust is to educate the public and organisations about the aquatic ecosystem.  Increasing awareness of the issues affecting freshwater habitats  should lead to greater protection and a reduction in harmful practices."/>
        <s v="Pipe Culvert impacting fish migration. Investigation needed to design and construct appropriate fish passage"/>
        <s v="The upper Ayr Catchent has historic mine inputs which lower water quality. There is also a lack of trees generating increased water temperatures in Summer months. Across the upper catchment, widescale fencing, managed grazing, green engingeering, tree pla"/>
        <s v="The iron hydroxide (ochre) entering the watercourses and burns in the upper Ayr catchment has a significant impact on the available fish habitat in particular spawning habitat. Due to intense mining activity, iron concentrations are high in upwelling grou"/>
        <s v="The Greenock water has a lack of trees leading to increased water temperature extremes during the the Summer months as well as eroding and degraded riverbanks. Across the catchment, wide scale fencing, management of grazing, green engineering, tree planti"/>
        <s v="Bank erosion near old Pennyfadzeoch meander causing silt to smother substrates impacting the available spawning habitat. Protect the instream habitat by ensuring buffers are stock proof fenced and plant broadleaf trees to stabilise the banks."/>
        <s v="Purclewan Burn (235599, 614594) suffers from diffuse pollution and or recent dredging causing siltation of riverbeds and lowering water quality.  Fencing,managed grazing would benefit the habitat. Historic drainage of hill land impacts and/or straightening water quantitiy. "/>
        <s v="Diffuse pollution causing siltation of spawning beds and lowering water quality. Fencing,managed grazing and tree planting is needed to improve the habitat. Historic straightening and levies"/>
        <s v="Bank erosion caused by livestock access and sedimentation. Improve this issue by installing stock proof fencing. Culverts and blockages in the Brockloch Burn impacting fish migration. Investigation needed to assess fish pass ability, ease the barrier and if needed, design and construct appropriate fish passage."/>
        <s v="Debris and timber blockages causing access issues impacting fish migration on the Primpton Burn. Investigation needed to assess fish pass ability, ease the barrier and if needed, design and construct appropriate fish passage."/>
        <s v="Bank erosion caused by livestock access and sedimentation. Improve this issue by installing stock proof fencing. Culvert and small weir on the Netherton burn impacting fish migration. Investigation needed to assess fish pass ability, ease the barrier and if needed, design and construct appropriate fish passage. Bank erosion in the area "/>
        <s v="Access issues, morphological alterations, point source/diffuse pollution and/or lack of data on the following burns highlight the need for fish habitat and stock assessment to identify the impacts to juvenille population. Drumgrange Burn (243986, 609839), Polnessan Burn (243034, 611340), Smithston Burn (241737, 612585), Boreland Burn (240895, 614003), Milreoch Burn (240751, 615226), Burnton Burn (237870, 613267), Netherton Burn (237161, 613377)"/>
        <s v="Assessing barriers on Dunaskin Burn that limit migration. Barrier easement if necessary, design and construction where appropriate."/>
        <s v="The following tributaries: Trough Burn (250235, 604045) suffers from bank erosion causing silt to smother substrates impacting the available spawning habitat. Planting broadleaf trees and installing fencing will provide bankside stability and prevent further livestock erosion."/>
        <s v="Drumgrange Burn (242807, 609607) suffers from bank erosion causing silt to smother substrates impacting the available spawning habitat. Planting broadleaf trees and installing fencing will provide bankside stability and prevent further livestock erosion."/>
        <s v="Investigate passability of culvert and where necessary develop options for easement."/>
        <s v="Above loch doon the following burns need to be investigated regarding their access, potential acidification and potential spawning habitat: Loch Head Burn (248856, 592167), Gala Lane (247627, 591547), Black Garpel (244885, 590811), Eglin Lane (245016, 589641), Whitespout Lane (245440, 593412), Carrick Lane (248906, 597136), Lamdoughty Burn (248906, 597136), Garpel Burn (247830, 598224), Eriff Burn (249523, 600952) ."/>
        <s v="Restoring juvenille populations in upper catchment by improving river function and processes. Additional benefits are providing shade in increasing water temperatures and increases cover and protection from predators."/>
        <s v="The Doon Catchment has a history of industrial influence especially from coal mining activities. Throughout the catchment, minewater inputs result in high conducitvity waters which have been recorded across ART's electrofishing surveys over many years. e.g. Cummock Burn (247791, 606619) and Burnton Burn (231316, 618080) This mine influence is decreasing water quality and promoting the excessive growth of moss on substrates."/>
        <s v="Giant hogweed, Japanese Knotweed and Himalayan balsam are present. Giant hogweed is largely under control but required monitoring and treatment as necessary. Himalayan balsam and Japanese knotweed control is required on an annual basis for the forseeable future. These weeds destabilise the banks when they die during winter months causing erosion and sedimentation issues. The continuation of this control to reach eradication is essential."/>
        <s v="The Doon has a remnant population of Fresh Water Pearl Muscles (FWPM) which would benefit from work to protect this species and allow it to survive and expand."/>
        <s v="The Doon has regulated flow from Loch Doon Dam where approximately 30% of the doon's natural flow is directed to the River Ken system for hydro generation purposes. Regulating this flow more effectively may improve migration upstream and biodiversity downstream."/>
        <s v="Livestock driven erosion: prevent sedimentation of the watercourse airising from bank erosion impacts the available spawning habitat. Carry out bank stabilisation and green engineering to reduce sediment inputs. Include stock fencing to protect the banks."/>
        <s v="The Doon is disconnected from its original floodplain. To achieve a more natural status in the upper doon, reconnecting the river with more appropriate meanders rather than the straightened sections which are a remnant of historic morphological alternation."/>
        <s v="Many of the current woodlands surrounding river systems contain aging trees, as well as many at risk sprecies (Ash trees at threat of Ash dieback), with a lack of succession. This affects succession and long term permanence of riparian habitat. Many areas lack understory vegetation."/>
        <s v="Many areas of peatland are degraded, those adjacent to the river and tributaries of the Doon can affect water quality. Degraded peatland impact river systems in a variety of ways. Altered (increased) drainage in peatland areas leads to increased flooding due to poor to low water retention, possibly leading to redd wash-out and increased scouring of rivers and tributaries during periods of high rainfall. Degraded peatlands can also lead to enrichment and fluctuations in pH in river systems."/>
        <s v="10 weirs/barriers are present on the Doon system that have never been asessed.(Alloway Mill Dam, Cassillis Pipe Bridge, Dalrymple Weir, Skeldon House, Patna Lower Weir, Patna Upper Weir, Crump Weir below loch Doon, Loch Doon Dam, Finless Dam)"/>
        <s v="Diffuse pollution causing siltation of spawning beds and lowering water quality in the main stem River Girvan Prevent sedimentation of the watercourse airising from bank erosion impacts the available spawning habitat. Carry out bank stabilisation and green engineering  to stop sedimentation. Include stock fencing to protect the banks."/>
        <s v="The Penwhapple Burn has pollution and erosion issues. Protect and improve the instream habitat by ensuring buffers are stock proof fenced so natural broadleaf regeneration can occur to stabilise the banks."/>
        <s v="Tributary has pollution and erosion issues. Protect and improve the instream habitat by ensuring buffer zones are effective and contain native broadleaf trees that stabilise the banks."/>
        <s v="Tributary has pollution and erosion issues. Protect and improve the instream habitat by ensuring buffers are stock proof fenced so regeneration of native broadleaf treescan occur and will stabilise the banks."/>
        <s v="Killoup Burn has access issues impacting fish migration. Access into the burn is difficult due to shallow water and steep gradient. Investigation needed to assess fish pass ability."/>
        <s v="Penwhapple burn has access issues impacting fish migration. Access to the upper reaches of the burn are hampered by cunmulative impact of cascades small falls and steep gradient. Investigation needed to assess fish pass ability. Large woody debris within this catchment can accumulate to become complete barriers and this needs monitored and eased where necessary."/>
        <s v="Japanese Knotweed Himalayan Balsam, American Skunk Cabbage are present throughout the Girvan catchment. These weeds destabilise the banks when they die during winter months, causing erosion and sedimentation issues. The continuation of this control to reach eradication is essential."/>
        <s v="Overshading is an issue on tributaries in the Girvan Catchment e.g., Laughlan burn (224100, 599890) and Linnet Burn (225692, 600124) where thick forestry is planted up to the river banks which supresses bankside vegetation resulting in a lack of woodland vegetation layers (e.g., shrub and ground level). Productivity can be impacted by overshading and these burns should be investigated for their potential should thinning be possible."/>
        <s v="Lower reaches of Quarrelhill Burn is impacted by minewater input from Dalquharran mine. Approx 480m of the burn is affected, lowering water quality."/>
        <s v="Livestock access causes bank erosion and silt input into watercourses in the girvan catchment e.g.,  the Lindsayton Burn (228371, 600923) , Littleton Burn (237704, 606181), Claty Burn (237047, 606520). Improve this by installing stock fencing"/>
        <s v="Bridge aprons and cascades on Baldrennan burn causing access issues impacting fish migration. Investigation needed to assess fish pass ability, ease the barrier if possible and if needed, design and construct appropriate fish passage."/>
        <s v="The habitat upstream of Burnton Farm is excellent, pollution entering the burn from Burnton farm is impacting the water quality and available habitat for salmonids. Protecting and improving the habitat by ensuring buffers are stock proof fenced and livestock is excluded reducing poaching of banks and silt input."/>
        <s v="Enrichment of the Barlewan Burn due to input from the sewage treatment works and agriculture reducing water quality."/>
        <s v="Capenoch Burn has access issues impacting fish migration. Access is hampered by railway bridge. Non technical fish pass solution is required. Design and construct appropriate fish passage."/>
        <s v="Targeted coppicing/thinning of riparian trees on the dyrock to improve the instream productivity. Where required, install fencing to provide managed riparian watermargins."/>
        <s v="Pollution and livestock driven erosion issues from nearby farms. Livestock poaching increasing fine sediment on substrates with impacts on spawning. Protect instream habitat by ensuring buffers are fenced, managing livestock access."/>
        <s v="Possible acidification from forestry and potential impacts from felling activities impacting water quality in upper catchment tributaries"/>
        <s v="Diffuse pollution causing siltation of spawning beds and lowering water quality in the Cawin Burn. Prevent sedimentation of the watercourse airising from bank erosion impacts the available spawning habitat. Provide stock fencing to protect the banks.  Carry out bank stabilisation and green engineering  to stop sedimentation where appropriate."/>
        <s v="Blockages arise on the Genoch Burn (238577, 600947), Balbeg burn (237797, 602640), Lamdoughty Burn (240793, 605992), Dyrock Burn (237937, 610631) and Palmullan Burn (237597, 601450). These must be investigated and cleared to allow access."/>
        <s v="Lack of fencing and grazing management in riperian areas. Tree coverage on banks is currently good however many of the trees are of similar ages and reaching maturity with a lack of succession. This poses the risk that vast numbers of trees could be lost at the same time leading to exposed banking, lack of habitat and shade. Installing stock proof fencing and managing grazing pressure will allow natural regeneration to occur and the establishment of trees at varying ages."/>
        <s v="Many of the current woodlands surrounding river systems contain aging trees, as well as many at risk sprecies (Ash trees at threat of Ash dieback), with low imput of saplings  and trees at varying ages. This affects succession and long term permanence of riparian habitat."/>
        <s v="Many areas of peatland are degraded, those adjacent to the river and tributaries of the Girvan can affect water quality. Altered (increased) drainage in peatland areas leads to increased flooding due to poor to low water retention, leading wash-out of redds and increased scouring of rivers and tributaries during periods of high rainfall. Degraded peatlands can also lead to enrichment and pH fluctuations in river systems."/>
        <s v="Livestock driven erosion or instability through poor riparian management. Increased silt and/or nutrients. Potentially impacting on spawning habitat and juvenile survival. Poor or no buffers and often poorly maintained fencing. Protect the instream habitat by creating stock proof buffers and plant broadleaf trees to stabilise the banks and provide shade and improved biodiversity."/>
        <s v="Riparian zones and riverbanks are degraded due to livestock driven erosion or instability through poor riparian management. Lack of trees and/or poor buffers contribute to bank stabilisation issues and higher water temperatures. Thermal stress and low oxygen levels resulting from warming water temperatures, nutrient enrichment, low flows and a lack of tree cover (shade) has resulted in two significant fish kills since 2014. Steps to reduce the risk of further incidents must be adopted."/>
        <s v="Japanese Knotweed is present across the catchment in large quantities. These weeds destabilise the banks when they die during winter months, causing erosion and sedimentation issues. The continuation of this control to reach eradication is essential."/>
        <s v="Ash Die back poses a significant threat to the River Stinchar's water margins, tree cover and bank stability."/>
        <s v="Removing rock armour and levies in the upper catchment to encourage the river to reconnect with the floodplain."/>
        <s v="Removing rock armour and levies in the middle catchment to encourage the river to reconnect with the floodplain."/>
        <s v="Historical straightening reduces function in this small burn and agricultural land use increases enrichment.  The instream habitat would benefit from increased no till buffers either fenced or not. Planting broadleaf trees will help stabilise the banks and reduce erosion and nutrient inputs."/>
        <s v="Over-shading is an issue on the Crailoch burn where continious native species tree cover supplemented by an area of dense conifer plantation, suppresses bankside vegetation and regeneration (e.g., shrub, ground level cover and developing young trees). Over-shading reduces productivity in both fish and invertebrate species. Strategic thinning  of some conifers within the riparian zone will allow more light into the understory and increase productivity."/>
        <s v="Straightened section at the bottom of the Crailoch Burn lacks flow and habitat diversity which creates uniform substrate and flow habitat, undesirable for salmonids."/>
        <s v="Crailoch Burn weir impacts on fish migration. An investigation is needed to assess fish pass ability, and if needed, design and construct appropriate fish passage."/>
        <s v="Lack of broadleaf trees in upper reaches. Strategic riparian tree planting along the Water of Tig."/>
        <s v="Bank erosion caused by livestock access causing sedimentation. Improve this issue by installing stock proof fencing."/>
        <s v="Pinbraid Fishery is an inline fishery on the Garnaburn. There are unknown Issues surrounding access for migratory salmonids through the loch and into the habitat upstream."/>
        <s v="Bank erosion driven by successive dredging and lack of vegetation causing instability in what should be spawning habitat. Protect the instream habitat by ensuring buffers are fenced and plant broadleaf trees to stabilise the banks. In time this should reduce mobile sediment transport to more natural levels."/>
        <s v="A lack of broadleaf trees  leads to warming water temperatures. Sheep and occasional cattle grazing may further impact the riparian habitat and limit available restoration techniques.  Fencing and broadleaf tree planting to shade watercourse and naturalise the riparian habitat over time."/>
        <s v="Bank erosion from livestock and lack of vegetation causing silt to smother substrates impacting the available spawning habitat. Protect the instream habitat by ensuring buffers are stock proof fenced and plant broadleaf trees to stabilise the banks."/>
        <s v="A lack of broadleaf trees  leads to warming water temperatures. Sheep and occasional cattle grazing may further impact the riparian habitat and limit available restoration techniques.  Fencing broadleaf tree planting to shade watercourse and naturalise the riparian habitat over time."/>
        <s v="The Muck Water is over wide in some areas with bank erosion causing low depths in summer flows and sediment inputs. Instream green engineering needed to narrow the watercourse and increase depth to flow. Carry out bank stabilisation and green engineering to reduce instability. Include stock fencing to protect the banks."/>
        <s v="A lack of broadleaf trees  leads to warming water temperatures. Sheep and occasional cattle grazing may further impact the riparian habitat and limit available restoration techniques.  Protect broadleaf tree planting to shade watercourse and naturalise the riparian habitat over time."/>
        <s v="Perched bridge apron in upper Docherneil impacting fish migration. Ease the barrier through a constructred fish pass solution."/>
        <s v="Lower sections are subject to intesive grazing and bank erosion, upper sections suffer from lack of trees. Lower sections would benefit from fencing to allow natural regeneration of broad leaf trees to occur. Upper sections where grazing is less intensive but there is no tree cover would benefit from broadleaf planting in riperian areas to allow provide shade and cover."/>
        <s v="Lack of buffer strips and broadleaf trees in upper reaches. Tree planting in fenced compartments to provide shade."/>
        <s v="A lack of broadleaf trees  leads to warming water temperatures. Sheep and occasional cattle grazing may further impact the riparian habitat and limit available restoration techniques.  Fencing combined with broadleaf tree planting to shade watercourse and naturalise the riparian habitat over time."/>
        <s v="A lack of broadleaf trees  leads to warming water temperatures. Occasional sheep grazing may further impact the riparian habitat and limit available restoration techniques.  Fencing combined with broadleaf tree planting to shade watercourse and naturalise the riparian habitat over time."/>
        <s v="Banks are affecting by high intensity grazing and poaching from grazing animals. Lack of shade proivded by few trees. Area would benefit from fencing to protect riperian habitat and improve buffer zones, along with planting native broadleaf trees."/>
        <s v="River mouth is constantly changing course with a shingle bar occasionally forming preventing migration into and out of the river. When shingle bar fully closeses the mouth smolts become trapped. Monitoring of shingle bar and current exits during smolt sheperding."/>
        <s v="Many areas of peatland are degraded, those adjacent to the river and tributaries of the Stinchar can affect water quality. Altered (increased) drainage in peatland areas leads to increased flooding due to poor to low water retention, leading wash-out of redds and increased scouring of rivers and tributaries during periods of high rainfall. Degraded peatlands can also lead to enrichment and acidification in river systems."/>
        <s v="Many redundant instream structures remain in place altering river dynamics and affecting habitat. Unmaintained structures can encourage erosion, leading to bank destabalisation and lowering waterquality."/>
        <s v="Fallen trees can form timber blockages in narrow sections in spawning tributaries. Timber blockages can prevent upstream migration during spawning times and downstream migration during smolt runs. Clearing of these bloackages permits access and prevents erosion in certain areas."/>
        <s v="The illegal exploitation of salmon and sea trout remains an issue in the Forth. Illegal exploitation takes place in many catchments by individuals who have no care or regard for fragile fish populations. Even a small amount of exploitation can have a big impact and not just on salmon and sea trout but on other species such as otters and bird species. The Forth District Salmon Fishery Board use legislation to tackle illegal exploitation around the Forth via their warranted water bailiffs. This activity is under resourced currently due to the amount of income that can be generated from the Forth Fishery. Additional government support required to deliver this objective to be achieved."/>
        <s v="Currently, legal netting stations exist within the Forth Districts estuary and continue to net. Although netting for salmon is illegal due to it being a category 3 river, netting for sea trout is still allowed. The Board would like to see Scottish Government ban all legal netting in the estuary to reduce this pressure. "/>
        <s v="Legal exploitation through rod and line fishery exists on the Forth, Teith and Allan as they are a category two and the retention of salmon is allowed on these rivers. The Board will continue to develop and publish conservation codes for proprietors to encourage full catch and release whilst encouraging best handling practices for nets via awareness-raising campaigns. The board will work to conserve the populations of salmon across the District and aim to boost populations which increase categorisation levels in an upward direction rather than allow rivers to deteriorate further. "/>
        <s v="Develop a review into the use of non lethal methods that could be deployed in the Forth and work with key stakeholders to identify locations that non lethal could be deployed. Support clubs and proprietors in the delivery of non lethal methods whilst supporting fisheries on the route to lethal methods should it be required. "/>
        <s v="The vulnerability of fish such as smolts or juvenile fish within a loch from predator fish can be increased when there are manmade obstructions present. Pike are present within Loch Venachar and at times of the year, salmonids can be held up and predated on due to the man made barriers. This should be monitored and managed to ensure this risk is reduced and the pressure of predation from other fish species is lowered."/>
        <s v="Seal predation has been reported as an issue in the past on the River Forth and Teith. The full extent of the issue is hard to determine due to lack of reliable information. Even if it was a problem, there is very little that can be done to solve this without guidance from Government due to legislation being required to undertake remedial works. The Forth DSFB will continue to monitor the situation and take advice from government on appropriate actions. "/>
        <s v="Continue to tie in with national strategies to raise awareness of red skin disease and report through the national portal."/>
        <s v="Continue to monitor sickness within fish at certain times of the year below Ashfield Weir. Disease has been an issue here in the past due to low and hot water with the weir holding up fish."/>
        <s v="Continue to promote good biosecurity to ensure diseases are not transmitted between areas and promote the check, clean dry campaign encouraging anglers to disinfect their equipment whilst traveling between rivers."/>
        <s v="Argulus, a parasite sea lice was present in Loch Fitty but no further work has been carried out to undertake an assessment on the impacts on wild fish populations. Monitoring should be carried out to determine the impact on wider fish populations and to determine if it is still a problem."/>
        <s v="Although open water fish farms are not found on the East Coast, there are a number of inland fish farms present within the Forth. Monitoring of these fish farms to ensure there are no escapees and effluent levels remain acceptable is necessary to ensure no damage to wild fish populations. surveys to search for escapees."/>
        <s v="There are a number of stocked fisheries around the Forth. All stocked fisheries should have licenses to stock and adequate screens should be in place to keep fish out of the rivers they may discharge into. Working with local angling clubs, rivers with stocked fisheries on them should be monitored for non native species of fish as it could indicate a problem at a local stocked fishery. "/>
        <s v="Monitor and prevent fish escapes from the Union and Forth &amp; Clyde canal. The canal network has a number of overflow and discharge points which are unscreened allowing non native course fish access to wild rivers. Ensuring these are screened and fish are prevented from entering wild rivers is key to reduce the potential spread of INNS."/>
        <s v="The Forth is a busy estuary and Firth with many shipping lanes and ports lining its banks. This means that it is ripe for development. Responses to the Marine planning consultations is key to outline the impacts on fish if they are migrating within the Forth. This is to protect migration routes from activity at certain times of the year. "/>
        <s v="Engage with offshore windfarm works and engage in consultation groups to highlight research and projects which could be delivered as part of the wider works."/>
        <s v="Develop a Forth salmonid tracking project which would identify and monitor migration routes through the estuary. This would help hone down consultation responses to marine planning applications so that the best advice can be given to protect salmon and sea trout migrating out of the estuary. "/>
        <s v="Where funding allows, continue to tackle terrestrial INNS such as Japanese knotweed, giant hogweed and Himalayan balsam along rivers with communities. "/>
        <s v="Monitor existing signal crayfish populations and understand their spread within a river catchment. Currently there are 4 populations in 4 separate catchments. "/>
        <s v="Roach can impact and change lochs and slow moving rivers should they be introduced. The Unlocking The Leven Project is seeking to improve fish passage for eels and other migratory fish and with this, could allow roach to move from one location in the Leven to other locations, in particular Loch Leven. This could impact the loch by increasing the risk of eutrophication due to roach eating the zooplankton and disturbing the sediments. This action will seek to identify roach locations within the Leven catchment, identify any natural barriers to their migration and evaluate the likelihood of colonising new locations. "/>
        <s v="Monitor the spread and abundance of the non native bullhead within the Lothian rivers, especially where barriers exsist and are due for easement. "/>
        <s v="Work with communities to highlight issue of pollution discharge into fresh water environments, highlighting impact on rivers and wildlife and promoting what to do if members of the public spot pollution."/>
        <s v="Sewage pollution entering rivers is a big problem around the Forth, impacting the habitat and amenity of our rivers. Scottish Water has an investment plan which is being implemented to help reduce sewage pollution into our rivers and estuary. "/>
        <s v="Only 4% of Scotland's CSO's are monitored as of March 2023 which means the true extent of sewage spills is not realised as little recording or monitoring is taking place. Monitoring equipment should be installed to increase the number of outfalls being monitored so the true extent of the problem is realised. "/>
        <s v="More investment is needed in Scotland's sewage network to ensure treatment works are utilising the most up to date technology."/>
        <s v="All private sewage discharges should be registered with SEPA but these tend to only be registered at time of sale of a property, meaning many septic tanks are not registered. Septic tank owners should register and a national campaign to create a complete list should take place so that they can be monitored and dealt with should they break down."/>
        <s v="Mine water discharge can have a major impact on water quality and habitat quality. Junkies Adit on the South Esk is a key example of what can happen to a river when mine water discharges are not treated. Action is needed to process mine water which is rich in chemicals for the benefit of the environment."/>
        <s v="Cattle poaching and agricultural practices can impact rivers due to excess sediment entering them. Agriculture is prominent in certain parts of the Forth. It is important that these activities limit their impact on the water environment for the benefit of wildlife and habitats. This is why all farmers should be following the general binding rules. "/>
        <s v="Ensure all developers are adhering to GBR and installing adequate silt mitigation measures and robust sediment management plans. Development is taking place around the Forth and often overlooked when it comes to ensuring they protect the water environment. Building structures can be a muddy business with large excavations taking place to lay foundations. Sediment run off from the land, roads and works can impact rivers. Suitable sediment management plans should be in place with general binding rules followed. "/>
        <s v="Ensure existing forests and new forests are managed to reduce impacts of acidification."/>
        <s v="Ensure measures put in place to reduce and prevent impact of glycol de-icer on the River Almond and Gogar Burn."/>
        <s v="Monitoring of effluent from inland fish farms."/>
        <s v="Work with local groups, authorities and other stakeholders to highlight to the public that most road drains directly connect to river systems instead of the sewerage network."/>
        <s v="The Loch Katrine water supply system was installed in the 1800's to supply water to Glasgow. Loch Venachar was installed as a compensation flow to the River Teith. A better management of water within the system is required to ensure that issues such as Loch Venachar being drained, impacting on fish passage does not occur as it has occurred a number of times over the past decade. This not only impacts upstream migration but also downstream migration depending on timings. Better management regimes are required to ensure enough water leaves Katrine, Finglas and Drunkie to keep Venachar with enough water to reflect a normal river system."/>
        <s v="Manage drinking water supply in Devon catchment better with restorative measures to slow the flow and keep water in the catchment for longer."/>
        <s v="Manage drinking water supply in Leven catchment better with restorative measures to slow the flow and keep water in the catchment for longer."/>
        <s v="Request a review of water abstraction of Balgonie hydro to ensure enough compensation flow is going down the River Leven and adequate fish passage is present up and downstream."/>
        <s v="Report over abstraction and request reviews by SEPA to ensure no impact on catchment/sub catchment."/>
        <s v="Monitor Deanston hydro scheme during low water events to ensure fish passage and habitat is maintained."/>
        <s v="Continue tree planting projects along riparian zones to boost shade and keep rivers cool."/>
        <s v="Review of distilleries and identification of associated thermal pressures in the Forth."/>
        <s v="Continue to deliver the Allan Water project, improving the catchment for natural flood management, biodiversity and communities. "/>
        <s v="Multiple small projects to improve wetlands, bank erosion, riparian tree planting, leaky dams and more."/>
        <s v="Development and delivery of a large scale restoration project to improve riparian and instream habitat. The project will include peatland restoration, riparian woodland, grazing management, instream habitat improvements, forestry and more."/>
        <s v="Development and delivery of a project to improve fish passage for eels in the Leven catchment. "/>
        <s v="Development and delivery of a multi year coastal burn catchment project which seeks to improve the resilience of the burn for land managers, wildlife and communities. This project will include water resilience measures such as land management changes, NFM measures, wetland creation, riparian tree planting and more. "/>
        <s v="Development and delivery of an urban river restoration scheme with improvements to greenspace and active travel."/>
        <s v="Development and delivery of a project to improve habitat for freshwater pearl mussels and salmonids in the Teith catchment. Installing wetlands to prevent sediment run off and tackle some of the pressures facing FWPM locally."/>
        <s v="Continue to deliver catchment scale improvements in the Allan Water catchment. Greenloaning phase 2 will expand on the wetland work of phase 1 by installing ditch blockages to encourage water to remain on the floodplain for longer. "/>
        <s v="Improving the River Devon by decreasing unnecessary bank erosion, tackling INNS and delivering cattle management for the benefit of the river and wildlife."/>
        <s v="Ensure gravel management is in place at Keltie Water hydro scheme via licensing."/>
        <s v="The removal of Seafield Weir for the benefit of fish passage."/>
        <s v="Removal of Westfield Weir via private finance by working with a housing developer for the free passage of fish at this location. "/>
        <s v="Develop and delivery of a project to remove dollar weir on the River Devon to improve gravel and river connectivity for the free passage of fish. "/>
        <s v="Removal of Morton Quarry Weir on the Linhouse for benefit of fish passage."/>
        <s v="Explore the easement/removal of Dollar Burn weir."/>
        <s v="Cambus Weir makes difficult fish passage at the mouth of the Devon and is owned by Diageo. Options to improve fish passage are being discussed with a solution of either removal or easement being looked at. "/>
        <s v="There are over 60+ barriers in the Forth on SEPA's list for easement by 2027 which consist of regulatory enforcement and direct action by SEPA. "/>
        <s v="Redundant barriers around the Forth are not licensed meaning their owners do not realise they have a responsibility for licensing and providing fish passage of their structure. SEPA should be licensing these structures and the Forth DSFB and Trust will continue to lobby SEPA for such licensing so owners know about their duties and responsibilities. "/>
        <s v="Ensure unrestricted fish passage up and downstream is provided at loch Venachar and Katrine system as it is currently inadequate."/>
        <s v="Explore the removal of small barriers in the Forth which are not on SEPA’s priority list."/>
        <s v="Ensure intakes for hydro's or lades are adequately screened such as the Union Canal feeder lade and force reviews by SEPA to ensure protection of the water environment."/>
        <s v="Provide a world class learning experience to engage school children with fish and rivers within the Forth."/>
        <s v="Engage and empower communities to support decision making within the River Esk catchment, enabling them to tackle pressures or put pressure on organisations that are harming the water environment of the catchment."/>
        <s v="Continue to monitor core sites across the Forth District. This would consist of 16 core electrofishing sites across all catchments within the Forth to monitor population changes locally. "/>
        <s v="Continue to participate in Scotlands River Temperature Monitoring Network to monitor river temperatures in the Forth and Teith catchments whilst looking at opportunities to expand temperature monitoring out across more catchments. "/>
        <s v="Conduct smolt monitoring to continue to monitor numbers, size and weight to help determine health of smolt population and run timings. This will help manage the Forth Fishery by providing knowledge to respond to consultations more accurately. "/>
        <s v="A review of the barriers present within the Forth, completion of our database of barriers with all barriers assessed for passability with a priority list and evaluation as to which barriers require SEPA to deal with and which can be dealt in house. "/>
        <s v="Review flow regimes coming out of castlehill and glen devon to identify their impact on the River Devon. Project would look at opportunities to identify pressure points if water levels were reduced and what mitigation could be put in place to solve these pinch points. "/>
        <s v="A catchment-wide river health check looking at a range of parametres to identify pressures and pinch points within the system and help focus future research"/>
        <m/>
        <s v="Push to have adequate fish passage monitoring in place at Loch Venachar to monitor upward and downward migration of fish at the dam. "/>
        <s v="Monitor 30 sites in the Forth, Teith and Allan catchments to the NEPS standards to help feed into the national picture and ensure refined and accurate categorisations of those three rivers. This supports with the management of the fishery. "/>
        <s v="Take genetic samples of fish during core monitoring sites to determine genetic diversity within populations. This will help identify if populations are stocked by 1 pair or multiple pairs of adult fish and help further our understanding of run dynamics within our rivers. "/>
        <s v="Should the easement of fish passage at Loch Venachar not be achievable, explore the opportunity for restoration stocking within this arm to rehabilitate fish populations.  "/>
        <s v="Push for update of laws and funding model"/>
        <s v="Monitoring to identify and understand coastal sea trout populations around the Forth. Conduct similar monitoring as to the west coast with coastal nets. "/>
        <s v="Map habitat along the Loch venachar arm of the Teith system to help quantify its productivity ability and determine what it currently is at right now. This will help identify impact of dams on the system. "/>
        <s v="monitor and assess the coastal burns of the Forth to determine which are important for migratory fish populations."/>
        <s v="Ensure deployment of 10 monitoring opportunities is available for reactive situations such as collecting evidence of illegal instream activity, to advance knowledge on big issues such as flow regime changes or other situations requiring reactive monitoring. Monitoring opportunities may range from electrofishing, invertebrate monitoring or other methods of data collection that will support enforcement action or a situation to change using legislation. "/>
        <s v="Research question - monitor population of arctic char within the lochs of the Forth, identifying their population abundance, distribution and ways to help them"/>
        <s v="Research question - develop a project to identify sand eel populations in the Forth and their abundance to help ensure there is enough food source for sea trout and smolts"/>
        <s v="Identify ferox trout populations within the Forth and the interactions between fish populations such as smolt migration."/>
        <s v="Research question - monitor parameters that will indicate fish health, such as weight and size to determine if there is a degradation of fish quality within the forth. This will help to identify if areas are lacking food source and further research into particular areas required. "/>
        <s v="Research question - review and monitoring of impact of loch venahcar dam on smolt migration."/>
        <s v="Research question - research project created to identify if big perch impact salmonid populations"/>
        <s v="monitoring impact of accidification on fish populations could take place in the Duchray or other areas impacted by acidification. Research project could be developed around this question with a view on identifying opportunities to reduce acidic nature of water. "/>
        <s v="Research question - monitor and review the impacts of agriculture on the River Tyne catchment to identify areas to improve. "/>
        <s v="Research question - review and monitoring of de -icer entering the river almond and gogar burn with a study on its impacts on the river and wildlife to inform enforcement action"/>
        <s v="research question - identify and monitor the impacts of mine water on river ecosystems. This could focus on the south esk and the impact of mine water polution. It could also track the recovery should mine water in the south esk ever be treated and the information used to progress treatment should it be decided not to progress investment in the river"/>
        <s v="Research question - pike population analysis and the impact on smolts through loch venachar, especially if held up due to dams."/>
        <s v="Research question - carry out research on food abundance and smoltification to determine impact of low food abundance and early smoltification (or delayed). This would help identify if areas with low food source will produce earlier smolts."/>
        <s v="Research question - review and research the impact of road run off on rivers and fish populations to identify pressures on aquatic environments. "/>
        <s v="Research question - Carry out research on the question of salmon migrating up the leny and sea trout up the eas gobhain to determine if this is correct and help management decision making. "/>
        <s v="research question - review and study into the water quality of fish farm effluent entering the Eas Gobain during different flow regimes. "/>
        <s v="Map fish habitat so that there is an accurate database of spawning locations and juvenile habitat to help inform decision making and project planning. "/>
        <s v="Work with partners to monitor water quality of the forth using water telemetry monitoring. Identify opportunities to encorporate this into our projects. "/>
      </sharedItems>
    </cacheField>
    <cacheField name="Pressure" numFmtId="0">
      <sharedItems containsBlank="1" count="17">
        <s v="Water Temperature"/>
        <s v="Multiple"/>
        <s v="Water Quality"/>
        <s v="Instream and Riparian Habitat"/>
        <s v="Illegal Exploitation"/>
        <s v="Obstacles to Fish Passage"/>
        <s v="Predation"/>
        <s v="Other"/>
        <s v="Invasive Non-native Species"/>
        <s v="Water Quantity"/>
        <s v="N/A"/>
        <s v="Aquaculture"/>
        <s v="Marine Developments"/>
        <s v="Fish Passage"/>
        <s v="INNS"/>
        <s v="Disease"/>
        <m/>
      </sharedItems>
    </cacheField>
    <cacheField name="Multiple Pressures" numFmtId="0">
      <sharedItems containsBlank="1" count="171" longText="1">
        <s v="Instream and riparian habitat"/>
        <m/>
        <s v="Lack of nutrients"/>
        <s v="Predation"/>
        <s v="Water quality"/>
        <s v="water quantity,  fish migration and instream fish habitat. High water temperature may also be exacerbated by low flows."/>
        <s v="Water, quality, water quantity, Invasive Non-native species, Instream and riparian habitat"/>
        <s v="Instream and Ripararian cover for juvenile and adult fish."/>
        <s v="water quantity,  Instream and Riparian Habitat"/>
        <s v="Water temperature, Instream and Ripararian Habitat"/>
        <s v="Water temperature and habitat, plus nutrients"/>
        <s v="Instream and Riparian Habitat, Obstacles to fish passage"/>
        <s v="Obstacles to fish passage, Instream and Riparian Habitat, Water Quality"/>
        <s v="Instream and Riparian Habitat, Obstacles to fish passage, predation"/>
        <s v="Pinch points, predation pressure and hydropower infrastructure"/>
        <s v="Marine Developments, Water Quality"/>
        <s v="Water Quality, Water Quantity, Water Temperature, Predation, Instream and Riparian Habitat,"/>
        <s v="Water Temperature, Disease"/>
        <s v="Water Quantity, Water Temperature, Instream and Riparian Habitat, Predation"/>
        <s v="Disease, Water Quality, Predation, Water Temperature"/>
        <s v="Inertia"/>
        <s v="Water Temperature, Instream and Riparian Habitat"/>
        <s v="Water quality, water quantity, water temperature, juvenile recruitment"/>
        <s v="In-stream and riparian habitat, obstacles to fish passage"/>
        <s v="Marine development, obstacles to fish passage"/>
        <s v="Disease, obstacles to fish passage"/>
        <s v="Water temperature, instream and riparian habitat, water quality"/>
        <s v="Aquaculture, disease"/>
        <s v="Exploitation"/>
        <s v="Water quality, water quantity, water temperature"/>
        <s v="INNS, Obstacles to fish passage, Water quality, water quantity, water temperature"/>
        <s v="Water quality, Obstacles to fish passage, Invasive non-native species, instream and riparian habitat."/>
        <s v="Instream and riparian habitat, invasive non-native species, obstacles to fish passage, predation, water quality and water quantity."/>
        <s v="Instream and riparian habitat, water quality and water quantity."/>
        <s v="Invasive Non-native Species; Predation"/>
        <s v="Invasive Non-native Species; Instream and Riparian Habitat"/>
        <s v="Water Quality, Water Quantity, Water Temperature; Instream and Riparian Habitat"/>
        <s v="Aquaculture; Predation; Survival"/>
        <s v="Lack of knowledge/interest"/>
        <s v="Aquaculture; Predation; Survival; Marine Developments"/>
        <s v="Water Quality, Water Quantity, Water Temperature; Instream and Riparian Habitat; Aquaculture; Predation; Survival"/>
        <s v="Instream and Riparian Habitat, Temperature"/>
        <s v="Salmon numbers in particular are falling while bird populations present on the river are higher than ever."/>
        <s v="if sources of silt could be identified there could be potential to reduce/remove silt in river improving Water Quality."/>
        <s v="The Fish Counter allows reporting on the numbers of Salmon, Grilse, Sea Trout and Finnock entering and leaving the river. Trends of fish numbers by month and year allows management to monitor fish stocks against any improvement inititives."/>
        <s v="The Salmon Fry and Parr quantities identified in the river by Electro Fishing are both below benchmarks placing the Ugie in the poorest Category 3 level for Fry and Parr production. Also Sea Trout numbers returning to the river are falling (Fish Counter) along with annual catches."/>
        <s v="Instream and Riparian Habitat."/>
        <s v="Mowing and cutting weeds to allow Anglers to fish and Public walks has been going on for years. Clearing overgrown feeder burns to improve the instream habitat has not commenced yet."/>
        <s v="Reducing numbers of Anglers means a lower catch return for the river."/>
        <s v="Reduced flow in the River may cause even more Silt to build up. Reduction in Fish stocks."/>
        <s v="If causes of habitat degradation can be identified along with means of restoration the river habitat would improve."/>
        <s v="Redd surveys will identify areas of optimal spawning habitat and non optimal habitat. Some of the non optimal habitat will be targeted for improvement."/>
        <s v="The effects of Electromagnetic field (EMF) on migrating fish is not understood. Work on and around the river/estuary may effect migratory fish. The UDSFB have a statutory responsibility to ensure the welfare of migrating Salmon and Sea Trout in the Ugie District in and around the Peterhead area. "/>
        <s v="Respond to applications to build throughout the District to ensure that Developers minimise disturbance to fish, protect the instream habitat and have fully considered effects of water abstraction and sewage discharge on the river."/>
        <s v="Also water temperature"/>
        <s v="Upstream hydro may have further reduced passablity of falls to adults salmon and trout."/>
        <s v="There is uncertainty where the sea trout that are caught in the Kanaird estuary spawn."/>
        <s v="Also feed availability"/>
        <s v="Aquaculture and sea trout health"/>
        <s v="Invasive species, riparian and instream habitats"/>
        <s v="Aquaculture, fisheries exploitation in West of Scotland"/>
        <s v="temperature, riparian habitat, instream habitat, nutrition for fish and other instream fauna"/>
        <s v="conservation, lack of riparian vegetation, poor nutrition"/>
        <s v="some unknown"/>
        <s v="including eutrophication, recovery from seabed damage"/>
        <s v="some sections onstructed; other areas affected by lack of riparian vegetation and predation"/>
        <s v="benefits for fish and other wildlife"/>
        <s v="including aquaculture, predation, obstacles"/>
        <s v="including Aquculture,"/>
        <s v="Obstacles, water quantity, instream habitat, water quality."/>
        <s v="Water quantity, instream,"/>
        <s v="Hydro flow regulation, obstacels to fish passage, marine issues"/>
        <s v="marine developments, other marine issues."/>
        <s v="instream and riparian woodland"/>
        <s v="aquaculture, other freshwater and marine pressures"/>
        <s v="aquaculture, invasive species, awareness raising"/>
        <s v="intreatm and riparian habitat, temperature"/>
        <s v="may including seabed damage, eutrophication"/>
        <s v="By ignoring the issue this leads to proliferation of INNS.  This in turn leads to native habitat loss from an increase in erosion, loss of cover and invertebrate life in riparian zones"/>
        <s v="Exclusion of livestock will provide greater shade, lowering water temperatures and provide more insect life.  It will also slow down erosion of degraded banks.                          Willow weave will stop erosion and provide shade and cover initially for juvenile fish and then as it grows for adult fish also."/>
        <s v="Water quantity, substrate supply, instream habitat"/>
        <s v="Interbreeding between escapee farm fish and wild fish, competition for limited habitat and food resources"/>
        <s v="Conifer plantations, livestock grazing and climate change"/>
        <s v="Sea lice infestations. Loss of fitness in wild salmon populations. "/>
        <s v="Obstacles to fish passage, aquaculture"/>
        <s v="Infrastructure development, stream crossings, land disturbance "/>
        <s v="Legal Exploitation"/>
        <s v="Marine survival, Angling exploitation"/>
        <s v="Predation, water quality and quantity and Marine survival,"/>
        <s v="Disease"/>
        <s v="Riparin and instream habitat"/>
        <s v="Climate change, predation, illegal fishingmarine developments, pollution"/>
        <s v="Fishing, coastal developments, pollution"/>
        <s v="Monitor impacts of all pressures"/>
        <s v="All"/>
        <s v="Commercial exploitation"/>
        <s v="Legal Angling exploitation"/>
        <s v="Predation                                 Competition                              Species Interactions"/>
        <s v="Instream habitat"/>
        <s v="Instream and riparian habitat   Obstacles to fish passage"/>
        <s v="Riparian planting                    Improving riparian habitat"/>
        <s v="Aquaculture , Obstacles to fish passage, illegal exploitation, inappropriate stocking"/>
        <s v="Aquaculture"/>
        <s v="Habitat loss"/>
        <s v="Water Quantity, Water Quality"/>
        <s v="Aquaculture, Water Quantity, Water Quality, Water Temperature, Instream and Riparian, Obstacles to Fish Passage, INNS, Marine Development, Other"/>
        <s v="Disease, non-native species"/>
        <s v="Obstructions to Fish Passage, Other"/>
        <s v="Water Quality, Water Temperature"/>
        <s v="In-river netting station"/>
        <s v="Water Temperature"/>
        <s v="Habitat, bidiversity loss,  water temperature, water quality, fish health"/>
        <s v="Habitat, biodiversity loss, water temperature, water quality, water flow"/>
        <s v="Habitat, bidiversity loss,  water quality and quantity"/>
        <s v="Invasive non native plants and animals (INNs) , Fish Diseases and pathogens"/>
        <s v="Giant Hogweed, Japanese Knotweed, Himalayan Balsam, Mink, North American Signal Crayfish, Skunk Cabbage"/>
        <s v="Marine survival, exploitation"/>
        <s v="Habitat loss, wood loss, bidiversity loss,  water temperature increase, water quality, fish health"/>
        <s v="Biodiversity Loss"/>
        <s v="Habitat, biodiversity loss,  water quality and quantity"/>
        <s v="INNs, Fish Disease"/>
        <s v="Intense grazing by sheep, cattle and deer.        Proliferation of Japanese knotweed and Himalayan balsam causing bank erosion.              Heavy spates washing out banks                       Lack of tree cover leading to higher water temperatures"/>
        <s v="Intense grazing by sheep, cattle and deer.        Proliferation of Japanese knotweed, giant hogweed and Himalayan balsam causing bank erosion.                                                                Heavy spates washing out banks                       Lack of tree cover leading to higher water temperatures"/>
        <s v="Predation, Illegal exploitation, Instream Riparian and habitat, Temperature."/>
        <s v="Water temperature, instream and riparian habitat, water quality, predation, illegal exploitation"/>
        <s v="Water quality, instream and riparian habitat."/>
        <s v="Predation, Water temperature, invasive non native species."/>
        <s v="Predation, instream and riparian habitat."/>
        <s v="Water Temperature, Water quality, Instream and Riparian Habitat,"/>
        <s v="Water quality, Instream and Ripariant Habitat"/>
        <s v="Water quality, Instream Habitat, Riparian Habitat, Water Temperature"/>
        <s v="Water Temperature, Water quality, Instream and Ripariant Habitat, Obstacles to fish passage"/>
        <s v="Instream and Riparian Habitat, obstacles to fish passage, fish population assessment"/>
        <s v="Water Quality, Instream and Riperian Habitat, Obstacles to fish passage, Invasive Non-native species"/>
        <s v="Water Quality and Instream and riparian habitat"/>
        <s v="Predation, Invasive Non native fish species, acidification, artifical water level management"/>
        <s v="water level management, Invasive species management"/>
        <s v="Water Quality, Instream and Riparian Habitat"/>
        <s v="Barriers to Fish Passage, Instream and Riparian Habitat"/>
        <s v="Obstacles to Fish Passage, interrupts sediment transport, alters natural flow, Predation, Poaching"/>
        <s v="Water quantity, Obstacles to Fish Passage"/>
        <s v="Water Quantity, Obstacles to fish passage, degraded instream and riparian habitat, lack of shade"/>
        <s v="Obstacles to Fish Passage, interrupts sediment transport, Predation"/>
        <s v="Obstacles to fish passage"/>
        <s v="Obstacles to fish migration, possible abstraction by hydro operator upstream"/>
        <s v="Obstacles to fish passage, sediment management"/>
        <s v="Instream and Riparian Habitat and Water Quality"/>
        <s v="Instream and Riparian Habitat, Water Temperature"/>
        <s v="Barrier mitigation, Improving Instream habitat"/>
        <s v="Instream and Riparian Habitat, Water Quality, Water Temperature"/>
        <s v="Water Quality, Instream and Riparian Habitat, Obstacles to Fish Passage and Water temperature"/>
        <s v="Instream habitat, obstacles to fish passage"/>
        <s v="Water temperature, Water Quality, Instream and Riparian Habitat"/>
        <s v="Protected species"/>
        <s v="Water quality, water quantity, instream and riparian habitat"/>
        <s v="Obstacles to Fish Passage and Instream and riparian Habitat"/>
        <s v="Instream and riparian habitat, Water Quality, Obstacles to fish Passage"/>
        <s v="Instream and Riparian Habitat, Water Temperature, agricultural enrichment "/>
        <s v="Water Quality, diffuse pollution from agriculture and farming practices, water temperature"/>
        <s v="Reduced biodiversity"/>
        <s v="Water Temperature, water quality"/>
        <s v="Disease, Water Quality, Water Quantity, Obstacles to Fish Passage"/>
        <s v="Disease, Water Quality"/>
        <s v="Aquaculture, Invasive Non-native Species"/>
        <s v="Water Quality, Obstacles to Fish Passage, Marine Developments"/>
        <s v="Obstacles to Fish Passage, Marine Developments"/>
        <s v="Water Quality, Instream and Riparian Habitat, Obstacles to Fish Passage, Marine Developments, Invasive Non-native Species"/>
        <s v="Water Quality, Instream and Riparian Habitat, Other: disengaged community"/>
        <s v="Water Quantity, Water Temperature, Obstacles to Fish Passage"/>
        <s v="Water Quality, Water Quantity, Water Temperature, Instream and Riparian Habitat"/>
        <s v="Water Quality, Water Quantity, Instream and Riparian Habitat, Obstacles to Fish Passage"/>
      </sharedItems>
    </cacheField>
    <cacheField name="Current Status" numFmtId="0">
      <sharedItems containsBlank="1"/>
    </cacheField>
    <cacheField name="Priority" numFmtId="0">
      <sharedItems containsBlank="1"/>
    </cacheField>
    <cacheField name="Objective" numFmtId="0">
      <sharedItems containsBlank="1" longText="1"/>
    </cacheField>
    <cacheField name="Proposed Management Action" numFmtId="0">
      <sharedItems containsBlank="1" count="22">
        <s v="D"/>
        <s v="S"/>
        <s v="M"/>
        <s v="N"/>
        <s v="L"/>
        <s v="E"/>
        <s v="B"/>
        <s v="F"/>
        <s v="J"/>
        <s v="A"/>
        <s v="H"/>
        <s v="O"/>
        <s v="I"/>
        <s v="G"/>
        <s v="R"/>
        <m/>
        <s v="P"/>
        <s v="K"/>
        <s v="Q"/>
        <s v="T"/>
        <s v="C"/>
        <s v="L "/>
      </sharedItems>
    </cacheField>
    <cacheField name="Strategy" numFmtId="0">
      <sharedItems containsBlank="1" count="984" longText="1">
        <s v="Local engagement with local funders and landowners, Link landowners with trees for life project officer"/>
        <s v="Liase with SSE and SEPA when necessary"/>
        <s v="Local engagement with local landowners"/>
        <s v="Board policy and staff engagemnet "/>
        <s v="Gather data from external organisations "/>
        <s v="Carry out monitoring on an ad-hoc basis"/>
        <s v="Engagement with anglers , ghillies , Water bailiffs, Police Scotland, and Marine Scotland compliance"/>
        <s v="Work with SSE on monitoring of smolts"/>
        <s v="Train staff in tagging methods. Work with SSE and FMS"/>
        <s v="Work with FMS"/>
        <s v="Conduct habitat walk-overs, assess pre-hydro photos, discuss findings with SEPA and SSE"/>
        <s v="If problem is found cosult with SEPA and SSE"/>
        <s v="Ongoing monitoring"/>
        <s v="Improve monitoring and scaring by anglers and Ghillies"/>
        <s v="Gather information on an ad-hoc basis"/>
        <s v="Keep conservation policy up-to-date, work with Anglers"/>
        <s v="Work with Landowners to encourage participation in Agri-environment schemes"/>
        <s v="Communicate with SEPA"/>
        <s v="Respond when consulted"/>
        <s v="Work with Scottish Invasive Species Initiative and Volunteers"/>
        <s v="Work with SISI Project Officer and Volunteers"/>
        <s v="Encourage reporting using SFCC app. Electro-fish or net them out where possible with help from local anglers and ghillies"/>
        <s v="Work with ghillies and proprietors to raise awareness"/>
        <s v="Work with  Landowners"/>
        <s v="Work with SSE and SEPA"/>
        <s v="Work with NatureScot and Proprietors"/>
        <s v="Ensure continued sediment management"/>
        <s v="Monitor"/>
        <s v="Assess"/>
        <s v="Assess the bridge apron and nudge SSE to remediate if necessary"/>
        <s v="Work with Ness board, fundraise"/>
        <s v="Ongoing support"/>
        <s v="Surveys carried out to answer specific questions"/>
        <s v="Ongoing liaison with SSE, dissemination of fish counts to proprietors"/>
        <s v="Ongoing reporting of rod catch"/>
        <s v="Sample Farrar in 2023 to complete 3 consecutive year's of sampling. Ad-hoc monitoring or a larger catchment project."/>
        <s v="Monitoring where this highlights issues or supports projects"/>
        <s v="Either conduct this as a trainee project or get specific funding to assess FWPM status"/>
        <s v="Keep providing volunteer and local engagement opportunities"/>
        <s v="Education of farmers about best practise. Encouraging and liasing with SEPA to highlight issues when they arise. Raising awareness with Scottish Government Rural Payments and Inspections Division. Bailiffs clear spawning grounds of silt when they remove rununculus."/>
        <s v="Resist CAR license applications to canalise watercourses, except for small ditches which would have a minimal impact on fish."/>
        <s v="Mink are no longer present in the catchment due to work by former bailiffing staff and Aberdeen University, more recently Scottish Invasive Species Initiative.From 2014 spraying of invasive plants has been ongoing, and is maintained annually. A 98% reduction has been achieved, and this will be saught to be maintained."/>
        <s v="The board has a bout mounted seal scarer which is deployed annually close to the bypass bridge at Ellon where a power supply is available. Up to now seals have not passed the scarer and moved above the tidal limit. Water bailiffs carry out 5 whole-river counts per annum of fish-eating birds, and this data will be used to support license applications. A project to undertake seal scat samling with Aberdeen University has been under discussion."/>
        <s v="To remove rununculus in spawning beds, largely tributaries."/>
        <s v="Renew the concrete and silicone in the fish counter. Keep checking to ensure that any works have the counter fully functional."/>
        <s v="Protection for fish and invertebrates, which are the food source for young fish."/>
        <s v="Mitigation against natural events damaging to migratory fish."/>
        <s v="Have bailiffs patrol the river to prevent any illegal exploitation."/>
        <s v="Ice managemnrent, as ice breaking off can also cause damage to banks and cause siltation. Regular maintainence is undertaken to ensure the sluice gates are operating correctly."/>
        <s v="SEPA are the lead organisation in regulating abstratction. Consultation with SEPA will be required to identify measures that may mitigate pressures caused by abstratction. This process may require data on fish and fish habitat, hydromorphology and fish migration in abstratcted reaches to inform the process. "/>
        <s v="Collect genetic samples to allow assesment of introgression in wild populations "/>
        <s v="Surveys to identify sites infected by invasive plants and the extensiveness of them"/>
        <s v="Hydromorphological survey of potential to recover river processes and feasibility study of potential river channel restoration options in consultation with land owners."/>
        <s v="Desktop mapping study of tree / shading of River Laggan and Sorn to idenstify areas which have potential to be improved. Consultation with land owners."/>
        <s v="Information from the West Coast Tracking Project will be uselful to inform how salmon are using the sea nearby to migrate  but further more relevant information in the immediate vicinity may be required "/>
        <m/>
        <s v="Working with landowners to promote peatland restoration and Peatland action fund"/>
        <s v="working with landowners to deliver tree planting on the south side of the worst affected rivers for temperature. Initial engagement with landowners and representatives to identify reaches where riparian woodland creation would potentially align with estate management objectives._x000a__x000a__x000a__x000a_ Involve woodland specialist in refining target areas._x000a__x000a_ Prepare riparian woodland creation plan based on above._x000a__x000a_ Seek grant or other funding as appropriate._x000a__x000a_ Small trial plots can be a useful first step where larger-scale projects are not feasible/acceptable, or in areas where trees have been absent for many years."/>
        <s v="Initial engagement with landowners and managers to identify reaches where reductions in grazing pressure would potentially align with estate management objectives._x000a__x000a_ Exclusion of grazers or reduction in grazing pressure to protect key areas."/>
        <s v="Lobby for inclusion of riparian planting as a priority for future iterations of WGS."/>
        <s v="Any future creation or modification of wing weirs, croys or other structures should be based on assessment of habitat effects.  Long term planning to reinstate natural processes while not damaging fishery value."/>
        <s v="Watching brief including:_x000a__x000a_ Regular monitoring of salmon fry populations. Persistent decline or lack of fry may suggest spawning becoming limiting._x000a__x000a_ Repeat survey of spawning habitat if declines observed in fry populations."/>
        <s v="Minimise control of scrub and trees in areas where they do not restrict angler access._x000a__x000a_ Strategic tree planting, especially on south bank."/>
        <s v="Exclude grazers from existing riparian woodlands._x000a__x000a_ Repair any existing stock enclosures."/>
        <s v=" Repair/maintain water gates and fences._x000a__x000a_ Deer management within existing WGS_x000a__x000a_ Planting of riparian zone, particularly the south bank"/>
        <s v="Stock fencing, tree planting, willow spiling for bank stabilisation._x000a__x000a_ Initiate discussion with landowners and tenants_x000a__x000a_ Explore possible funding opportunities"/>
        <s v="Initiate discussion with landowners and farmers._x000a__x000a_ Explore options for fencing stream margins to restrict livestock access."/>
        <s v="Identify optimal areas.in consultation with landowners and tenants_x000a__x000a_ Targeted fencing to restrict livestock/deer access and promote regeneration of vegetation._x000a__x000a_ Where possible, combine with riparian tree planting targeting south and west banks to optimise shade."/>
        <s v="Watching brief. RBDSFB should be fully informed of any further proposed instream modifications._x000a__x000a_ Any future creation or modification of wing weirs, croys or other structures should be based on assessment of habitat effects._x000a__x000a_ Liaison with SEPA in relation to any associated CAR licenses."/>
        <s v="Periodic (3-yearly) inspection linked to electric fishing._x000a__x000a_ If habitat quality and fish numbers clearly decline commission hydro-morphologist to determine whether intervention is desirable or feasible."/>
        <s v="Maintain bailiff force and associated stock protection procedures to minimise illegal exploitation._x000a__x000a_"/>
        <s v="Maintain current conservation policy for salmon and sea trout."/>
        <s v="Support current moratorium on coastal netting by working with AST and Fisheries Management Scotland (FMS)."/>
        <s v="Board to liaise with Scottish Fisheries Protection Agency and neighbouring DSFBs."/>
        <s v="Watching brief only:_x000a__x000a_ Promote staff and angler awareness of how to identify predator marks on rod caught fish. Record these to gauge and trends._x000a__x000a_ Investigate opportunities for control if problem identified (see Moray Firth Seal Management Plan)."/>
        <s v="Any potential bottlenecks where birds may congregate should be identified and options for scaring investigated (smolt shepherding).Counts of piscivorous birds using standardised procedures. If necessary, license for control may be obtainable but this would require objective data from counts."/>
        <s v="Ensure that effective systems are in place to record, collate and report angling effort data."/>
        <s v="Support initiatives to maintain and extend closures of Sandeel fisheries."/>
        <s v="Support research into causes of marine mortality through e.g. NASCO and Atlantic Salmon Trust (AST)."/>
        <s v="Develop and implement formal Biosecurity Plan for River Brora covering fish disease and non-native species._x000a__x000a_ Early intervention when invasive non-native species (INNS) are recorded in catchment._x000a__x000a_ Disease controls in relation to river users including anglers."/>
        <s v="Establish mink monitoring and trapping."/>
        <s v="Watching brief and ongoing communication with operator in relation to opportunities to improve or maintain:_x000a__x000a_ Hand-off flows_x000a__x000a_ Fish passage_x000a__x000a_ Sediment management"/>
        <s v="Continual monitoring, develop plan for survey work and structure."/>
        <s v="BDSFB staff should receive ongoing training to maintain or increase skills for delivery of required tasks in relation to management and information gathering."/>
        <s v="Angling training days, free fly rod for under 18's to borrow for the season, free fishing permits and school trips."/>
        <s v="Working with  the SISI project to engage with local communities and volunteers to treat and monitor INNS within the district"/>
        <s v="Working with the local estate, plant deer and fish carcasses into the water course and monitor changes in nutrient levels and juvenile densities"/>
        <s v="Deploy PIT telemetry to investigate survival and timing through loch Morie"/>
        <s v="Working with FLS continue to plant the riparian strip"/>
        <s v="To support Diageo in their planning, licensing and installation process"/>
        <s v="Working with Strathconon estate to create a section of willow splicing and green engineering along a section of eroding river bank"/>
        <s v="Sample of Meig 2023 smolt run to determine the number of breeders contributing to the run above Loch Meig. All fish capture will be undertaken as part of routine trap and truck operations on the Meig at Strathconon"/>
        <s v="Utilise previously unproductive/inaccessible reaches of the Meig to increase smolt output in tandem with habitat improvement work"/>
        <s v="Working with Strathconon estate to create deer exclusions and plant with riparian trees."/>
        <s v="Assess size of boulders and employ suitable strategy to clear the pass entrance"/>
        <s v="PIT tag 3000 smolts captured on the Meig and transport to release site. 50% to be released immediately 50% to be released during the night. Data to be compared"/>
        <s v="Following on from initial 3-5 year stocking and working with Strathconon estate to trap and truck smolts below the Orrin dam. Returning adult salmon will be transported upstream of the dam"/>
        <s v="Long term disruption to sediment transport due to Orrin dam has left part of the lower Orrin devoid of suitable spawning substrate. This SSE funded project aims at reintroducing a significant volume of gravel back into the river below the dam available gravel within the river"/>
        <s v="Working with Strathconon estate to establish large areas of riparian woodland"/>
        <s v="Work with SSE to reach a suitable resolution"/>
        <s v="Explore possibility of reinstating the Borland lifts or manually facilitating upstream migration"/>
        <s v="Working with and advising a local conservation group and contractors to make improvements to the Peffery"/>
        <s v="Electrofish upstream of the weir to determine whether salmon are present"/>
        <s v="Habitat improvements including green banking and sediment traps"/>
        <s v="Maintain effective bailiffing strategy and increase educational efforts across the district"/>
        <s v="Under license undertake a program of bird management through shooting to scare, with lethal reinforcement if required"/>
        <s v="Working with SSE to continue hatchery operations"/>
        <s v="Undertake sediment reintroduction on Orrin which will inform potential efforts on the Blackwater"/>
        <s v="Discussion opened with NatureScot regarding relocation. Also, working with SSE to look at flow regime and pass effectiveness. Previous discussions with the Game and Wildlife Conservation Trust regarding laser deterrent trials"/>
        <s v="Ascertain land ownership, secure funding and commence works"/>
        <s v="Working with the local estate, introduce rootplates and salmon carcasses in a small reach of the Rannoch Burn"/>
        <s v="CFFB to advise on installation of Large Woody Structures etc to Bran in line with riparian planting scheme"/>
        <s v="Capture of smolts in wolf and rotary screw traps, transport downstream of major hydro in aerated water transport tanks"/>
        <s v="Install flexible rock bags and small stone croys to funnel smolts into RSTs and increase capture during low flows. Still awaiting confirmation on feasability of installing motors to aid capture in low flow"/>
        <s v="To install and operate a Whoosh Innovations electronic guidance curtain to assist smolt navigation through Loch Meig and into the fish pass"/>
        <s v="To install and operate a Whooshh Innovations electronic guidance curtain to assist smolt navigation through Orrin reservoir and into the fish pass"/>
        <s v="Supplement available eggs for stocking with eggs produced in Lochaber hatchery through smolt rearing project"/>
        <s v="Plant 1000 eggs per box at desired stocking density in the Blackwater mainstem. Egg boxes to be placed in reaches where sourcing gravel for redd building is impossible"/>
        <s v="Apply for grant funding to cover the costs of flood risk assessment, hydrology and physical removal of the weir"/>
        <s v="To incorporate a series of baffle rocks which would provide sufficient flow stagnation locations where the fish could rest between upstream swim progress attempts."/>
        <s v="To look into the feasability of capturing pike for a sterilisation trial. "/>
        <s v="To collect local seed source, germinate and grow on native trees on site at Contin hatchery."/>
        <s v="Undertake electrofishing and inverterbrate and nutrient surveys across a panel of index sites"/>
        <s v="Response informed by current science and best magement practice. Taking advice from MSS and ture Scot. The Board will respond to all development proposals in the harbour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gement Scotland (FMS) to ensure Scottish Government coordite tiol monitoring of impacts on salmon and sea trout to regulate offshore developments"/>
        <s v="Response informed by current science and best magement practice. Taking advice from MSS and ture Scot. The Board will continue to provide guidance through the planning system and liaise with developers to minimise disturbance to fish and damage to their habitat. We insist that works are done out with spawning/emergence time. Press for and advise on tio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
        <s v="Distribute best practice guidance through multiple media platforms, promote instances of best practice across the District by showcasing good examples. Catch and release will continue to be required, and any non-compliance monitored. Produce advisory communications to explain impacts of fish handling and fish stress. Emphasize messages during exceptiolly hot or dry periods when disease risk is much higher."/>
        <s v="Continue to build intelligence to guide timings and locations of patrols. Detection of netting gangs will be worked on a local and tiol basis. Develop a phone app reporting system and continue to share tiolly to help coordi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lties that can result."/>
        <s v="The Board will continue to do coordited bird counts throughout the river to monitor goosander numbers and will provide this information to Scottish Government. Promote the need for licensing to protect salmon smolt production, given the evidence that bird numbers are healthy whereas salmon have shown huge declines. This will be done through our position on the tiol predator magement group, which includes Scottish Government and tureScot. Encourage bankside and instream cover to be left in situ and develop habitat restoration plans to restore floodplains and provide main stem cover to help protect smolts. Encourage stakeholder engagement with smolt shepherding and shoot to scre tactics during the smolt migration period."/>
        <s v="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and to develop remote video technology to eble automatic detection of seals, which has been trialed in 2020. The Board will continue to highlight to Scottish Government the impact that some seals can have on salmon stocks and fisheries. Press for Scottish Government to provide resources to urgently develop effective, non-lethal seal deterrents. Encourage and support trials to link automatic video detection of seals with scaring techniques, such as sensor-triggered startle devices, to deter seals in the river. Work with SMRU and MSS to undertake tests of the effectiveness of different deterrents on the Dee. Use scaring techniques to deter seals until effective, automatic scaring devices are available. Patrols will be carried out at the start of the fishing season and following persistent observations of seals at a location during the fishing season.  It is expected that this work will be done in conjunction with any impacted fishing beats. To reduce the impact on fisheries, it is important that seals are not negatively promoted to anglers. At a tiol level, the importance of salmon to maintaining seal populations along our coastlines should be highlighted positively."/>
        <s v="Seek for research to be carried out into the impact of dolphins on Dee salmon stocks in the harbour. Healthy salmon populations and healthy dolphin populations are linked, and this will be used to promote salmon conservation to the public as a wider message of protecting our tive marine wildlife."/>
        <s v="Work with SEPA to ensure compliance to regulations to protect watercourses (General Binding Rules) and to ensure effective buffer strips are in place. Assist land m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Through the Dee Catchment Partnership, we will support the Council in promoting good maintence of private septic tanks."/>
        <s v="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Build on the abstraction study (2012) to highlight concerns to SEPA and Scottish Government to encourage new policy development for water standards., such as lower summer abstraction rates. Highlight concerns with future water flows and press for Scottish Water to develop additiol water storage facilities as part of its water scarcity strategy. Develop habitat restoration works for floodplain wetlands in the upper catchment to mage tural flows."/>
        <s v="Monitoring of disease will continue and anyone noticing disease is encouraged to report it to the River Office. Communicate with ghillies, clubs and proprietors about disease risks and request help with monitoring. Report concerns to the Fish Health Inspectorate and help to sample diseased fish. Water temperature monitoring is being carried out by the Trust and links between temperatures and disease reports will be alysed."/>
        <s v="Angler and ghillie surveys will be carried out to understand barriers and find solutions to implementing biosecurity. The Board will use this information to expand efforts to encourage biosecurity measures, on ghillied and unghillied beats, and by all water users. Communications will promote the importance of biosecurity measures."/>
        <s v="The Trust will continue to coordite a volunteer monitoring and trapping programme for American mink. The Trust will deliver the Scottish Invasive Species Initiative until late 2021 and seek funding to continue the control of invasive non-tive plants after this project ends. The Trust will encourage volunteering to remove invasive plants, including running corporate volunteering events and public volunteering days, and helping to establish and support community volunteer groups. The Board will assist fishery owners in controlling invasive plants by providing training, chemicals and joint working with staff. Research into the impacts of Ranunculus on salmon are required to determine how much resource should be invested in its control. This may be done jointly with other rivers. Provide advice to fishing beats on how best to cut back Ranunculus to improve access for fishing. Previously mentioned actions, including working with land magers to reduce nutrient input into watercourses, improving public knowledge on septic tank maintence and working with SEPA and Scottish Water to consider waste-water treatment measures will help reduce nutrient input in the lower catchment and limit Ranunculus spread in the longer term. Biosecurity awareness will be promoted to help ensure Ranunculus is not spread by river users, particularly into the upper catchment. At a tiol level and with FMS, we will press for greater responsibility for landowners to control invasive plants on their land. The biosecurity plan will be revised for existing and emerging threats and approaches for control. Communicate the risk of introducing invasives to anglers and the wider public."/>
        <s v="Complete the removal of Garlogie dam. Working with the Local Councils, landowners and SEPA, develop a strategy to ease or remove all impacting manmade obstructions in the Dee, Cowie and Carron. Re-assess existing dams with fish passes to consider complete removal. Continue to assess developments that may impact on fish migration such as hydro schemes and bridge repairs. Investigate and monitor passage of smolts downstream impeded by weirs."/>
        <s v="We will highlight the plight of salmon, challenges facing the river, what we are doing to help, and request support, as our key messages. We will target communications to river stakeholders, the local public, government and its agencies, using social media, website, press and events. We will champion our Living River vision. We will create a new River Dee website as the main ‘shop window’ which will be central to the delivery of our key messages and building public engagement. Campaigns will be used to target support for the river. In 2020 the Trust launched the one million trees campaign and this will last for the duration of the plan. Business support can be linked to global goals. Carbon offsetting will be explored as a means of encouraging business support. Dotions will be sought from the river community and locally based businesses to support salmon in crisis and the river’s wider biodiversity. The Trust’s education programme will continue to be developed for visits with school groups, online resources and a programme of wider community engagement. It will raise general awareness about the river as well as campaigns or specific issues, such as invasive species and climate change. The Trust will promote learning about the river at events, including a River Festival and through participating in other locally-hosted events. The Trust will run volunteering days with members of the public and corporate groups to encourage support for the habitat restoration work. The Trust will use smaller groups of trained volunteers for support such as invasive plant chemical control."/>
        <s v="Work with beat owners via the Dee Salmon Fishing Improvement Association (DSFIA) to seek understanding and agreement of the business challenges facing the river. Work with beat owners via DSFIA to seek the views of the existing anglers. Seek support from Scottish Enterprise to hold focus groups for beats and service providers from the wider tourist sector, tackle manufacturers,shops and hotels to develop collaboration between them. Use angling development initiatives to increase the number of new participants. Attend angling fairs, such as the London Fly Fair and EWF event in Germany, and work with proprietors to sell packages at these events. The AFF50 (Aberdeenshire Fly Fish 50) 2020 programme will be revised for the 2021-2023 period. It will include a combition of structured learning and ‘come and try’ events both on the River Dee and at trout fisheries. The Board will continue providing ongoing support and encouragement for event participants, through social media and private chat groups. The Board will monitor the effectiveness of the programme in producing new anglers (key performance indicators). The Trust’s education programme will support children to try fishing."/>
        <s v="Map areas with potential for increasing riparian woodland regeneration. Encourage reduction in grazing pressure where it is inhibiting regeneration of trees. Build support for riparian tree planting with land magers, by working with Scottish Land &amp; Estates and Wildlife Estates Scotland initiative to provide guidance and hold events. Work with estates, landowners and land magers to access Forestry Grant Schemes (FGS) to deliver large-scale riparian tree planting and plant 55,000 trees each year. Key target areas are the upper tributaries - Gairn, Geldie, Tar, Clunie and Ey, and the main stem Dee above Lui burn. The Trust will raise funds through the one million trees campaign to fund delivery of large-scale tree planting enclosures where FGS cannot be accessed. Mob tree planting will be used in areas with relatively low grazing pressure and with no appropriate seed source nearby, focusing on less palatable species such as alder."/>
        <s v="Encourage the retention of turally occurring LWS. Identify further sites for the installation of LWS. Secure funding through grants and charitable dotions and install a minimum of 30 LWS each year. Monitor the effect of LWS on habitat and fish numbers. Promote re-establishment of tive riparian woodland, which will in the long term provide a source of large wood to the system."/>
        <s v="Identify and evaluate sites for channel restoration and create a prioritised restoration strategy. Use partnership approaches to secure funding and deliver channel restoration projects, possibly linked with tural flood magement. Create LWS on side channels of the main channel."/>
        <s v="Create tive woodland along the riparian zone of the Geldie Burn. Aim is establish tree cover to restore shade over parts of the river and help mitigate rising water temperatures predicted by climate change modelling, stabilise banks and encourage input of leaf litter, invertebrates and woody debris to benefit aquatic and terrestrial biodiversity. Once implemented, this will contribute to the creation of a major wooded habitat link, increasing connectivity at a landscape scale between the two major river catchments of the Dee and the Spey. Working with estates, landowners and land magers to access Forestry Grant Schemes (FGS) to secure funding and deliver the restoration."/>
        <s v="A collaborative approach between several organisations and landowners/land magers lead by the DDSFB to facillitate the restoration works to install LWS, log jams, debris dams and wader scrapes, securing funding through ture Restoration Fund (NRF)"/>
        <s v="With funding secures through the ture Restoration Fund. Restoration will be guided by specialist advice from ecoengineers, and will involve the removal of placed stones currently blocking access to flowing water."/>
        <s v="Continue existing e/f programme"/>
        <s v="Continue as at present"/>
        <s v="Collaboration with academic specialist"/>
        <s v="Collaboration with academic specialists. Operation of temporary trap on lower mainstem of Thurso"/>
        <s v="Press SEPA and Scottish Water to deliver on Board's aims. Support Forss owners group to make changes."/>
        <s v="Carry out surveys in sequence to develop appropriate actions"/>
        <s v="Accumulate evidence re. condition of lower Wick River"/>
        <s v="To support University of Aberdeen study, as required"/>
        <s v="On going surveys are required to map locations and densities of conifer regen around the key water courses of the upper Bladnoch and Tarf Water - often it is the smaller tributaries that are worse affected.  These surveys can be undertaken on foot or using drones.  Forestry ownership is a mix of privaye and FLS.  GFT/B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
        <s v="To date riparian tree planting has focussed on Grange Burn, Malzie Burn, upper Tarf, Loch Strand Burn and Killeal Burn - these need on-going maintenance, beaten up and tree guards removed once trees are of suffient size (~5 years after planting).  A list of priority waters to plant up needs to be compiled.  Some of these waters will need riparian conifer regen removed or stock proof fencing erected before hard woods planted.  Adequate tree protection and on-going maintenance will be required.  Aim to plant 1,000 - 3,000 riparian trees annually."/>
        <s v="The role of the GFT/BDSFB is too work with FLS to prioritise peatland restoration at Tannylaggie.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Ensure Tannylaggie Peatland Restoration is well monitored."/>
        <s v="The role of the GFT/B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s identified already by GFT worthy of ivestigation are the afforested Mark of Luce Moss and Moss of the Horse Hill."/>
        <s v="The GFT 'Scottish Solway INNS Control and Knowledge Programme' includes controlling Japanese knotweed and Skunk cabbage in the Bladnoch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s v="Any areas of poor spawning habitat will be identified through reviewing the electrofishing database for where fry are lacking but water quality is acceptable.  The substrates in these areas will be checked to see if they are in poor condition or are lacking.  Depending on findings then consideration will be made to either clean substrates through raking (with digger or by hand) or whether to add in new substrates"/>
        <s v="The BDSFB believe it is necessary to increase the culling of pike where they are predating on juvenile salmon due to salmon stocks being low.  A particular concern is predation of smolts which can be prolonged during dry springs.  Anglers are being asked to target the catching and culling of pike, especially jack pike.  The 3 months prior to the smolt run are particularly important in the mid and lower river where predation can become very concentrated during low flow smolt runs."/>
        <s v="Bladnoch DSFB/GFT to campaign publicly their opposition to replanting conifers on deep peat and why - especially to key government agencies, MSPs, Councillors and forestry sector."/>
        <s v="Undertake annual programme of electrofishing surveys (including NEPS).  Timed and quantative electrofishing surveys are appropriate.  When opportunities arise monitor wider fish health such as disease testing or adult sampling."/>
        <s v="Undertake a programme of water quality monitoring in the winter/spring with particular focus on pH levels.  Sampling by both spot sampling and sondes.  Write up results for public sharing.   This would be part of a rolling programme across the Galloway rivers including the Bladnoch.  Ensure that any peatland restoration work taking place is adequately monitored to show water quality benefits."/>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s v="Suitable surveys are required to assess the number and species of birds present within the river system at key times of years.  Knowing the numbers of birds will allow an assessment to be made regarding the scale of any impact."/>
        <s v="Not a local management strategy"/>
        <s v="Run a stocking programme following best practice.  Brood stock to be collected from same catchment as where to be stocked.  Eggs to be reared in Bladnoch hatchery until they can be stocked back to the river at an early lifestage.  This early life stage stocking minimises negative hatchery impacts and allows natural selection. Marine Scotland license conditions limits the number of broodstock to be collected and the need to show they are 'surplus' spawning fish (not possible for the upper Bladnoch).  The hatchery can only run in years when sufficient numbers of spawners are present.  Broodstock collected by angling and electrofishing.  Stocking areas are identified by electrofishing to show there is a lack of wild fish. At present the upper Tarf provides conditions suitable for stocking."/>
        <s v="Continue discussions with landowner's agent.  Undertake surveys with geomorphologist to understand cost and how practical to restore burn.  Source funding to undertake work if feasible."/>
        <s v="Continue to work with both organisations to ensure smolts are protected and that there is sufficient water flow in the river for upstream migration of adult salmon"/>
        <s v="Fix large logs / place boulders into place to fill where banking has eroded away.  Back fill as necessary with rock and soil.  Banking has badly breached at 3 locations."/>
        <s v="BDSFB to lobby Marine Directorate to chose the lower Bladnoch as a fish counter location if there is funding for new counters."/>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s v="A feasibility study will be completed by GFT initially to understand how well limestone gravel could be retained and mixed into spawning beds and also to consider the issue of access to the river to add gravel.  If feasibility study identifies a suitable location(s) then limestone will be added.  Outline costs are for actual addition of limestone (estimate)"/>
        <s v="A number of trials are planned to be undertaken in 2024 to investigate how waste scallop shells could be used to improve water quality in acidified areas of the upper catchment.  The trials will use both full and crushed shells.    "/>
        <s v="On going surveys are required to map locations and densities of conifer regen around the key water courses of the upper Fleet catchment including the Big Water of Fleet and Little Water of Fleet.  These surveys can be undertaken on foot or using drones.  FLS own these areas so their staff, and GFT staff, will be completing the surveys.  GFT/FDSFB consider these riparian areas need to be surveyed at least every 5 years.  Conifer regen is controlled by cutting the tree below its lowest branch.  Small trees can be dealt with using hand tools but larger trees require chainsaw operators.  Where conifer regen is found to be excessive then it will be controlled by FLS contractors and/or GFT staff (assisted by volunteers where appropriate)."/>
        <s v="To date tree planting has focussed on the Little Water of Fleet, Benmeal Burn and Cleugh of Eglon - these need on-going maintenance, beaten up and tree guards removed once trees are of suffient size (~5 years after planting).  Planting should be prioritised for the Big Water of Fleet, Cardoon Burn, Mid Burn, Burnfoot Burn, Lagg Burn, Craiglowrie Burn and Carrouch Burn - especially on the south bank.  This is within both the nature reserve and FLS holdings.  Adequate tree protection and on-going maintenance will be required.  Aim to plant up to 500 trees annually."/>
        <s v="The role of the GFT/FDSFB will be to collect suitable data to allow the prioritising of areas where peatland restoration would improve water quality.  Using this information, encourage FLS to include peatland restoration in the relevant forestry plans and to undertake peatland restoration."/>
        <s v="The GFT 'Scottish Solway INNS Control and Knowledge Programme' includes controlling Japanese knotweed on the main River Fleet and Skunk cabbage at 2 locations in the Fleet catchment.  A project officer provides assistance to develop and deliver coordinated and effective INNS control programmes.  The project officer will assist in the initial control and creating a management plan for the Fleet which stake holders, such as landowners and volunteers, will take ownership of to keep Japanese knotweed and Skunk cabbage under control in the longer term.  Control of the INNS will use Glyphosate solution (Roundup) via spraying or stem injection.  The situation with mink and Canadian pondweed will need assessed and consideration whether to start control programmes."/>
        <s v="There is a need to focus work on addressing the source of these fines - possible works include stabilising eroding banks, improving track drainage and the use of silt traps."/>
        <s v="Woody debris (logs, branches, etc) will be fixed into place within burns to provide cover for fish and to help waters to function more naturally which creates more diverse habitats."/>
        <s v="FDSFB/GFT to campaign publicly their opposition to replanting conifers on deep peat and why - especially to key government agencies, MSPs, Councillors and forestry sector."/>
        <s v="Undertake an annual programme of water quality monitoring in the winter/spring with particular focus on pH levels.  Sampling by both spot sampling and sondes.  Write up results for public sharing.   This would be part of a rolling programme across the Galloway rivers including the Fleet."/>
        <s v="Undertake a visual check of all locations where roads / tracks cross significant water courses.  Record any fish barriers (including partial barriers) and suggest how to ease fish access over them."/>
        <s v="On going surveys are required to map locations and densities of conifer regen around the key water courses within commercial plantations.  Often it is the smaller tributaries that are worse affected.  These surveys can be undertaken on foot or using drones.  Forestry ownership is dominated by FLS in the upper river.  GFT/L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s v="To date riparian tree planting has focussed on the upper Big Water of Luce, Laganabeastie Burn and upper Penwhirn Burn - these need on-going maintenance, beaten up and tree guards removed once trees are of suffient size (~5 years after planting).  A list of priority waters to plant up needs to be compiled.  Some of these waters may need riparian conifer regen removed or stock proof fencing erected before hard woods planted.  Adequate tree protection and on-going maintenance will be required.  Aim to plant a minimum of 1,000 trees annually (if funding secured)"/>
        <s v="The role of the GFT/Luce DSFB is too work with landowners to encourage peatland restoration.  GFT will also collect suitable data to identify where else peatland restoration would improve water quality.  Using this information encourge peatland restoration at a meaningful scale.  There is huge potential for peatland restoration here."/>
        <s v="The role of the GFT/Luce DSFB is too work with landowners to encourage peatland restoration.  GFT will also collect suitable data to identify where else peatland restoration would improve water quality.  Using this information encourge peatland restoration here."/>
        <s v="The GFT 'Scottish Solway INNS Control and Knowledge Programme' includes controlling Japanese knotweed in the Luce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started in 2022 with control commensing in 2023."/>
        <s v="Initially GFT will undertake a survey to identify where the source of the mobile gravels is from.  There may be multiple sources.  Drones, visual surveys and satellite imagery will be used.  Once the source(s) are identified then possible solutions will be outlined.  The costs provided is for the initial study."/>
        <s v="GFT (with support from the Luce DSFB) to campaign publicly their opposition to replanting conifers on deep peat and why - especially to key government agencies, MSPs, Councillors and forestry sector."/>
        <s v="Undertake an annual programme of water quality monitoring in the winter/spring with particular focus on pH levels.  Sampling by both spot sampling and sondes.  Write up results for public sharing.   This would be part of a rolling programme across the Galloway rivers including the Luce.  The Luce has data being collected in the winter 2022 / spring 2023."/>
        <s v="To get the necessary permissions for the work there will be a 2 stage process.  Stage 1 (costs for this are included) is to scope out the work, investigate the feasibility and cost to add gravels to the burn and create gravel traps.  Stage 1 will involve GFT, landowners, Wild Trout Trust and Scottish Water. Stage 2 will be the actual restoration work.  Costs included cover both stage 1 and an estimation of stage 2."/>
        <s v="To get the necessary permissions for the work there will be a 2 stage process.  Stage 1 (costs for this are included) is to scope out the work, investigate the feasibility and cost to return the river to its natural course.  Stage 1 will involve GFT, Crichton Carbon Centre and a contractor.  Stage 2 will be the actual restoration work and cannot be costed out at this point."/>
        <s v="Luce DSFB / GFT to lobby Marine Scotland to chose the lower Luce as a fish counter location if there is funding for new counters."/>
        <s v="On going surveys are required to map locations and densities of conifer regen around the key water courses within commercial plantations.  Often it is the smaller tributaries that are worse affected.  These surveys can be undertaken on foot or using drones.  Forestry ownership is all private in the upper river.  GFT/ Urr 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s v="Riparian tree planting over the next few years will focuss on the upper Urr catchment upstream of Corsock (with a particular focus on the Urr, Fell Burn, Dam Burn, Craigenputtock Burn, Monybuie Burn) - planted trees will need on-going maintenance, beaten up and tree guards removed once trees are of suffient size (~5 years after planting).  Some of these waters may need riparian conifer regen removed or stock proof fencing erected before hard woods planted.  Adequate tree protection and on-going maintenance will be required.  Aim to plant a minimum of 2,000 trees annually (if funding secured).  The Upper Urr Environmental Trust (UUET) is keen to work with GFT on these projects.  GFT have secured windfarm money to support tree planting in the Upper Urr."/>
        <s v="The role of the GFT/Urr DSFB is too work with landowners to encourage peatland restoration.  GFT will also collect suitable data to identify where else peatland restoration would improve water quality.  Using this information encourge peatland restoration at a meaningful scale.  There is potential for peatland restoration here."/>
        <s v="The GFT 'Scottish Solway INNS Control and Knowledge Programme' includes controlling Giant hogweed and Japanese knotweed in the Urr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and INNS control started in 2022 and will continue in 2023."/>
        <s v="There is a need to identify where the source of the mobile gravels.  It is expected to be bank erosion which may not still be actice.  There may be multiple sources.  Drones, visual surveys and satellite imagery will be used.  Once the source(s) are identified then possible solutions will be outlined.  The costs provided is for the initial study."/>
        <s v="GFT (with support from the Urr DSFB) to campaign publicly their opposition to replanting conifers on deep peat and why - especially to key government agencies, MSPs, Councillors and forestry sector."/>
        <s v="GFT will look to design and cost works to allow fish access past culvert.  Once cost is identified then funding will be sought to complete works"/>
        <s v="GFT will look to design and cost works to improve instream habitat on Monybuie Burn initially - other areas will be addressed in future years.  Practical works to be completed.  Cost may be eligible for GFT funding already secured."/>
        <s v="Continue supporting AST's West Coast Tracking Project and other future initiatives"/>
        <s v="Monitor numbers and frequency of fish using the fish pass to assess efficiency of the pass."/>
        <s v="Work with developers and/or landowners to assess potential impacts of propsed new schemes and provide appropriate avoidance and/or mitigation advice and measures where necessary."/>
        <s v="Work with asset owner to assess potential impacts of hydro-power scheme and identify remedial actions and/or appropriate mitigation."/>
        <s v="Identify any rivers facing critically low spawning stocks and respond if necessary."/>
        <s v="Collect and store salmon genetic samples from all major Lochaber rivers."/>
        <s v="Identify areas of upper catchments throughout the region that might benefit from replanting with riparian native broadleaves"/>
        <s v="Engage with anglers and raise awareness of catch and release requirements."/>
        <s v="Continue to undertaking enforcement activity across Lochaber region."/>
        <s v="Manage predation pressures on salmon and sea trout populations across Lochaber region."/>
        <s v="Re-establish mink control project in Lochaber, raising public awareness and encouraging reporting of mink sightings."/>
        <s v="Map local river corridors and record locations of invasive non-native plants. Raise public awareness and encourage reporting on invasive species."/>
        <s v="Working with local land owners and businesses to limit and mitigate potential impacts associated on freshwater habitats from commercial forestry activities."/>
        <s v="Continue to run and improve the Fishing for the Future programme to get young people into fishing and aquatic conservation. Run Nith Young Anglers Club to support and develop skills of Young Anglers. Provide angling experiences on the River Nith to introduce anglers to different parts of the river. Host the Opening Ceremony at the commencement of the salmon fishing season. "/>
        <s v="Engage with landowner and agree barrier removal. Have plans drawn up for its removal. Apply for CAR licence to remove barrier and conduct any required surveys associated with its removal. Apply for funding and engage contractors to remove weir. Assess success of barrier removal through electrofishing surveys. "/>
        <s v="Engage with landowner and agree barrier removal. Draw up plans up for its removal. Apply for CAR licence to remove barrier and conduct any required surveys associated with its removal. Apply for funding and engage contractors to remove barrier. "/>
        <s v="During course of daily work, note any man-made barriers and culverts. Log on GIS. Assess the barrier for passability and make landowner or asset owner aware of the barrier."/>
        <s v="All permanent staff to be qualified to IFM Water Bailiff standard and conduct regular patrols and respond to call outs. "/>
        <s v="Publish an annual Nith Conservation Plan and make available on the River Nith website. Raise awareness of catch and release techniques with anglers."/>
        <s v="Conduct option appraisal to identify areas for restoration. Design restoration in conjunction with landowners, local stakeholders and local authority.  Apply for appropriate licences and funding to conduct planned works.  Conduct works and carry out monitoring programme to assess the success of the works."/>
        <s v="Following a feasibility study and option appraisal, a plan was produced with land owner agreement obtained.  Licence to conduct the work need to be granted and funding identified to conduct planned works. Once funding is in place, the works would be conducted in a phased approach and a monitoring programme would be put in place to assess the success of the works."/>
        <s v="Following a feasibility study and option appraisal, a plan was produced with land owner agreement obtained.  Some riparian habitat work has already been conducted on the Crawick Water and further areas of riparian habitat enhancement have been identified. Licences to conduct bank repair work needs to be gained and funding identified to conduct planned works. Once funding is in place, the works would be conducted in a phased approach and a monitoring programme would be put in place to assess the success of the works."/>
        <s v="Conduct option appraisal to identify areas for restoration. Produce a portfolio of restoration projects that can be delivered as and when funds become available."/>
        <s v="Conduct an audit of the catchment to identify areas that would benefit from riparian habitat.  Liaise with landowners and farmers to gain agreement. Liaise with Scottish Forestry to agree plans to gain funding. Input to all forest management plans throughout the catchment to ensure suitable riparian habitat is included in those plans. Deliver planned habitat schemes."/>
        <s v="Responding to planning applications and SEPA licence notifications.  Consulting with construction industry and inputting to construction method statements.  Conducting monitoring of fish and aquatic invertebrate pre and post construction and incorporating fish rescue strategies to protect species of fish known to exist. "/>
        <s v="Conduct bi-annual piscivorous bird counts to establish populations. Apply for a licence and conduct a shoot to scare policy alongside other non-lethal scaring techniques.  Continue to implement and refine non-lethal scaring techniques to protect stocks of fish. Non-lethal methods of scaring piscivorous birds include bird scaring projectiles, catapults and green lasers."/>
        <s v="To gain data from anglers regarding seal sighting using the FMS web app and other methods of reporting. Monitor any fish carcases reported for seal damage. Monitor predation levels in the lower river. Implement non-lethal scare tactics on any seals identified as rogues. Apply for a licence to enable direct action to be taken as a last resort."/>
        <s v="Once suitable technology becomes available for accurately counting fish on river such as the Nith, plans will be developed to install counters throughout the catchment. "/>
        <s v="To continue to conduct aquatic monitoring with a trained team of staff on an annual basis, analysing the data in accordance with latest scientific methodology and best practice. "/>
        <s v="Placement of smolts traps within the catchment to monitor escapement of smolts. Resulting data to be used to assess salmonid populations. Mark recapture studies to estimate total population. If possible, tagging of smolts to monitor their in-river migration."/>
        <s v="Conduct a feasibility study to establish the viability of running a PIT tag operation on the Nith. This operation would take place in conjunction with smolt trapping and electrofishing to provide more concise information. Receivers must be placed in suitable sections of the river and require ongoing maintenance."/>
        <s v="Train members of staff in Peatland restoration techniques. Advise landowners on peatland restoration option and funding opportunities."/>
        <s v="Organise and operate a school’s programme from Primary to University students. Attend public events. Run volunteer days and community engagement days. Take on Interns. Industry awareness events."/>
        <s v="Record current distribution of riparian INNS within the catchment. Train staff and volunteers to control INNS effectively and safely.  Target the control of INNS according to the correct time of year when treatment is most effective. Engage and train volunteers and landowners to continue control."/>
        <s v="Monitor watercourses within the Nith catchment through the use of trapping and eDNA to assess the current range of American signal crayfish and to identify any possible new introductions in a timely manner."/>
        <s v="Staff must be trained to PA6AW standard. Giant hogweed control is conducted along the riverbanks where Giant hogweed is known to be present. All plants are treated using a combination of stem injection and spraying depending on the location of the plants. The length of river known to be infected with Giant hogweed is re-surveyed two or three times between May and July to ensure that all plants are treated prior to flowering and that no flowering plants are allowed to go to seed."/>
        <s v="Staff must be trained to trap and humanely dispatch any captured mink in accordance with the law and best practice."/>
        <s v="Staff must be trained to trap and humanely dispatch any captured mink in accordance with the law and best practice.  Engage volunteer input to project. Dedicated project INNS staff."/>
        <s v="To develop an GIS app specific to the Nith catchment to allow information to be entered into the Trust/Board GIS database on the location and treatment of INNS within the catchment.  This will be done in conjunction with SFCC."/>
        <s v="Liaise with local, national and international organisations regarding research projects."/>
        <s v="To capture limited numbers of adult broodstock from areas of the catchment where they are plentiful, take ova and incubate in the Board’s hatcheries. The resulting fry are planted into designated areas of the catchment at appropriate stages of development.  This operation is licenced by the Marine Directorate."/>
        <s v="Place water quality and water temperature probes at specific locations within Nith catchment.  Liaise with Landowners/SEPA regarding any issues detected. "/>
        <s v="Identify and record any sources of pollution. Report to SEPA’s Pollution hotline."/>
        <s v="Raise awareness amongst local anglers and groups. Promote the use of FMS disease apps to report disease. Advise owners on safe management of their fishings. Liaise with Fish Health Inspectorate regarding any outbreaks. Work with universities to collect samples for research."/>
        <s v="Apply for funding to cover project manager salary and purchase of mink traps and associated costs. Develop network of volunteers to deploy and check traps, as well identify local dispatchers across the area. The programme will run annually for the foreseeable future."/>
        <s v="Apply for funding to cover project manager salary, chemical training and equipment purchases for volunteers, and the purchase and implementation of further native vegetation planting schemes. The programme will run annually for the foreseeable future."/>
        <s v="Apply for funding to cover project manager salary, tree saplings and fencing materials as well as expenses for any staff required to provide “on the ground” support. Recruit local assistance to help transport equipment and trees to sites that are not near a road. Host open days for local schools and adults to plant trees and participate in electrofishing surveys to see local fish populations. Annual maintenance of the planted areas would be split between project partners."/>
        <s v="Apply for funding to cover project manager salary, tree saplings and fencing materials as well as expenses for any staff required to provide “on the ground” support. Recruit local assistance to help transport equipment and trees to sites that are not near a road. Annual maintenance of the planted areas would be split between project partners."/>
        <s v="Conduct sea lice monitoring in multiple areas around the SLRT area and provide data to relevant stakeholders to inform policy and guide active management decisions on local farms."/>
        <s v="SLRT will work with other Fisheries Trusts and local aquaculture operators to familiarise themselves with the common markers of gill disease. The data will be shared with relevant stakeholders."/>
        <s v="SLRT will identify key river system to monitor smolt movement and numbers. Apply for funding to cover staff time and equipment costs, some of which should come from local proprietors. Each river will be monitored annually and the data will feed into a long term dataset."/>
        <s v="Trained SLRT staff tagged 100 salmon smolts in the spring of 2023, after which the fish were released and their movements in Loch Snizort tracked through an array of receivers. The data will feed into a larger West Coast project being delivered by AST."/>
        <s v="SLRT and ZSL tagged sea trout from 2 adjacent sea loch systems in 2021 and 2022 and tracked their movements in both the sea lochs and related rivers until early 2023 or until the tag life expires. The data will be published upon the study’s completion"/>
        <s v="Develop and fund several programme curriculums that will run annually and provide opportunities for students to learn about their native fish species and their habitats."/>
        <s v="SLRT will identify times during the year when it would be best to host community events and invite local groups through personal contacts and social media."/>
        <s v="Identify the most effective marking method (VI tags, PIT tags, etc) for this study and apply for funding to purchase equipment. Combine the tagging of fish with ongoing monitoring work, as well as working with local ghillies and recreational fisher-people to access additional adult fish. The data would feed into larger long term datasets to provide information about population changes and identify possible threats in the marine environment."/>
        <s v="SLRT will continue to survey salmonid populations in existing electrofishing sites as well as expand into additional rivers where historical data is limited in order."/>
        <s v="SLRT staff will be trained in bird survey techniques and then provide training for a team of local anglers and ghillies that are interested in participating in the survey. An initial survey will be conducted on the River Snizort and then further surveys will be conducted on other rivers."/>
        <s v="SLRT provide information and training to local anglers regarding the signs of different skin diseases and how to report them."/>
        <s v="An initial large-scale assessment of a catchment would be conducted to identify necessary habitat improvement works, collect data on existing juvenile habitats and investigate options for on-site small scale hatchery facilities. Once an appropriate catchment has been identified, a study design will be created to quantify the impacts of this project. Funding will likely need to come from both public and private grants.  "/>
        <s v="Identify funding that would allow the purchase of temperature data loggers and the equipment needed to operate and house them safely. SLRT staff would collect any reported data and maintain a long term dataset that could be shared with local stakeholders and government organisations."/>
        <s v="The following steps at Spey Dam are scheduled to improve upstream fish passage. 1) Install a lighting system within the fishpass to match external lighting conditions 2) Conduct a topographic survey of the fishpass to model improvements that can be made to reduce turbulence 3) Physically modify the notches of the fishpass to improve passage 4) Monitor improvements in fish passage through redd counts and electrofishing"/>
        <s v="1) Discuss with GFG about the potential to remove the Mashie Dam 2) Survey the Dam for fishpass construction options 3) Construct fishpass/remove the dam"/>
        <s v="1) Consult with SEPA on the viability of the Markie to support juvenile salmonids 2) Remove the Salmon heck on the Markie"/>
        <s v="1) Discuss the potential of a compensation flow at Loch Cuaich with SSE 2) Re-profile the remmaints of the Cuiach to support juvenile salmonids with a potential compensation flow 3) Establish a compensation flow at the Cuaich 4) Remove the salmon heck at the base of the Cuaich"/>
        <s v="1) Conduct a 5 year electrofishing survey that covers sites both above and below the Truim hydropower intake 2) Produce a report of the results for SSE"/>
        <s v="1) Locate all areas of recent fishpass construction on the Spey 2) Conduct annual quantitative electrofishing surveys upstream of new fishpasses 3) Compare with historical electrofishing records"/>
        <s v="1) Discuss with CNPA to determine most likely area of Dam construction across the catchment 2) Map out juvenile salmonid densities in areas of high dam likelyhood 3) Develop potential mitigation strategies based around the most high risk of conflict areas"/>
        <s v="1) Conduct a study into the movement of acoustically tagged smolts through Loch insh in 2023 and 2024 2) Retrieve the data and compare with the AST's results for Loch Insh in 2022 3) Determine if a trap and transport operation is required at Loch Insh"/>
        <s v="1) Conduct a capture-mark-recapture study of smolts above Spey dam to estimate survival percentage 2) Conduct a acoustic tracking study of smolts above spey dam to track passage paths 3) Conduct habitat modifications to improve smolt survival"/>
        <s v="1) Capture broodstock from appropriate locations on the spey 2) Collect eggs and raise to eyed ova in the hatchery 3) Plant out ova above anthropogenic barriers"/>
        <s v="1) Identify suitable location for S.A.S. 2) Capture smolts from above Spey dam and send to location 3) Raise smolts to adults 4) Release adult fish above Spey Dam"/>
        <s v="1) Raise public awareness of RSD 2) Establish a pipeline to allow members of the public to inform the board of RSD 3) Investigate if other salmonids aside from Atlantic salmon can contract RSD 4) Pass on information of RSD events to marine scotland"/>
        <s v="1) Improve and maintain SFB's biosecurity protocols surrounding equipment 2) Try to raise public engagement with proper biosecurity"/>
        <s v="1) Work with Marine Scotland to conduct regular gillnetting searches in the coastal zone 2) Investigate reports of suspicious boats and forward details onto marine scotland"/>
        <s v="1) To conduct regular surveys of the Spey to check anglers have an appropriate permit 2) Investigate reports of poaching made by members of the public 3) To refine the standards of water bailiff training on the Spey to match the needs of the modern day"/>
        <s v="1) Investigate the amount of by-catch produced by the commercial squid fishery in the Moray Firth 2) Determine if legislative or campaiging action is required to mitigate the impacts of the bycatch"/>
        <s v="1) Map the current extent of Himalayan Balsam in the Fiddich 2) Manually remove Himalayan Balsam from the Fiddich 3) Conduct walkover surveys in subsequent years to judge the amount of control required"/>
        <s v="1) Map the current extent of White Butterburr in the Fiddich 2) Control White Butterburr through spraying 3) Conduct walkover surveys in subsequent years to judge the amount of control required"/>
        <s v="1) Map the current extent of Giant Hogweed 2) Control Giant Hogweed through spraying 3) Conduct walkover surveys in subsequent years to judge the amount of control required"/>
        <s v="1) Map the current extent of Japanese Knotweed 2) Control Japanese Knotweed through spraying 3) Conduct walkover surveys in subsequent years to judge the amount of control required"/>
        <s v="1) Maintain volunteer network of mink rafts 2) Deploy mink traps when required"/>
        <s v="1) Raise public awareness of Pink Salmon 2) Create a communication pipeline to be alerted of pink salmon reports 3) Collect information on the frequency of pink salmon in the spey along with physical samples to send to relevant parties 4) Establish if Pink salmon can successfully recruit in the Spey"/>
        <s v="1) Investigate if Perch are present in Loch Insh 2) Determine if a large scale eradication programme is required at Loch Insh 3) Locate any other areas where Perch have become established in the catchment"/>
        <s v="1) Monitor progress announced on the windfarm 2) Investigate the potential impacts on the Spey 3) Enter discussions to enact mitigation actions if required"/>
        <s v="N/A"/>
        <s v="1) Work with UCL to design a research project 2) Conduct research project 3) Review research project to inform future habitat restoration activities"/>
        <s v="1) Canvass for donations for the auction 2) Promote the auction on an annual basis 3) Utilise funds raised to continue conservation activities"/>
        <s v="1) Raise public awareness of the importance of scale sampling 2) Collect adult salmon and seatrout scales from anglers 3) Examine scales to determine age demographic of current population 4) Comapre with historical record"/>
        <s v="1) Survey the mainstem spey annually 2) Survey tribuatries on a 3 year rotation 3) Survey stocking sites annually 4) Survey restoration sites annually"/>
        <s v="1) Survey restoration sites annually 2) Survey tribuatries not surveyed by electrofishing that year"/>
        <s v="1) Determine suitable location for PIT tag array 2) Organise construction of array 3) Begin a PIT tagging program of parr caught during electrofishing 4) Use smolt and adult return results to determine if certain tribuatries require additional restoration"/>
        <s v="1) Conduct regular sawbill duck counts throughout the mainstem  2) Establish volunteer led sawbill duck counts on tribuatries of the Spey 3) Use count data to obtain a licence to control sawbill ducks on the Spey"/>
        <s v="1) To obtain licences to control sawbill ducks for multiple individuals throughout the catchment 2) To control Sawbill duck counts within the limit of the licence granted 3) To participate in any piscivourous birds studies when requested"/>
        <s v="1) Estimate population and dietary composition of predatory fish in Loch Insh 2) Investigate the environmental conditions of Loch Insh 3)Determine if intervention is required in Loch Insh to protect the smolt run"/>
        <s v="1) Record the temperature regime inside and outside of the LWS area 2) Conduct redd counts throughout the LWS area 3) Conduct electrofishing surveys inside and outside of the LWS area 4) Produce a report summarizing the results"/>
        <s v="1) secure landowner agreement and source funding 2) Map out suitable restoration areas 3) Begin planting 4) Monitor impacts on local biodiversity and temperature"/>
        <s v="1) Conduct electrofishing surveys within the burn anually 2) Produce a report summarizing the results"/>
        <s v="1) Survey the area in 2025 2) Produce a report comparing the restoration area with the control area outside of site"/>
        <s v="1) Survey the river bed around Grantown on Spey 2) Conduct electrofishing surveys of area 3) Conduct a CBA and RA of boulder supplementation 4) Place boulders in study reach 5) Monitor juvenile salmonid density within and outside of restoration area 6) Judge if it is efficient to expand boulder supplementation scope"/>
        <s v="1) Discuss scope for habitat improval with GFG 2) Identify most detrimental factor of the mashie 3) Conduct a CBA of re-meandering/flow improvements/sediment supplementation 4) Conduct electrofishing surveys to monitor impact on fish population"/>
        <s v="1) Begin discussion with SSE regarding sediment suplementation 2) Identify sediment starved locations of the Tromie 3) Design best practice to add sediment to these locations 4) Begin a sediment supplementation programme 5) Monitor via redd counts of restored area"/>
        <s v="1) Investigate current population size and species composition of sand eel population around the Spey 2) Compare results with historical reports 3) Determine if subsequent action is required"/>
        <s v="1) Resume the FWPM steering group with the CNPA 2) Survey the catchment for potential FWPM source poulations 3) Determine spatting time of FWPM on the Spey 4) Locate suitable habitat to restore FWPM 5) Start an encystment program on the Spey"/>
        <s v="1) Discuss potential with GFG 2) Attempt to alter freshet/ compenstaion flow regime at Spey Dam"/>
        <s v="1) Map all distillery outflows into the Fiddich 2) Monitor water temperature around outflow pipes 3) Investigate juvenile salmonid demographics close/far to outflows 4) Produce a report summarizing the results"/>
        <s v="1) Collect water samples from various tribuatries of the Spey 2) Determine presence/absence of all species throughout the tributaries 3) Produce a map in order to advise future conservation action"/>
        <s v="1) Keep updated with the Elchies Land Management Plan 2) Enter discussion for any potential mtigation actions 3) Provide advice for best practices"/>
        <s v="1) Search the records catchment for low head barriers 2) Create a map of all known barriers in the catchment 3) Rank barriers in order of severity/priority to remove 4) Begin removal or mitigation efforts of barriers"/>
        <s v="secure landowner agreement and source funding"/>
        <s v="complete project in 2024"/>
        <s v="assess next steps based on outcomes of study"/>
        <s v="initial study to assess options, then source funding to stabilise erosion scars"/>
        <s v="To identify areas with high bird density, and then to focus management efforts on these efforts.Encourage Anglers and Members of the Public to participate in scaring birds during the smolt migration period.Perhaps use Gas Bang or Laser equipment to scare birds."/>
        <s v="To identiify sources of silt and Break up compacted gravel in spawning areas"/>
        <s v="Maintain the Fish Counter to ensure fish stock data collection and analysis."/>
        <s v="To increase fish stocks in the river to be verified by ongoing Electro Fishing and eventually increase in fish returning to the river."/>
        <s v="Identify areas where tree planting would be benefical and then encourage riparian owners to plant trees."/>
        <s v="Carry on mowing and weedcutting from May to September. Clear overgrown burns."/>
        <s v="Offer training for Anglers, work with Schools in local area to increase uptake of Angling and provide lower cost permits to Under 16's and first time Anglers. Also lower cost access to River during Peterhead &quot;Scottish Week&quot; gala."/>
        <s v="Continue working to control INNS."/>
        <s v="Create a plan to identify what needs to be done and when to improve habitat and to tackle reasons for degradation."/>
        <s v="Identify what needs to be done to improve Salmon and sea Trout spawning grounds and to produce plans to deliver improvement."/>
        <s v="Continue lobbying the Scottish Government and Agencies to ensure that the possible affects on migrating fish are understood and mitigating against."/>
        <s v="Question developers on planning applications and to provide guidance during planning and construction to help protect the River and life in it."/>
        <s v="Proprietor driven from start, advice will be given as required"/>
        <s v="Collaboration with Scottish Sea Farms to promote data sharing and positive management decisions through the AMA"/>
        <s v="Collaboration with Loch Duart Ltd to promote data sharing and positive management decisions through the AMA"/>
        <s v="Collaboration with Loch Duart Ltd to promote data sharing and positive management decisions"/>
        <s v="Collaboration with Wester Ross Salmon Ltd to promote data sharing and positive management decisions"/>
        <s v="To provide training for river users on INNS identification and encourage reporting and eradication"/>
        <s v="Proprietor driven from start, reduction in deer numbers underway"/>
        <s v="Install fish pass or remove the barrier"/>
        <s v="Install fish pass"/>
        <s v="Control Phragmites to maintain a passage to the burn"/>
        <s v="Organise and host the meetings"/>
        <s v="Provide opportunities, in conjunction with the local ranger service, for schools to get out and into the rivers"/>
        <s v="Provision of a catchment audit and management plan, coupled with monitoring and practical actions"/>
        <s v="Provide taught angling opportunities"/>
        <s v="Complete an annual electrofishing programme"/>
        <s v="Operate smolt traps and monitor the fish captured"/>
        <s v="Complete habitat surveys and produce a detailed report on the actions that would improve habitat for fish, and complete these actions"/>
        <s v="Install eel passes at the barrier"/>
        <s v="Felling of conifer trees and rehabilitation of the ground"/>
        <s v="Good examples for demonstration and to encourage future actions"/>
        <s v="Discuss with landowners, land managers and Nature Scot and to develop solutions."/>
        <s v="Discuss with landowners and land managers and to develop solutions."/>
        <s v="Discuss with landowner, SEPA and Nature Scot"/>
        <s v="Work with estate, fish farm and volunteers following SFCC protocols"/>
        <s v="Review status of wild salmon within WRFT area every 2 years following SFCC and NEPS protocols"/>
        <s v="Maintain dialogue and understanding of fish health issues with salmon farmers"/>
        <s v="Support marine ecosystem recovery in partnership with others"/>
        <s v="Work with local anglers and volunteers"/>
        <s v="Sea trout habitat assessment"/>
        <s v="Address source of Rhidorroh river erosion problems as well as symptoms"/>
        <s v="Follow up action to improve the Rhidorroch river for juvenile salmon production as part of long-term plan in response to climate change"/>
        <s v="Learn about distribution and extent of juvenile trout habitat around Loch Broom in partnership with landowners, local angling club, and other enthusiasts"/>
        <s v="Invasive species control at catchment scale in partnership with other groups"/>
        <s v="Work with estate, fish farm and volunteers"/>
        <s v="Support local volunteers and other interested people to find out more. Could make a good freshwater ecology project for an energetic an enthusiastic student."/>
        <s v="Support marine ecosystem recovery in partnership with Little Loch Broom Marine Life group and others"/>
        <s v="Review status of wild salmon within WRFT area every 2 years following SFCC and NEPS protocols. For areas above Loch na Seaga, two expeditions required, one via Loch na Sealga, other over hill from Dundonnell, both with support from estates."/>
        <s v="partner project for riparian habitat protection and restoration project. Possible student project."/>
        <s v="Understand how to restore and enhance freshwater pearl mussel populations across Wester Ross area. Possible student project."/>
        <s v="Earlier project has been unsuccessful due to wildfire and deer entering large encloure. Smaller enclosures may have more success in establishing more woodland along river."/>
        <s v="Agree plan with SEPA and Highland Council Roads engineer"/>
        <s v="Gain improved understanding of effect of seal predation on fish populations. Possible student project or train local volunteers."/>
        <s v="Learn about distribution and extent of juvenile trout habitat around Loch Ewe in partnership with landowners, local angling club, and other enthusiasts"/>
        <s v="Work with NTS Inverewe Gardens and local marine wildlife enthusiasts"/>
        <s v="Agree plan with estate and Nature Scot"/>
        <s v="Develop plan for improving habitats for wild fish populations and other wildlife. Student project?"/>
        <s v="On-going project with local supporter  to look after traps over many years and gain much information"/>
        <s v="Review status of wild salmon within the Tournaig system every year following SFCC and NEPS protocols to compare juvenile salmon occurrence with upstream downstream trap info"/>
        <s v="Work with estates, WRASFB, hydropower operators to develop long term project plan"/>
        <s v="support UHI Rivers and Lochs Institute with studies of Arctic charr"/>
        <s v="Work with estates and seek funding from Nature Scot or other grant provider"/>
        <s v="Work with estates, local farmer and seek funding from Nature Scot or other grant provider"/>
        <s v="Work with support from FMS and SFCC"/>
        <s v="Monitor sea trout populations areound Loch Ewe especially following the closure of the Isle of Ewe salmon farm"/>
        <s v="Monitor sea trout populations around Loch Gairloch to compate with aquacuture lice counts in sea areas to south"/>
        <s v="Work with estate, fish farm and volunteers to sample sea trout following SFCC protocols"/>
        <s v="Continue long term project with Gairloch Estate, Manta ecology."/>
        <s v="Discuss with Scottish and Southern Energy, SEPA, Gairloch estate, WRASFB"/>
        <s v="Discuss with Scottish and Southern Energy, Garbhaig Falls Hydroscheme, SEPA, Gairloch estate, WRASFB"/>
        <s v="Discuss with MSS, Badachro hydro scheme, estates, WRASFB"/>
        <s v="To work with local community to consider responses to HPMA consutlation with positive suggestions for ways forward."/>
        <s v="Work with local estates and local community to gauge interest and volunteer support."/>
        <s v="Added to wish list based on local interest and some previous exploring."/>
        <s v="Review status of wild salmon within WRFT area every 2 years following SFCC and NEPS protocols. May inform Loch Torridon EMP."/>
        <s v="The Woodland Trust, Nature Scot and NTS have initiated project on N bank; local estate on south bank"/>
        <s v="Discussions between WRASFB, The Highland Council, Marine Scotland and fish farm companies ongoing"/>
        <s v="keep in touch with salmon farms to learn of health issues and visit farms where that is appropriate and possible"/>
        <s v="Review status of wild salmon within WRFT area every 2 years following SFCC and NEPS protocols and issues affecting production of juvenile salmon. May inform Loch Torridon EMP."/>
        <s v="could be a student project"/>
        <s v="Review status of wild salmon within WRFT area every 2 years following SFCC and NEPS protocols. In previous recent years, MSS has run stocking and monitoring programme here; however this research programme is to end soon. May inform Loch Torridon EMP."/>
        <s v="Learn about distribution and extent of juvenile trout habitat around Loch Torridon in partnership with landowners, local angling club, and other enthusiasts"/>
        <s v="Review status of wild salmon within WRFT area every 2 years following SFCC and NEPS protocols. . May inform Loch Torridon EMP."/>
        <s v="Year 2 of wild fish monitoring at Applecross using seine netting, rod and line and fyke netting proposed."/>
        <s v="Scoping study with Applecross estate to discuss options for a riverwoods type scheme"/>
        <s v="Help set up collaborative project, possibly including citizen-science to sample water and record filamentous algae"/>
        <s v="Work with West of Scotland Herrin Hunt project (based at Edinburgh Napier University)"/>
        <s v="Routinely download the temperature loggers as part of the SRTMN project. Deploy temperature loggers throughout the catchment and create a specifc management plan for each group of loggers."/>
        <s v="Implement a strategy with bailiffs for effective policing of the district."/>
        <s v="Inform ghillies and anglers of the characteristics of pink salmon and to circulate Marine Scotland's guidance on pink salmon. Look into trapping options to remove pink salmon from rivers."/>
        <s v="Liase with staff members and ghillies to conduct a seasonal piscivorous bird count and assign each participant with a catchment/river to collect the data from. The Director will then collate the data and submit it to NatureScot."/>
        <s v="Advocate for peatland restoration with a range of local stakeholders and landowners. Encourage a sustainable approch to deer management to allow restored peatlands to thrive."/>
        <s v="Advocate for native riverbank woodland restoration with a range of local stakeholders and landowners. Influence the design of new woodlands and encourage a sustainable approch to herbivore management."/>
        <s v="Idenitfy the best suitable location to install a fish counter. Subsequently initiate a installation cositng report."/>
        <s v="Inform river workers about the FMS seal recording app and how to record a sighting."/>
        <s v="Liase with ghillies on the River Carron to 'donate' fish caught in spring to be radio tagged for the project. Consider trapping and tagging fish above falls to track the habitats utilised by the fish."/>
        <s v="If removal of the dam cannot be achieved then alterations of the dam shoud be considered to reduce the potential access of salmon over the dam during spill events and/or during plate changes. Habitat surveys downstream of the dam could be conducted and subsequent habitat restoration could be considered to improve the quality and availibility of the habitat if required."/>
        <s v="SEPA to enforce the removal of the impoundent or installation of fish passage facilities on the landowner. Source funding required to remove the structure."/>
        <s v="Create an assessment, similar to the one conducted above Glen Beag impoundement, of the habitat above Duchally Dam. Annual assessment of the juvenile distribution through electrofishing above the dam."/>
        <s v="Set up traps to capture smolts above the dam. Tag smolts with acoustic tags and deploy acoustic receivers above and below Duchally Dam and throughout the River Cassley to investigate smolt movement."/>
        <s v="Set up traps to capture smolts above Loch Ailsh. Tag smolts with acoustic tags as well as brown trout within Loch Ailsh to investigate predator impact and smolt movements through a loch. Deploy acoustic receivers in Loch Ailsh and below the loch."/>
        <s v="Apply to NatureScot's Biodiveristy Challenge Fund (BCF). Conduct pre pearl mussel surveys on the proposed location of the works. Consult cbec to create a site design. Source the needed material (gravel and trees), put the contract out to tender, apply for a CAR license from SEPA."/>
        <s v="Look out for signs on smolts that they are of farmed origin when trapping smolts and report any to Fish Health Inspecorate as well as report any through the FMS app. Take part in the National Integression Programme for Scotland to assess the level of integression within the catchment."/>
        <s v="Investigate, alongisde SSE, different possible trap appartus that would ensure maximum smolt capture efficiency."/>
        <s v="To discuss with SEPA and SSE to identify and  implement a suitable flow that will meet the hydrology classifications."/>
        <s v="Trap and truck smolts during the smolt season (end of March to end of May) to mitigate against the smolt passage issues of the hydro scheme."/>
        <s v="Establish the status of juvenile salmon populations and levels of introgression. Consider a supportive breeding programme. Consult cbec on creating an initial site design from APEM's habitat report. Discuss the feasibility of the work and contact potential partners to provide materials. Find a potential funding source for the work."/>
        <s v="Identify the impact the himalyan balsam is having in the catchment. Create a himalyan balsam removal programme for the Evelix catchment."/>
        <s v="Conduct annual electrofishing surveys above the barrier."/>
        <s v="Present the estate with the benefits of allowing the Kyle Fisheries access to the fish count data."/>
        <s v="Secure landowner agreement and funding to remove weir"/>
        <s v="Secure INEOS funding to re-engineer pipework"/>
        <s v="Secure councilfunding to re-engineer pipework"/>
        <s v="Annual eradication effort at specific times of the year"/>
        <s v="Erradication efforts at particulalrly sensitive times (smolt run and spawning run in tributaries)"/>
        <s v="Secure landowner agreement to protect river banks and instal willow weave"/>
        <s v="Secure landowner permission to return stream to a natural state"/>
        <s v="Improve understanding of efects of water abstraction on habitat productivity for fish."/>
        <s v="Monitor genetic health of wild salmon populations and identify any introgression caused by escapes. Use data to inform where improved containment actions are required. "/>
        <s v="Develop sub-catchment management plans that will engage local landusers and regulators to raise wareness of the issues affecting fish habitat and provide guidance for management actions"/>
        <s v="Surveys to identify sites and the extensiveness of them"/>
        <s v="Surveys to monitor native fish in the affected area"/>
        <s v="Pike catch numbers from proprietors, fish surveys"/>
        <s v="Collect data on water temperature. Develop catchment management plans and riparian planting schemes to improve riparian habitat and channel shading"/>
        <s v="SRTMN, local Deer management Group data, tree planting survey"/>
        <s v="SRTMN, local Deer management Group data,  tree planting survey"/>
        <s v="Further tagging studies to establish concrete evidence of the issue"/>
        <s v="Monitor sea lice burdens on post-smolt trout &amp; salmon. Monitor genetic health of wild salmon populations. Use data to inform management of fish farms"/>
        <s v="Use Acoustic Deterrent Devices at river mouths. Record seal predation events in rivers "/>
        <s v="Undertake pre, during and post-construction habitat and juvenile surevy data to inform management of the development"/>
        <s v="Recommend and advise the RDevDSFB on the implementation of their Fisheries Conservation Policy to maximise the number of adults spawning successfully and promote catch and release to anglers."/>
        <s v="Promotion through published material and social media campaign"/>
        <s v="Coastal patrols will be undertaken in conjunction with the Spey Fishery Board bailiffs to look for illegal nets along the coast."/>
        <s v="Patrols along the River Deveron throughout the season and with Police Scotland where possible"/>
        <s v="Trials were conducted on the lower Deveron in summer 2022 to find a suitable location for permanent installation of the acoustic camera, which requires an appropriate riverbed profile. The ultimate goal from applying this apparatus is to provide a count of Atlantic Salmon and Sea Trout entering the river Deveron together with associated methods to differentiate between the species. Counts contribute to national assessment of salmon conservation status and local monitoring of stocks."/>
        <s v="A series of PIT (miniature passive integrated transponders) tag detecting arrays have been installed in the Allt Deveron in the Cabrach and at Avochie Estate. These arrays will detect any fish with a PIT tag and will allow us to monitor mortality of smolts on their downstream migration, subsequent survival at sea, and also to determine which individuals make it back as adults from their marine migration. The PIT tags used for this work have three significant advantages over the acoustic tags that we have previously used for smolt tagging: PIT tags do not have a battery which means they will work indefinitely; they are much smaller so can be inserted with minimal stress to the fish and they are far cheaper, so many more fish can be tagged. Up to 2000 salmon parr will be tagged each Autumn from the Allt Deveron and Blackwater and their progress downstream will then be logged on the Cabrach and Avochie arrays before they head to sea each spring. If and when they return after a year or more at sea, they will be logged again as they migrate upstream past the arrays to their spawning grounds. It will be possible to relate down-river and marine survival to size and condition of smolts. This information will allow us to optimise management actions in fresh water as measures to improve overall survival of salmon."/>
        <s v="Attempt to minimise piscivorous bird predation through smolt shepherding and scaring piscivorous birds using the shoot as an aid to scare licence secured via the Moray Firth Sawbill Management Group from Nature Scot. To secure this licence bird counts need to be conducted in March and April but the Deveron DSFB has extended these counts to also inlcude the Autumn and winter months when there are are aslo significant numbers of piscivorous birds in the catchment."/>
        <s v="Document the prescence of rogue predatory seals in the Deveron and damage caused to use as evidence to apply for licence from MSLOT to allow marksman to remove rogue seals that enter the Deveron. Operate mobile seal scaring device. "/>
        <s v="Use the SISI project volunteers to monitor American mink throughout the catchment and when detected deploy traps and remove."/>
        <s v="Monitor juveniles and adults for disease. Maintain close links with Marine Scotland Science Fish Health Inspectorate and enusre all protocols and training up to date. Raise awareness with the angling community to report signs of disease. Update and promote the Biosecurity plan to reduce the risk of disease introduction to the catchment. Monitor local fish farms and local stock fiseries to minimise the risk of spreading disease. Record via the FMS recording app."/>
        <s v="Raise awareness in anglers to ensure thjat fish of fish farm origin are corectly identified and killed. Conduct routine inspection of fish farms in the catchment to ensure there is adequate protection in place to stop the escape of farmed fish. Engage in the planning process to ensure the East Coast stays fish farm free and any freshwater developments are rigoursly assessed and considered."/>
        <s v="Update and promote the Deveron Biosecurity plan to reduce spread. The SISI Project will control monitor and remove giant hogweed, Japanese Knotweed and Himalayan Balsam by engaging volunteers and landowners to control plants in a long term sustainable strategy."/>
        <s v="Raise awarenss through our Biosecurity plan that they can be spread and the threat it represents to native flora and fauna including salmon and trout. eDNA sampling. "/>
        <s v="Raise awareness of identifictaion among anglers and promote use of theFMS reporting app. If identified in the Deveron steps taken will be taken to remove and stop effective spawning. Any fish retained by anglers will be samled for tissue and scale samples before being frozen. Follow FMS advice. eDNA sampling. "/>
        <s v="Monitor water quality parameters that can be measured  by the DBIRT team (turbidity, conductivity, dissolved oxygen). Other parameters like  dissolved nutrients and sewage will need to be sampled and transported to a laboratory for anlysis while pesticides, pharmaceuticals and other orgnaic compounds can be annlysed under laboratory conditions but are expensive, time consuming and at the limit of the technology and a developing area of research. Assess potential for reinstating the Blackwater continous monitoring station further downstream as a continous measure of basic parameters.Install additional continous water monitoring kits. "/>
        <s v="Use the SFCC / BugLife invertebrate assessment methodology to assess invertebrate populations throughout the catchment using DBIRT staff and trained volunteers and request data from SEPA."/>
        <s v="Ensure all coniferous plantations have adequate buffer zones and adhere to Forestry Commission guidelines."/>
        <s v="Work with SEPA and landowners to identify the areas most at risk of diffuse pollution and ensure the maintenance and / or reinstatement of the buffer strips and other measures. Work with farmers to identify marginal land that could be removed from production and turned into enhanced 3D buffer strips."/>
        <s v="Work with SEPA to ensure strict regulation of potential sources of point source pollution. Monitor catchment for pollution sources and potential risk sites."/>
        <s v="Interrogate data set to identify any underlying patterns or clues of historic or ongoing pollution issues."/>
        <s v="Use eDNA to confirm prescence or absence of FW Pearl mussl in Deveron. Survey habitat to identify suitable habitat and sites and the potential for reintroduction or expansion."/>
        <s v="Commission an audit of abstraction licences and registrations with SEPA to assess impact across the ctcahment. Use the outputs of the abstraction audit to lobby SEPA to reduce abstraction licences and deliver stricter regulation of existing licences."/>
        <s v="Work with landowners to encourage and implement land management practices that increase the retention of water, Including peat restoration, enhanced 3D buffer strips and sensitive forestry planting."/>
        <s v="Use continous temperature sensors to monitor water temperature at strategic locations throughout the catchment"/>
        <s v="Combine data from continous water temperature sensors with the MD Scotland River Temperature Monitoring Network outputs to assess the parts of the catchment most at risk and in need of mitigation."/>
        <s v="Identify where trees are most needed then work with landowners and funders to develop riparian deciduous tree planting projects to provide shade and minimise river warming."/>
        <s v="Monitor water temperatures below cooling discharges especially where multiple discharges are in close vicinity"/>
        <s v="Employ a restoration Project Officer to liase with landowners and  deliver riparian and instream habitat improvements as outlined in the survey report. Identify agri-environment and forestry grants to fund works and where not possible identify other sources of funding."/>
        <s v="Monitor the catchment through patrols for unregulated in river works and report any suspicious activity to SEPA. Engage with SEPA over the scope of the Isla Catchment Licence and and the lack of apparent regulation of the works and timings. Respond to consultations on in-river works to ensure works and mitigation are appropiate with minimal risk and impact on the in river habitat."/>
        <s v="Work with SEPA to identify areas that lack adequate or good quality riparian zone and work with landowners to increase the size and quality of the riparian zone."/>
        <s v="Monitor existing potential barriers to ensure fish passage remains clear and ease passage where necessary. Ensure no new barriers are created and salmonids can access all parts of the catchment."/>
        <s v="Conduct required surveys to get necessary permissions to proceed with removing the remains of the weir."/>
        <s v="It is Chivas' responsibility to deliver the fish pass solution. DBIRT will support this process and provide feedback on the best solution and any monitoring requirements."/>
        <s v="Keep up to date with planned windfarm projects. Respond to consultations and esnure adequate mitigationis are put in place to minimise potential impacts on salmon and sea trout at sea. Interact with MFRAG to ensure licensing and planning restrictions are implemented to protect salmon and sea trout from windfarm construction and operation."/>
        <s v="Engage with and contribute to the Atlantic Salmon  Trust's Likely Suspects Framework and the Missing Salmon Alliance to help identify and reduce threats to salmon and sea trout at sea. Lobby relevant organistaions and autorities on issues that might be threatening salmon and sea trout at sea."/>
        <s v="Monitor inshore activity in a range of sectors including fishing, construction, harbour maintenance and coastal defence. When threats are identified engage with the industry in question and lobby the relevant regulating authority to stop impacts or mitigate effects."/>
        <s v="Use backpack electrofishing equipment annually from July - September to assess salmonid populations throughout the catchment. Timed electrofishing will be used to identify prescence and absence of salmon fry and parr throughout the catchment but is particularly useful in the mainstem where the whole river cannot be fished. Quantitative electrofishing where the entire width of the channel is netted off and fished through 1-3 times will be used to estimate salmon and trout fry / parr abundance throughout the catchment. When there is funding for the NEPS Programme DBIRT  will deliver quantitative electrofishing according to the structured project design that will produce a site by site and catchment based assessment of salmon and trout population status."/>
        <s v="With adequate resources the two 4ft Rotary Screw Traps can be deployed into tributaries or sections of the Deveron to sample and estimate smolt production from upstream. No sites have been chosen yet but it is a resource available to compliemnt other monitoring techniques."/>
        <s v="Provide sampling kits to volunteer anglers and ghillies to collect scales from adult salmon caught by rod &amp; line."/>
        <s v="Publicise the work of the Trust locally through journals, publications and social media. Promote the lifestyle benefits of the river to the local community. Develop the next generation’s appreciation and understanding of the river and the wildlife it supports and instil a sense of responsibility for safeguarding it in the future. Promote the River Deveron to anglers primarily locally and nationally but also internationally where there is specific improved visitor potential. Inspire the next generation of anglers and ensure the long-term future of the sport and the economic and conservation benefits it brings."/>
        <s v="The Cree DSFB has tasked the RCHHT to continue with their extensive control programme.  Conifer regen is controlled by cutting the tree below its lowest branch."/>
        <s v="The Cree DSFB has requested for RCHHT to produce riparian zone and instream management plan for any tributaries requiring maintenance or improvement.  The work will be completed by RCHHT unless the work is of a more specialist nature when the DSFB will seek appropriate advice."/>
        <s v="GFT will review available data sets and collect suitable data to identify where peatland restoration should be prioritised to improve water quality.  Using this information, encourage forestry interests to include peatland restoration in the relevant forestry plans and to undertake peatland restoration at a meaningful scale.  GFT to keep Cree DSFB updated on progress."/>
        <s v="The Cree DSFB have requested the RCHHT to survey for Japanese knotweed and Himalayan balsam and to inform relevant landowners if any present on their land so they can undertake control themselves.  RCHHT can provide assistance to control if required."/>
        <s v="All stocked sites (up to 22) need to be surveyed annually between RCHHT / GFT and presented in the annual Stocking Plan (by 14th August).  Wild salmon stocks will also be surveyed across the catchment.  GFT undertake a selection of sites to inform their responses to Forest Restructuring Plans and the data will be shared with the Cree DSFB.  GFT may also some years complete NEPS electrofishing surveys.  The RCHHT will also undertake surveys of wild fish to inform the Cree DSFB on the health of fish stocks across the catchment."/>
        <s v="In addition to ad-hoc sampling undertaken by other, GFT are presently undertaking an annual programme of water quality monitoring in the winter/spring with particular focus on pH levels as part of a rolling programme across the Galloway rivers which includes the Cree/Minnoch - this is to help direct and encourage peatland restoration and better forest management.  All data/reports for the Cree will be shared with the CDSFB."/>
        <s v="Regularly check public forestry register and where required submit written responses backed up with water quality / fish data.  GFT to discuss their responses with Cree DSFB."/>
        <s v="The Cree DSFB have traps available to beat owners to cull mink."/>
        <s v="Bird counts too be undertaken by RCHHT and volunteers.  If these surveys continue to show problems then culling licenses will be applied for by the Cree DSFB."/>
        <s v="If the necessary licenses can be obtained then the Loch of Cree and Loch Trool will be netted by RCHHT.  All perch caught by anglers should be killed.  The RCHHT will also monitor size and spread of perch population."/>
        <s v="GFT will annually produce a Stocking Plan(by 14th August)  which will detail location and number of fish to be stocked (which needs to be agreed by the Cree DSFB or a sub-committee of the board).  Once the Stocking Plan is agreed then the Cree DSFB will apply for a broodstock license to meet the target stocking.  RCHHT will capture, retain and strip the brood stock.  The eggs will be laid out and reared in the RCHHT hatchery facility on the Penkiln Burn.  Hatchery fish will be planted out in accordance with the agreed stocking plan by RCHHT and volunteers."/>
        <s v="The Cree DSFB bailiff is Murdo Crosbie.  His costs are subsidised by the DSFB.  All Cree beat owners are asked to add bailiff contact details to their permits."/>
        <s v="Review code annually and publicise on Cree DSFB web site."/>
        <s v="All fishery owners are encouraged to report any pollution incidents directly to the local SEPA office or if it outwith normal working hours then to the SEPA 24 hour pollution hotline.  Newton Stewart Sewage Treatment Plant combined sewer overflows need to be regularly checked to ensure they are not polluting the river."/>
        <s v="GFT will continue with their discussions with the owner of the Black Clauchrie Burn culverts until they are replaced.  RCHHT/volunteers will check spawning burns in September annually to check for natural blockages which will be removed under the direction of the Cree DSFB."/>
        <s v="Cree DSFB requested that RCHHT provide details of any areas with potentially compacted gravels.  These areas will be decompacted by volunteers and RCHHT."/>
        <s v="Cree DSFB requested that RCHHT provide details of any areas of bad erosion.  The repair of bad erosion will be examined on a case by case basis and may require specialist assistance."/>
        <s v="Maintain overt and covert patrols of vulnerable locations to deter or detect any illegal fishing activity.Drone surveillance where possible. Use of canoe, boat patrols where possible. Liaise with police scotland an partner organisations. Maintain accurate recording of all incidents. Liaise with neighbouring fishery boards. Raise public awareness and encourage active reporting of illegal activity."/>
        <s v="Liaise with netsman to secure purchase netting rights at two main netting stations within the Ness Estuarial limits. Negotiate permanent closure of three dormant netting stations.                                                                                                                                                     Secure funding for Net buy out"/>
        <s v="Ensure that Ness conservation policy is reviewed annually, published and promoted. Promote continuation of voluntary catch and release.    Pilot a voluntary and incentivised Sea Trout log book scheme to encourage submissions of returns from estuary and Ness Tidal waters. Progress esturial netting station buyout."/>
        <s v="Promote use of FMS Seal Sighting App for reporting all seal sightings in the freshwater reaches of the Ness system.                                Explore non-lethal methods to deter seal predation.                                                                                              Review, maintain and implement Moray Firth Seal management plan.                                                          Participate in the Atlantic Salmon Trust led MorayFirth tracking project to help identify pinch points.    Participate in the Atlantic Salmon Trust led Moray Firth tracking project EDNA salmon predator scat collection"/>
        <s v="Explore non=lethal methods to deter bird predation                                                                                                 Explore new ways to carry out timely pisciverous bird counts on Loch Ness to support annual management licence application.                                                                                                                                                                    Submit annual pisciverous bird management licence application to Naturescot in partnership with Moray Firth Predator Group.                                                                                                                                                              Participate in Atlantic Salmon Trust led Moray Firth tracking Project EDNA salmon predator scat collection.                                                                                                                                                             Participate in Atlantic salmon Trust led Moray Firth tracking project to help identify pinch points."/>
        <s v="Participate in Atlantic salmon Trust led Moray Firth tracking project to help identify pinch points.                                                                                                                                                      Participate in the Loch Ness Ferox trout tracking project to increase Knowledge regarding the species.                                                                                                                                                               Investigate the history and distribution of Pike and perch and their potential impacts on salmon smolt migration"/>
        <s v="Participate in local collaborative research projects that consider the relationship between the status of Moray Firth Dolphins and Atlantic salmon populations.                                                                                                           Seek opportunities to use the high profile nature of Moray Firth Dolphins to promote salmon conservation."/>
        <s v="Cooperate with potential research projects on the impacts of marine renewable projects in the Moray Firth and Pentland Firth.                                                                                                                                                                         Participate in the Moray Firth led Moray Firth tracking project to identify smolt migration routes through the Moray Firth. Contribute to best-practice actions for the management of existing harbour actions (dredging) and respond to consultations regarding any new developments in the inner Moray Firth."/>
        <s v="Continue to engage constructively with operators to encourage best practices, reporting of escapees, and to promote the use of closed containment systems.                                                                                                   Participate in the MOWI Introgression project to make an assessment of the current baseline levels of introgression across the Ness system allowing any change to be monitored and any actions to be implemented."/>
        <s v="Continue to enforce legislation relating to the use of live vertebrates as bait and also that relating to the introduction of fish without consent.   Engage with angling community to raise awreness of the risks of non-native fish species.                                                                                                                          Assess the potential impacts of minnow, Pike and perch on native fish populations and consider possible management actions.                                                                                                                                                           Work with others to use historical records and emerging eDNA techniques to ascertain whether pike are native to the Ness system or, if not, when they were likely to have been introduced."/>
        <s v="Develop an effective network of volunteers to assist with mink control via the Scottish Invasive Species . Initiative (SISI). Deploy mink monitoring rafts to establish if mink is present in an area. Once mink is detected, set traps and humanely despatch offending mink. Control has been inititiated as part of the Scottish Invasive Species (SISI) project,"/>
        <s v="Plant control at a catchment scale so all the plants are controlled and potential source of infestation are removed.                                                                                                                                                                     Develop an effective network of volunteers to assist with plant control via the Scottish Invasive Species Initiative. (SISI)                                                                                                                                                                          Monitor sites treated to ascertain levels of success.                                                                                                                                                 Control began in 2018 as part of the SISI and is ongoing."/>
        <s v="Maintain high levels of awareness.                                                                                                                               Review and update the Ness district ‘Biosecurity Plan’.                                                                                       Encourage the development of preventative biosecurity measures for anglers and other river users"/>
        <s v="Annual plant control at a catchment scale so all the plants are removed and there is nothing left to re-infest rivers downstream.                                                                                                                                                                    Develop an effective network of local volunteers to assist with invasive non-native plant control via the Scottish Invasive Species Initiative (SISI)."/>
        <s v="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
        <s v="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
        <s v="Plant control at a local scale (the main river, so all the plants are removed and there is nothing left to re-infest rivers downstream.                                                                                                                                                          Develop an effective network of volunteers to assist with invasive non-native plant control via the Scottish Invasive Species Initiative (SISI)."/>
        <s v="Plant control at a local scale so all the plants are removed and there is nothing left to re-infest rivers downstream.                                                                                                                                                                      Develop an effective network of volunteers to assist with invasive non-native plant control via the Scottish Invasive Species Initiative (SISI)."/>
        <s v="Record rod or net captures of pink salmon in the Ness district.                                                                                  Carry out spawning surveys and redd counts in odd years.                                                                              Collaborate in pink salmon research (including eDNA studies) to help build and understanding of the potential impacts of this non-native species."/>
        <s v="Work with SEPA to identify any potential sources of diffuse pollution and assess the potential individual and combined impacts.                                                                                                                                                                      Where appropriate, put measures in place to address the sources (e.g., provision of riparian buffer strips)."/>
        <s v="Work with SEPA to identify any potential sources of diffuse population and assess the potential individual and combined impacts.                                                                                                                                                                      Where appropriate, put measures in place to address the sources (e.g., provision of riparian buffer strips)."/>
        <s v="Work with SEPA and Scottish Water to agree sustainable flows in the Holm Burn. Ensure that flows are suitable to support a resilient juvenile salmon population in the Lower Holm Burn."/>
        <s v="Work in partnership with Scottish Canals and SEPA to assess the current operation of the Canal and any potential impacts on salmon and sea trout populations in the Ness System.                                                                If required, CAR licence should be amended to reflect the best possible water management plan and mitigation for facilitating the needs of both Scottish Canals and fish populations."/>
        <s v="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
        <s v="Commission River Ness Habitat Improvement Feasibility Study, including assessment of the physical and ecological condition of the river."/>
        <s v="Development of a number of potential habitat restoration or enhancement measures, specifically aimed at mitigating the previously identified causes of physical and ecological degradation."/>
        <s v="Commission a detailed fish barrier assessment and river habitat survey upstream of the structure to determine the significance of the issue and Implement a cost-effective solution to ensure optimum fish passage for the range of species present."/>
        <s v="Continue to monitor salmon populations in Holm Burn to assess effectiveness of new fish pass.                       Long-term aim should be to completely remove the structure."/>
        <s v="Ensure installation of fish pass by The Highland Council by 2027 at the latest (providing access for the full range of species present)."/>
        <s v="Commission a detailed fish barrier assessment to establish degree of toe erosion and efficiency of the fish pass.                                                                                                                                                                      If required, implement a cost-effective solution to ensure optimum fish passage for the range of species present."/>
        <s v="Commission an assessment of the likely impacts of the Caledonian Canal on salmon smolt migration. Year 2 and 3 of the Moray Firth Tracking Project is now complete and awaiting full report..                                                      Ensure that Scottish Canals deliver an options appraisal for mitigation to exclude smolts from the Caledonian canal.                                                                                                                                                               Implement mitigation measures at the earliest opportunity"/>
        <s v="Maintain overt and covert shore-based patrols of vulnerable areas to deter or detect any illegal activity. Increase frequency of overt boat patrols. This may involve hiring a suitable vessel on a regular basis. Raise public awareness of illegal activity and encourage active reporting. Encouraging the use of a standard permit system by Loch Ness proprietors. Educational campaign to encourage shore anglers to comply with the legislation, followed by proactive enforcement action"/>
        <s v="Continue to inform the planning and consenting process to ensure any potential impacts associated with the proposed scheme are minimised.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
        <s v="Continue to inform the planning and consenting process to ensure and potential impacts associated with the proposed scheme are minimised. Potential benefit in terms of provision of compensation flow for the Holm Burn."/>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s v="Maintain overt and covert patrols of vulnerable areas to deter or detect any illegal fishing activity"/>
        <s v="Plant control at a catchment scale so all the plants are removed and there is nothing left to re-infest rivers downstream. Develop an effective network of volunteers to assist with invasive non-native plant control via the Scottish Invasive Species Initiative (SISI). Treatment began in 2018 as part of the SISI project."/>
        <s v="Work with SEPA to identify any potential sources of diffuse population and assess the potential individual and combined impacts. Where appropriate, put measures in place to address the sources (e.g., provision of riparian buffer strips)."/>
        <s v="Encourage Scottish Water, and regulators, to ensure that Drumnadrochit STW effleunt is brought to an acceptable standard. Engage with the local community who can act as monitors and exert political pressure"/>
        <s v="Encourage ‘hands off’ naturalisation of river channel and compliance with CAR Regulations to permit rivers to reach their equilibrium. Continued partnership work with Glen Urquhart Land Use Partnership (GULUP)."/>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s v="Educational campaign to encourage riparian owners to comply with the CAR regulations, together with continued patrols by fisheries staff."/>
        <s v="Establish contact with operators (Green Highland Ltd). Liaise with operators and SEPA"/>
        <s v="Investigate options for removal or easement of structure.                                                                                                  Subject to the finding of the above, removal or easing of the structure."/>
        <s v="Ensure full engagement with Forest Management Plan consultation processes to ensure best practice in terms of felling and replanting"/>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s v="Assess scale and extent of hydro related changes to the thermal region in the River Moriston and potential impacts on salmon populations. Important to note that effects of changes in water temperature will act together with changes in flow regime and sediment transport – it may not be possible to distinguish between the impacts, except in the most extreme cases."/>
        <s v="Develop sediment management plans as required to assist downstream migration of sediment."/>
        <s v="Engagement with existing Forest Management Plan process to ensure benefits to aquatic environments."/>
        <s v="Continue to monitor the recovery of juvenile salmon populations upstream of Ceannacroc Heck. Complete a fish passage assessment to ensure that the pass is operating efficiently. Consider making changes to its operation/design if required (e.g., flow/velocities through the pass). Removal of Ceannacroc Heck would be the most desireable outcome but SSE are seeking to re-purpose as a gauging weir. Removel may still be an option in the medium term. Radio Tracking."/>
        <s v="Complete a detailed fish passage assessment to gain a better understanding of the route/s taken by salmon as they negotiate these falls and to ensure that those historical fish passage improvements that are still operational are functioning effectively. Implement any improvements required to optimise fish passage over the falls."/>
        <s v="Assess the risk to smolts and its significance.If deemed to be a significant issue, work to implement appropriate mitigation measures."/>
        <s v="Complete a desk and field-based assessment of smolt passage through Loch Dundreggan and Dundreggan Dam. Following on from the assessment, implement any measures identified as being required to maximise successful smolt escapement."/>
        <s v="Assessment of the potential impacts of flow regulation on salmon populations in the River Moriston. Develop an up-to-date water management regime to ensure that potential impacts on salmon populations are minimised. Submit a new freshet proposal for releases from Cluanie Dam."/>
        <s v="Short-term management actions are limited. Reduction in water levels or complete dam removal unlikely given the economic importance of hydro generation and lack of decommissioning plan."/>
        <s v="Continuation of the ‘Upper Garry Salmon Restoration Project’, including monitoring and adaptive management where necessary. Move into phase two of the project, last ova to be stocked in 2024. Emphasis on monitoring and habitat improvements."/>
        <s v="Continue to engage constructively with MOWI to encourage best practice, reporting of escapes and to promote the use of closed containment systems. Participate in the ‘MOWI Genetic Introgression Project’ to make an assessment of the current baseline levels of introgression across the Ness system, allowing any change to be monitored on an ongoing basis."/>
        <s v="Ensure full engagement with Forest Management Plan consultation processes to ensure best practice in terms of felling and replanting."/>
        <s v="Work in partnership with SSE to deliver a desk-based assessment of the potential impacts of flow regulation on salmon populations in the Rivers Garry and Oich. Develop an up-to-date water management regime to ensure that potential impacts on salmon populations are minimised."/>
        <s v="Work in partnership with Scottish Canals to deliver a desk-based assessment of the potential impacts of flow regulation on salmon populations in the River Oich. Develop an up-to-date water management regime to ensure that potential impacts on salmon populations are minimised."/>
        <s v="Work in partnership with SSE to design an appropriate flow regime, based on ecological principles.  Iniatiate hydro-geomorophlocial studies to assess what flows are required to mobilise and distribute sediment deposited below Quoich Dam during the 2018 last slip."/>
        <s v="Assess scale and extent of hydro related changes to the thermal region in the and potential impacts on salmon populations, Review flow regime, or other mitigation measures to provide better environmental conditions in Gearr garry."/>
        <s v="Assess the likely impact of these structures on sediment transfer and salmon production within the Garry catchment. Develop sediment management plans as required to assist downstream migration of sediment."/>
        <s v="Develop riparian woodland restoration plan which evaluates and prioritises opportunities. Engagement with existing Forest Management Plan process to ensure benefits to aquatic environments."/>
        <s v="Once the upper Garry between Garry Dam and Quoich Dam begins to show sustained signs of recovery, consideration should be given to options for re-establishing salmon populations above the dam (either self-sustaining via provision of fish passage or supported via mitigation stocking)."/>
        <s v="Monitor success of smolt passage improvements via observations, hydroacoustic cameras, adult returns and juvenile surveys. Ensure adaptive water management plan in place to maximise smolt survival through turbines."/>
        <s v="Commission an assessment of the likely impacts of the Caledonian Canal on salmon smolt migration. At the earliest opportunity, commission an options appraisal for excluding smolts from the Caledonian Canal. Implement mitigation measures to exclude smolts from entering canal."/>
        <s v="Assess the likely impact of structure on sediment transfer and salmon production within the lower reaches of the River Foyers below the falls of Foyers. Develop sediment management plans as required to assist downstream migration of sediment."/>
        <s v="Commission a fish barrier assessment to investigate structure and the best solution for facilitating fish passage. Implementation of cost-effective option to ensure optimum fish passage for the range of species present."/>
        <s v="Produce promotional video and leaflets to encourage new anglers. Develop a promotional campaign through advertising and educational programmes"/>
        <s v="Deliver education projects"/>
        <s v="On going surveys are required to map locations and densities of conifer regen around the key water courses of the Black Water of Dee catchment - often it is the smaller tributaries that are worse affected.  These surveys can be undertaken on foot or using drones.   GFT/KD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
        <s v="To date riparian tree planting has focussed on Black water of Dee tributaries - these need on-going maintenance, beaten up and tree guards removed once trees are of suffient size (~5 years after planting).  The next priority area is the banks of the Black Water of Dee.  Some of these waters will need riparian conifer regen removed before hard woods planted.  Adequate tree protection and on-going maintenance will be required.  Aim to plant up minimum of 1,000 trees annually for next 2-3 years."/>
        <s v="The role of the GFT/KD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 is the Black Water of Dee catchment"/>
        <s v="The GFT 'Scottish Solway INNS Control and Knowledge Programme' includes controlling Japanese knotweed and Skunk cabbage in the Dee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on Skunk cabbage but the present funding ends March 2024."/>
        <s v="Surveys will be completed below dams to see where there is a lack of gravels.  GFT/DRAX are looking at the benefits of sediment flushing below dams to see if this addresses the problem.  Also on thr Black Water of Dee specific work has been taking place to add gravel."/>
        <s v="KDDSFB/GFT to campaign publicly their opposition to replanting conifers on deep peat and why - especially to key government agencies, MSPs, Councillors and forestry sector."/>
        <s v="Undertake an annual programme of water quality monitoring in the winter/spring with particular focus on pH levels.  Sampling by both spot sampling and sondes.  Write up results for public sharing.   This would be part of a rolling programme across the Galloway rivers including the Black Water of Dee.  Ensure that any peatland restoration work taking place is adequately monitored to show water quality benefits.  A sonde has been provided for use on the Dee catchment."/>
        <s v="SEPA are presently reviewing flow regimes which GFT/DRAX are inputting to.  Agreed priority area is downstream of Tongland Dam. In 2023 and 2024 trials are running to increase baseline flows and the release of freshets.  GFT are helping to monitor how adult salmon are responding to the improved flow regimes."/>
        <s v="Continue with habitat restoration works which include gravel addition, native riparian tree planting and conifer regen removal"/>
        <s v="GFT to continue to run"/>
        <s v="GFT/KDDSFB will lobby the hydro operators and SEPA on the massive benefits to allow salmon access back to the high quality habitat present upstream of Kendoon Dam.  SEPA and DRAX are undertaking a review of the Galloway Hydro Scheme license which includes reviewing the possibility of opening up salmon access into the upper river above Kendoon.  "/>
        <s v="GFT and Glasgow University have completed smolt tagging projects in 2021 and 2023.  Further more detailed studies are taking place in spring 2024 to look at how generation timing at Earlstoun could be manipulated to ais smolt migration."/>
        <s v="GFT to undertake regular visual inspections of fish ladder during May / June annually to check for distressed / fungus fish.  Monitor water temperatures using loggers in March - June annually at various locations in the lower river / fish ladder etc to understand risks of thermal stresses. Aim is to identify years when the risk is high so that mitigation can be put into place.     "/>
        <s v="OHFT involvement with NEPS/NIPS and other monitoring projects. Report all known escapes and hold operators accountable. Where ever and whenever possible trap and remove escapes in line with local farm escape plans."/>
        <s v="The only remaining option is to highlight the issue via the Loch roag emergency action plan which only lists reactive measures such as moving wild fish out of harms way and not preventative measures such as managing river levels."/>
        <s v="Annual Seal licence applications to be discussed by clerk to the WIDSFB at annual meetings."/>
        <s v="Confidential"/>
        <s v="Take immediate action if Pink Salmon are present to detroy their Redds and remove adult fish using any available and legal method."/>
        <s v="To raise awareness of the significance of this issue and to encourage SEPA to making this review a priority"/>
        <s v="To recruit local volunteers to act as &quot;smolt shepherds&quot; and more general scarers to generate regular distiburbance at vulnerable points in the river system. This will be backed up by application for a licence from NatureScot to shoot some birds annually, as that is an accepted method of ensuring that birds do avoid non lethal disturbances."/>
        <s v="To test methods of seal scaring, including acoustic deterrent devices (ADDs). If these fail, to apply for a licence for lethal control from Marine Scotland."/>
        <s v="The SISI initiative to control mink should be supported throughout the project area. Volunteers, for example, ghillies and angling clubs, should be encouraged to participate.etc throughout the district to become involved. Volunteers should also be recruited from outwith the SISI area and be given training and equipment based on the SISI experience."/>
        <s v="In the spring and autumn, board staff should keep known fish passes clear and monitor burns for beaver damming"/>
        <s v="To raise awareness of the significance of this issue and to encourage SEPA to make this review a priority"/>
        <s v="Make case using electrofishing data and lobby SEPA and SSE for further fish pass improvements."/>
        <s v="Obtain permission from landowners, proposals and quotes from contractors, permissions from licensing authorities and funding."/>
        <s v="To encourage SEPA to review the Lochay CAR abstraction licence and require Good Ecological Potential is met."/>
        <s v="Lobby SEPA to review abstraction licences that are considered damaging. Provide evidence as required."/>
        <s v="Respond to formal and informal consultations on developments; planning, SEPA licences, forestry licences, marine licences ls etc. Tay Rivers Trust should respond on behalf of other species."/>
        <s v="Work with partners to obtain the necessary permissions to do the work, raise the necessary funds, and then implement the work."/>
        <s v="Obtain felling licence for Scottish Forestry, commence monitoring regime, initiate thinning out of trees."/>
        <s v="Stock eggs from reconditioned kelts for a period of years and annually sample ca. 700 juveniles which are genetically analysed by UHI to distinguish between wild and stocked juveniles to determine the effect of stocking and whether wild fish become established."/>
        <s v="Stock eggs from reconditioned kelts annually until such time that a sufficient self sustaining population establishes downstream for broodstock to be sourced there for stocking upstream."/>
        <s v="Stock eggs, fry or parr from reconditioned kelts sourced from local broodstook into low population areas. Follow up with annual monitoring. Continue until it is clear there is a problem or otherwise."/>
        <s v="Complete treatments of knotweed and hogweed within the Tay SAC in the course of SISI phase 2. Seek funding for work outwith the SISI area, and develop projects based on SISI experience."/>
        <s v="Promote awareness of Gyrodactylus salaris among anglers and river users. A contingency plan should be produced in the event of GS being discovered in the Tay. Investigate the feasibility of banking genetic material for future restoration of the salmon population, should the unthinkable ever happen."/>
        <s v="Engage with all parties with an interest, PKC, SEPA, Marine Scotland, NatureScot, local politicians for a source of funding to be found to restore the fish pass."/>
        <s v="Gather robust evidence of the problems faced by migrating adult salmon and smolts. Engage with SEPA, politicians to ensure effective mitigation is in place and prioritise the review of the CAR licence."/>
        <s v="TDSFB will continue to employ a core team of full-time fisheries officers which may be supported by volunteer bailiffs. All will be trained to the IFM certificate level."/>
        <s v="Collaborate with Forth-Tay RAG, FMS and Marine Scotland in seeking the establishement of monitoring projects."/>
        <s v="To continue to support and expand juvenile electrofishing surveys across the catchment, including participation in NEPS."/>
        <s v="Seek funding to continue to better understand the causes and impacts of flow regulation on water chemistry. Engage with SEPA, SSE, Marine Scotland and others to identify means of replacing lost nutrients and initiate trials."/>
        <s v="Identify areas requiring stock exclusion and engage with relevant farmers and seek agreements to exclude stock. Seek funding to implement."/>
        <s v="Lobby SEPA and Scottish Government to continue to increase measures to tackle diffuse pollution. If found necessary, seek funding and develop farm level projects to reduce diffuse pollution in addition to SEPA's diffuse pollution priority catchments."/>
        <s v="Deploy a network of temperature loggers to establish which tributaries and which parts of those tributaries are most at risk of excessive heating. Create and enact a prioritised planting plan based on this. Collaborate with other initiatives, such as Riverwoods, which are seeking to deliver similar outcomes."/>
        <s v="Identify areas where peatland has been drained / degraded. If peatland restoration is not already being considered, engage with landowners and agencies / seek funding to establish resotration work."/>
        <s v="Engage with Scottish Forestry / landowners to establish how non-conifer buffer strips can be created alongside the watercourse where required, contingent on fish passage restoration."/>
        <s v="Engage with SEPA and others to promote awareness of damage which can be done by signal crayfish and precautions which should be taken to stop its spread. Use this one-off, closing window of opportunity where the population is expanding to establish what effect they have on juvenile salmon."/>
        <s v="To work with local stakeholders, SEPA, NatureScot and UHI to develop a control plan for non native fish species in the Rannoch area and seek funding."/>
        <s v="Continue to seek funding to trap and PIT tag migrating smolts. Also develop a further investigation to determine whether PIT tagging itself impacts on smolt mortality by comparing survival of spring tagged smolts and smolts that were tagged as parr in autumn."/>
        <s v="Develop proposed monitoring programmes then seek agreement from SEPA and operators to have them implemented."/>
        <s v="Raise awareness of these issues with SEPA and SSE. Instigate investigations of smolt passage through hydro installations."/>
        <s v="Raise funds for PIT tagging smolts leaving the River Lochay and the installation of an adult salmon detector on the adult fish pass at Lochay Falls. Compare return rates of smolts left to pass through the loch naturally and others released downstream of the loch."/>
        <s v="Obtain permission from SEPA, seek funding, then engage specialist contractor to analyse SEPA data."/>
        <s v="Recruit a sufficient number of anglers and train them on scale sampling and fish measuring."/>
        <s v="Assess potential sites, obtain necessary permissions and purchase equipment"/>
        <s v="Annual licence for shooting and scaring to minimise economic damage to the fishery. Engagement in the review process as part of the Salmon Implementation Plan. Regular bird counts"/>
        <s v="Collect targetted samples for analysis"/>
        <s v="Use temperature maps produced by Marine Scotland Science to guide tree planting. Work with partners in the Tweed catchment to plant trees in the right places. Initiate fund raising for tree planting"/>
        <s v="Download twice a year, calibrate loggers and change batteries"/>
        <s v="deploy a network of temperature loggers along the main stem of the Tweed and Whiteadder in 2022 and 2023. Results to then be discussed with Scottish Water / SEPA"/>
        <s v="Work with partners to find a viable outcome. Provide fish monitoring data"/>
        <s v="Commission a contractor to design a fish pass that meets fish pass guidelines.  Locate funding"/>
        <s v="Establish whether will consider there barriers for WEF funding"/>
        <s v="Work with Scottish Government to review and amend the close time order"/>
        <s v="Tweed Forum"/>
        <s v="Work with SEPA to review the current abstraction strategy"/>
        <s v="Campaign to estabish meaningful financing to develop a method of control or eradication"/>
        <s v="Develop angling policies for each stock which detail recommended levels of exploitation"/>
        <s v="A combination of focussing on areas with the highest numbers of fish, while also checking less important areas. Monitoring potential illegal ways of getting poached Salmon into legal markets"/>
        <s v="Operate the netting station from June throught to September"/>
        <s v="Collect data on an annual basis. Share ef data with Marine Scotland Science for analysis"/>
        <s v="Contracting of local skipper and boat to undertake regular sea patrols with NDSFB Bailiff on board to monitor and act as deterrent."/>
        <s v="Continued monitoring and maintenance of temperature loggers, and analysis of data"/>
        <s v="Continued monitoring of incidences of disease and effect on salmon stocks through electrofishing"/>
        <s v="Fund a team of scientists from a variety of specialties to undertake the research and report back on a national scale"/>
        <s v="Continue to undertake regular bird counts and seal counts to demonstrate the need for lethal action as a last resort"/>
        <s v="Continue as present"/>
        <s v="Improve monitoring and recording of reported incidences.  Cross check data collected from other monitoring programs for links."/>
        <s v="Continue conversations with SSE"/>
        <s v="Continue to monitor through EF programme and invertebrate sampling"/>
        <s v="Continue to conduct annual surveys"/>
        <s v="Undertake survey of catchments to identify areas most suitable for riparian tree planting and explore funding options for this"/>
        <s v="Response informed by current science and best management practice. Taking advice from MSS and Nature Scot. The Board will respond to all development proposals in the estuary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nagement Scotland (FMS) to ensure Scottish Government coordinate national monitoring of impacts on salmon and sea trout to regulate offshore developments."/>
        <s v="Response informed by current science and best management practice. Taking advice from MSS and Nature Scot. The Board will continue to provide guidance through the planning system and liaise with developers to minimise disturbance to fish and damage to their habitat. We insist that works are done out with spawning/emergence time. Press for and advise on nationa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
        <s v="Distribute best practice guidance through multiple media platforms, promote instances of best practice across the District by showcasing good examples. Catch and release is mandatory on Cat 3 river but measures will continue to be promoted through conservation code, and any non-compliance monitored. Produce advisory communications to explain impacts of fish handling and fish stress. Emphasize messages during exceptionally hot or dry periods when disease risk is much higher."/>
        <s v="Continue to build intelligence to guide timings and locations of patrols. Detection of netting gangs will be worked on a local and national basis. Develop a phone app reporting system and continue to share nationally to help coordina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Represent the Don DSFB in the NE Partnership Against Wildlife Crime/Rural Crime Partnership.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nalties that can result."/>
        <s v="The Board will continue to do coordinated bird counts throughout the river to monitor piscivorous bird numbers and will provide this information to Scottish Government in the form of an annual license application to control piscivorous birds to prevent damage to. Promote the need for licensing to protect salmon smolt production, given the evidence that bird numbers are healthy whereas salmon have shown huge declines. This will be achieved through the River Directors position on the national predator management group, which includes Scottish Government and NatureScot. Encourage bankside and instream cover to be left in situ and develop habitat restoration plans to restore floodplains and provide main stem cover to help protect smolts. Encourage stakeholder engagement with shoot to scare tactics during the smolt migration period."/>
        <s v="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The Board will continue to highlight to Scottish Government the impact that some seals can have on salmon stocks and fisheries. Press for Scottish Government to provide resources to urgently develop effective, non-lethal seal deterrents. Encourage and support trials with SMRU and MSS to undertake tests of the effectiveness of different deterrents on the Don should this arise. Use scaring techniques to deter seals until effective, automatic scaring devices are available.  It is expected that this work will be done in conjunction with any impacted fishing beats. To reduce the impact on fisheries, it is important that seals are not negatively promoted to anglers. At a national level, the importance of salmon to maintaining seal populations along our coastlines should be highlighted positively."/>
        <s v="Work with SEPA to ensure compliance to regulations to protect watercourses (General Binding Rules) and to ensure effective buffer strips are in place. Assist land man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na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s v="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Highlight concerns with future water flows and press for Scottish Water to develop additional water storage facilities as part of its water scarcity strategy. Develop habitat restoration works for floodplain wetlands in the upper catchment to manage natural flows."/>
        <s v="Monitoring of disease will continue and anyone noticing disease is encouraged to report it to the River Office. Communicate with anglers, clubs and proprietors about disease risks and request help with monitoring. Report concerns to the Fish Health Inspectorate and help to sample diseased fish."/>
        <s v="The Board will expand efforts to encourage biosecurity measures, on ghillied and unghillied beats, and by all water users. Communications will promote the importance of biosecurity measures."/>
        <s v="The Board will assist fishery owners in controlling invasive plants and American by providing access to training, chemicals and joint working with staff. The River Dee Trust will deliver the Scottish Invasive Species Initiative (phase2) until late 2026 across the Don from Strathdon to Inverurie for plants and across the whole catchment for mink. The River Dee Trust will also explore contract contol of INNS on the Urie 2023-26.  Biosecurity awareness will be promoted to help ensure Ranunculus is not spread by river users, particularly into the upper catchment. Previously mentioned actions, including working with land managers to reduce nutrient input into watercourses, improving public knowledge on septic tank maintenance and working with SEPA and Scottish Water to consider waste-water treatment measures will help reduce nutrient input in the lower catchment and limit Ranunculus spread in the longer term. At a national level and with FMS, we will press for greater responsibility for landowners to control invasive plants on their land.  Communicate the risk of introducing invasives to anglers and the wider public."/>
        <s v="Ease or remove Goval Dam, Montgarrie Weir, Tullynessel Weir. Working with the Local Councils, landowners and SEPA, develop a strategy to ease or remove all impacting manmade obstructions in the Don. Re-assess existing dams with fish passes to consider complete removal. Continue to assess developments that may impact on fish migration such as hydro schemes and bridge repairs. Investigate and monitor passage of smolts downstream impeded by weirs."/>
        <s v="We will highlight the plight of salmon, challenges facing the river, what we are doing to help, and request support, as our key messages. We will target communications to river stakeholders, the local public, government and its agencies, using social media, website, press and events."/>
        <s v="Work with beat owners and create angling development initiatives to increase the number of new participants. The AFF50 (Aberdeenshire Fly Fish 50) 2020 programme will be revised and will include a combination of structured learning and ‘come and try’ events both on the River Don and Dee and at trout fisheries. The Board will continue providing ongoing support and encouragement for event participants, through social media and private chat groups. The Board will monitor the effectiveness of the programme in producing new anglers (key performance indicators)."/>
        <s v="Map areas with potential for increasing riparian woodland regeneration. Encourage reduction in grazing pressure where it is inhibiting regeneration of trees. Build support for riparian tree planting with land managers, by working with Scottish Land &amp; Estates and Wildlife Estates Scotland initiative to provide guidance and hold events. Work with estates, landowners and land managers to access Forestry Grant Schemes (FGS) to deliver large-scale riparian tree planting. Key target areas are the upper tributaries - Nocthy, Ernan, Buchat, Desky, Kindie and Upper Don."/>
        <s v="Encourage the retention of naturally occurring LWS. Identify further sites for the installation of LWS. Secure funding through grants and charitable donations and install LWS each year. Monitor the effect of LWS on habitat and fish numbers. Promote re-establishment of native riparian woodland, which will in the long term provide a source of large wood to the system."/>
        <s v="Identify and evaluate sites for channel restoration and create a prioritised restoration strategy. Use partnership approaches to secure funding and deliver channel restoration projects, possibly linked with natural flood management. Create LWS on side channels of the main channel."/>
        <s v="Explore possibilities for a catchment scale habitat management approach using experiences developed through the Findhorn Watershed Initiative"/>
        <s v="Assess man-made barrier (SNIFFER) and survey burns above and below man-made obstruction"/>
        <s v="Survey burns above natural obstruction when an opportunity arises"/>
        <s v="Scrutinise and comment on all land developments where there may be a potential conflict with rivers and fish populations."/>
        <s v="Maintain close liaiason with SEPA, Scottish Water, and other water users"/>
        <s v="Maintain close links with water users"/>
        <s v="Liaiase with landowners and identify potential sectiosn to re-meander"/>
        <s v="Continue to implement biosecurity plan"/>
        <s v="Identify outbreaks and collect samples, provide advice and guidance to contain spread"/>
        <s v="Maintain and expand existing control programs for INNs plants and mink"/>
        <s v="Maintaining trained bailiffs and liaiase closely with Police Scotland"/>
        <s v="Conduct regular bird couts and apply for licence to control if necessary"/>
        <s v="Document any sightings of seal entering the river."/>
        <s v="Assess and develop methods for estimating adulta salmon runs within the river."/>
        <s v="Conduct regular EF surveys to assess juvenle salmonn and other fish populations"/>
        <s v="To estimate smolt outputs for all or part of the river using smolt traps"/>
        <s v="To develop salmon stock structure patterns using genetic techniques."/>
        <s v="Develop data on the distribution and abundance of other freshwater fish species using a vriety of techniques"/>
        <s v="Support research and campaigns for marine protection relating to salmonids where appropriate."/>
        <s v="Deevelop education and awareness programs for schools community groups etc "/>
        <s v="The Findhorn Watershed Initiative has been established to develop catchment wide habitat improvements and facilitate a multi generational approach."/>
        <s v="Impliment acions designed to reduce carbon foot print"/>
        <s v="Maintain close liaiason with SEPA, Scottish Water distilleries and other water users"/>
        <s v="MAintain close links with all water users"/>
        <s v="Liaiase with landowners and identify potential sections to re-meander"/>
        <s v="Maintaing trained bailiffs and liaiase closely with Police Scotland"/>
        <s v="Conduct regular in-river  seal counts and apply for control licence"/>
        <s v="Deevelop data on the distribution and abundance of other freshwater fish species using a vriety of techniques"/>
        <s v="Liaise with landowners and identify potential sections to re-meander"/>
        <s v="Maintain bailiffs and liaise closely with Police Scotland"/>
        <s v="Conduct regular EF surveys to assess juvenle salmon and other fish populations"/>
        <s v="Surveys are required to map locations and densities of conifer regen around key water courses in afforested areas - often it is the smaller tributaries that are worse affected.  These surveys can be undertaken on foot or using drones.  Forestry ownership is dominsted FLS - need to check with FLS how much they survey.  We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s v="The ADSFB consider that riparian planting must be undertaken at a scale large enough to make a significant difference across the catchment.  GFT were contracted in to develop up a landscape scale project - a submission was made to Riverwoods for development fundimg for a natural capital project.  There will need on-going maintenance, beaten up and tree guards removed once trees are of suffient size (~5 years after planting) etc.  Some of these waters will need riparian conifer regen removed or stock proof fencing erected before hard woods can be planted.  Adequate tree protection and on-going maintenance will be required."/>
        <s v="stage 1 will be a review where peatland is located within the overall Annan catchment and what watercourses drain them.  These waters can then be surveyed to see if they are degraded."/>
        <s v="The GFT recently secured funding for the 'Scottish Solway INNS Control and Knowledge Programme' which can include work on the Annan catchment.  A project officer provides assistance to develop and deliver coordinated and effective INNS control programmes.  It is proposed that in 2023 the project officer and ADSFB bailiff will quantify the river banks with Japanese knotweed, Skunk cabbage and Giant hogweed to allow a control programme to be considered."/>
        <s v="Annan DSFB will investigate where conifers are planted on deep peats within the catchment and ensure they (or GFT on their behalf) will input to any restructuring plans to stop replanting conifers or undertake ground preparation on these peats.  ADSFB will support GFT in their opposition to this issue especially to key government agencies, MSPs, Councillors and forestry sector."/>
        <s v="Undertake annual programme of electrofishing surveys (as part of a rolling 5 year programme) and NEPS when it is running.  Timed and quantative electrofishing surveys are appropriate.  When opportunities arise monitor wider fish health such as disease testing or adult sampling."/>
        <s v="Ensure anglers, interested parties, riparian owners, Annan DSFB staff and contractors swiftly report to SEPA any pollution incidents.  The ADSFB will liaise with SEPA to understand how any pollution is dealt with.  Annan DSFB bailiff will visually monitor any known potential pollution sources while out doing his work.   Consider using GFT water quality sondes to monitor oxygen and temperature levels in key water courses."/>
        <s v="Suitable surveys are required to assess the number and species of birds present within the river system at key times of years.  Knowing the numbers of birds will allow an assessment to be made regarding the scale of any impact and undertake targetted scaring / control as required."/>
        <s v="Annan DSFB bailiff will visually monitor downstream of any potential abstraction of concern.  If concerns identified then report to SEPA and assess likely impact on fish populations.  Submit responses to any abstraction license consultations from SEPA / DG Council."/>
        <s v="Employment of an adequately trained and qualified head bailiff.  Head bailiff to be supported by other volunteer bailiffs as required."/>
        <s v="Investigate impact of the gravel removal on instream habitats suitable for juvenile fish.  Discuss issues with SEPA who license the activity."/>
        <s v="Investigate impact of the bank repairs on instream habitats suitable for juvenile fish.  Discuss issues with SEPA and consider possible restoration works."/>
        <s v="In 2022 a programme of works involving baffles / backfilling and restoring banks was agreed between the contractor / SEPA and GFT.  These works are planned for 2023."/>
        <s v="SEPA have been taking the lead on this project in the last few years but very little progress.  Annan DSFB and GFT to start discussions with SEPA to agree a solution.  Annan DSFB and GFT working together would be willing to undertake practical works if agreed. Consider delivering as part of Annan FIRNS pilot project."/>
        <s v="GFT have been contracted by Scottish Water to undertake a number of surveys around the reservoir and to provide advice on the decommissioning.  Wider consultation is presently taking place with a proposal to proceed works in 2024."/>
        <s v="Review previous surveys undertaken by the Annan DSFB to check on culverts / bridge sills.  No further action was undertaken previously after the surveys but now the Annan DSFB wish to prioritise a work programme based on the previous collected data."/>
        <s v="Look to identify locations of damaging bank erosion.  Investigate cause and whether cause and/or erosion could be addressed.  Discuss with landowner the problem and whether undertaking remedial action is feasible.  In most cases the landowner will be required to fund any works. Consider possible remedial works at Loch Brow Farm as part of Annan FIRNS pilot project."/>
        <s v="Secure landowner agreement to riparian plant.  Secure funding to allow riparian planting to continue"/>
        <s v="Secure landowner agreement to re-eengineer the culvert"/>
        <s v="Secure landowner agreement and funding to re-engineer burn"/>
        <s v="Ascertain control sites in line with previous survey work"/>
        <s v="To use Clyde River Foundation (CRF) data to identify barriers and to inform river managers of the necessity to remove or ease them. Our data provide an independent assessment of the distribution of salmon across the catchment. Once identified we will part"/>
        <s v="To provide scientific assistance to Local angling clubs and associations, River Clyde Fisheries Management Trust, Marine Directorate and Police Scotland if requested."/>
        <s v="To engage with Marine Directorate, Fisheries Management Scotland, Local angling clubs and associations and RCFMT when required."/>
        <s v="To engage with Marine Scotland Science, Fisheries Management Scotland, Local angling clubs and associations, River Clyde Fishery Management Trust when required."/>
        <s v="To liase with Local angling clubs and associations,  River Clyde Fishery Management Trust, NatureScot."/>
        <s v="All reports of potentially damaging pollution incidents to be immediately referred to SEPA. The Clyde River Foundation (CRF) will maintain its capability to undertake independent investigations and impact assessments. The CRF will continue to identify loc"/>
        <s v="To identify areas where water quantity is likely to affect salmon production. These locations will be where upstream migration of adults is slowed or prevented, where the extent of viable spawning and juvenile production areas are limited or where lack of"/>
        <s v="To identify areas where water temperature is likely to affect salmon production by reducing the extent of viable spawning and juvenile production habitats. In these areas, lack of tree cover exposes local habitats to extremes of temperature. We will ident"/>
        <s v="To assess and improve Instream habitat. Quantitative and qualitative data have been collected for the various broad salmon and trout habitat types, with a view to initiating physical restoration where it would be most beneficial and cost effective.  "/>
        <s v="To collect and utilise Clyde River Foundation habitat survey data to identify high impact areas for riparian enhancement. To identify funding leads to complete the major sub-catchment habitat surveys remaining."/>
        <s v="To map the invasive non native species distribution, identify high impact sites, apply best practice control methods and report the effects of the interventions."/>
        <s v="Since 2002 the Clyde River Foundation (CRF) has engaged with 441 (78.5%) of all primary schools in the catchment = 43,206 children through our &quot;Clyde in the classroom&quot; project. The CRF has also taken 6563 children from 280 classes into the river during ou"/>
        <s v="To combine our field effort with that required for National Electrofishing Programme for Scotland (NEPS) to expand our total coverage of the catchment."/>
        <s v="Remove concrete from the top of the waterfall. Provide eDNA sampling(x3) over a period of 5 years to evaluate the success of upward salmon migration"/>
        <s v="Continuation of targeted Giant Hogweed control to support extensive River Ayr strategy"/>
        <s v="Secure SEPA/Gov involved with Tarbolton Landfill restoration programme. Fencing on the following burns to allow managed grazing: Yonderton Burn, Regcraig Burn, Parkmill Burn, Bloody Burn, Auchinweet Burn, Townend Burn"/>
        <s v="Stair Weir , ART, SEPA and the owner of the structure are in discussion and expect timber baulks will be added to improve fish passage in early 2023."/>
        <s v="Addition of a further baffle section is required and timber baulks to be added to the side walls. Cutting a notch in the crest of the weir towards the left bank will improve salmon migtation. ART will work with the esate to complete this."/>
        <s v="Provide stock proof fencing to protect buffers, manage grazing and plant them with locally sourced broadleaf trees. Removal of plastic tree guards to be recylced once trees have reached sufficient size."/>
        <s v="Manage grazing and plant them with locally sourced broadleaf trees, provide wooden basket guards or fencing compartements. Removal of plastic tree guards to be recylced once trees have reached sufficient size."/>
        <s v="Work collaboratively with the coal authority, SEPA and land owners to realign watercourses away from upwelling groundwater and install reed bed treatment areas."/>
        <s v="Provide stock proof fencing to protect buffers, manage grazing and plant them with locally sourced broadleaf trees. Removal of plastic tree guards to be recycled once trees have reached sufficient size."/>
        <s v="Remove or ease Burnock Rock weir. Design and Construct a solution to improve fish migration e.g. timber baffle installation"/>
        <s v="Investigate the collapsed culvert apron on Rose burn and restore fish passage. Design and construct a solution to improve fish migration including timber baffle installation."/>
        <s v="Improve fish access at the confluence with the Lugar Water and improve habitat at the Industrial park (bed of burn made of gabion baskets). Design and construct appropriate solutions to improve fish access."/>
        <s v="Stabilise eroding river banks using locally sourced willow steaks and brash bundles. Ensure deer proof fencing protects the banks. Provide stock proof fencing to protect buffers and plant them with locally sourced broadleaf trees. Investigate the iron wei"/>
        <s v="Excavate the historic meander channel to direct the flow back into. Stabilise the new river banks using locally sourced willow steaks and brash bundles. Ensure stock proof fencing protects the banks. Provide stock proof fencing to protect buffers and plan"/>
        <s v="Continue to support the control of Giant hogweed, Japanese knotweed and Himalayan balsam across the catchment through spraying and targeted control using stem injection methods."/>
        <s v="Secure volunteer baliffs and train to IFM standards. Recruit and train river watchers. "/>
        <s v="Constant presence on river during smolt runs to scare and deter pisciverous birds"/>
        <s v="Electrofishing surveys, habitat surveysand barrier assessments etc."/>
        <s v="Cleaning of Counter in summer months. Downloading counter data, reviewing of counter footage. Analysis and processing of counter information."/>
        <s v="Use of smolt traps possibly on the Catrine (253581,626099) and/or Nethermills (234332,621528) weirs."/>
        <s v="Identify and map areas of peatland that require restoration and source funding. Work with partners and landowners to block drains along with other restoration actions."/>
        <s v="Supplementary planting of trees and shrubs, and other understory species in already established or aging woodlands surrounding rivers and burns. Provide grazing protection within current mature woodlands."/>
        <s v="Employment of a Catchment officer to monitor spread of INNS, Agricultural pollution and other incidents. Provide training to identify "/>
        <s v="Heck installation at martnaham outfall to prevent the spread of pike and perch"/>
        <s v="Provide stock proof fencing to protect buffers, manage grazing and plant them with locally sourced broadleaf trees.Removal and recycling of plastic tree guards when trees reach a sufficient height. "/>
        <s v="Alternative tree planting strategy as a compromise for the location. Planting of  locally sourced broadleaf trees with guards and heavy duty stakes to protect from elements and herbivore activity as no fenced will be installed. Removal and recycling of plastic tree guards when trees reach a sufficient height. "/>
        <s v="Alternative tree planting strategy as a compromise for the location. Planting of  locally sourced broadleaf trees with guards and heavy duty stakes. Removal and recylcing of tree guards once trees reach a sufficient height."/>
        <s v="Provide stock proof fencing to protect buffers, manage grazing and plant them with locally sourced broadleaf trees. Removal of plastic tree guards once trees at appropriate height."/>
        <s v="Provide stock proof fencing to protect buffers, manage grazing and plant them with locally sourced broadleaf trees. Team of 3 removing pike by electrofishing once a year.Removal and recycling of plastic tree guards when trees reach a sufficient height. "/>
        <s v="Low denisty grazing in place, plant areas with locally sourced broadleaf trees using guards and heavy duty stakes. Removal of tree guards once trees reach appropriate height."/>
        <s v="Provide stock proof fencing to protect buffers, manage grazing and plant them with locally sourced broadleaf trees."/>
        <s v="Carry out eDNA sampling, Data loggers in tributary burns to monitor acidification from frorestry."/>
        <s v="Alter water levels at appropriate times to favour native species recruitment."/>
        <s v="Removal of conifer plantation regeneration and planting of native broadleaf trees and native shrubs."/>
        <s v="Carry out eDNA sampling, hold discussions with all relevent parties with updates on situation when required."/>
        <s v="Confirm and prove transfer of species between systems, work with partners to monitor and devise solutions."/>
        <s v="Assessment and mitigation of barrier if required"/>
        <s v="Conduct SNIFFER Asessment and perform taylored mitigation methods if required."/>
        <s v="Conduct SNIFFER Assessment, Cut notch into weir crest to improve downstream smolt migration, installation of baffles."/>
        <s v="Conduct SNIFFER Asessment, Removal of weir section to improve migration of fish species."/>
        <s v="Work with SEPA to Assess impact weir has on fish migration, in particular eels. Explore options for improvement"/>
        <s v="Resinstate monitoring through the Vaki counter. Explore options for managing water levels to improve smolt migration."/>
        <s v="No Current action required"/>
        <s v="Provide stock proof fencing to protect buffers and allow natural regeneration of crab apple trees."/>
        <s v="Provide stock proof fencing to protect buffers and plant them with locally sourced broadleaf trees."/>
        <s v="Provide stock proof fencing to protect buffers and allow natural regeneration of broadleaf trees."/>
        <s v="Provide stock proof fencing to protect buffers and plant them with locally sourced broadleaf trees. Add large woody debris to create instream diversity"/>
        <s v="Install stock proof fencing and plant native broad leaf trees. Removal of tree guards when trees reach sufficient size"/>
        <s v="Installation of boulders and woody debris to encourage scouring and movement of sediment downstream.  "/>
        <s v="Installation of stockproof fencing, planting of native broadleaf trees and removal of tree guards once a sufficent  size has been reached. Removal of woody debris that act as blaockages to fish migration up and down stream."/>
        <s v="Install stock proof fencing to allow natural regeneration of broadleaf trees to occur in the riparian zone. On upper tributaty plant native broadleafe trees with heavy duty stakes and guards but no fencing. Removal of tree guards once trees reach sufficie"/>
        <s v="Full or partial removal of the weir. Design and construct a solution to improve fish migration."/>
        <s v="Investigate the barrier and restore fish passage if possible.  Design and construct a solution to improve fish migration either by full removal or easement."/>
        <s v="Possibly design and construct a technical fish pass solution to improve fish migration. Negotiate better sediment management upstream."/>
        <s v="A managed use of scour Valves to allow fine sediment to pass downstream. In addition, mechanical transfer of sediments may be required."/>
        <s v="Install technical fish pass solution or removal"/>
        <s v="SEPA are currently investigating potential impacts and mitigation measures at this weir."/>
        <s v="Install baffles on crest of the weir to concentrate flows and improve fish passage. "/>
        <s v="Retrofit baffles within the culvert, increase maintenance to ensure screens do not block. Alternatively, full removal of the culvert is the best option."/>
        <s v="Identify who is responsible for maintenance and ensure gabions and wall material are removed or repaired. Engage with SEPA to seek enforcement."/>
        <s v="Visit site and perform visual and/or SNIFFER assessment."/>
        <s v="Retrofit baffles and maintain the structure and continued fish passage."/>
        <s v="Investigate the barrier with a view to partial removal. Design and construct a solution to improve fish migration."/>
        <s v="Investigate the barrier with a view to partial removal to benefit fish passage. Alternatively, design and construct a technical fish pass solution."/>
        <s v="Lariner Fish Pass installed 2018"/>
        <s v="Fish Pass Installed 2018"/>
        <s v="Investigate the barrier and restore fish passage if possible. Full or partial removal of the weir."/>
        <s v="Investigate the barriers with a view to partial removal or easement. Design and construct a solutions to improve fish migration."/>
        <s v="Provide 7650m of stock proof fencing to protect buffers, manage grazing and plant 2000 locally sourced broadleaf trees."/>
        <s v="Install deer fencing and plant 33000 locally sourced broadleaf trees."/>
        <s v="Investigate state of erosion and requirements for green engineering. Evaluate costs of providing stock proof fencing to protect buffers, manage grazing and plant them with locally sourced broadleaf trees."/>
        <s v="Investigate state of erosion and investigate green engineering costs of stabilising eroding river banks using locally sourced willow and brash bundles. Ensure stock proof fencing protects the banks."/>
        <s v="Investigate state of erosion and investigate green engineering costs of providing stock proof fencing to protect buffers, manage grazing and plant them with locally sourced broadleaf trees. Provide green engineering solutions where neccessary"/>
        <s v="Plant trees, fencing and where necessary green engineering."/>
        <s v="Communicate with owners and arrange delivery of broadleaf tree planting within the riparian zone"/>
        <s v="Working with SEPA and Scottish Water to ensure suitable measures are in place to prevent the spread of Crayfish. Investigative work and monitoring the Rye Water for any indication of spread."/>
        <s v="Green Engineering and 3km of Livestock exclusion through fencing"/>
        <s v="Install baffles on crest of the weir to concentrate flows and improve fish passage."/>
        <s v="Work with landowners to install fencing excluding livestock and restore riparian buffers."/>
        <s v="Investigate, monitor and assess impacts on fish migration. Use information gathered during assessment to design a management option that would increase fish migration success and reduce poaching."/>
        <s v="Investigate, monitor and assess impacts on fish migration. Use information gathered during assessment to design a management option that would improve fish migration if deemed necessary. "/>
        <s v="Monitor and assess impacts of weir on fish migration and sediment transport. Consultation with SEPA is essential over any potential hydro-scheme developments."/>
        <s v="Feasability study is required"/>
        <s v="Work with owner and SEPA to assess options for easement or removal. "/>
        <s v="Provide a non technical fish pass solution to improve migration over the weir "/>
        <s v="Work with SEPA to design options to improve fish migration through fish pass solutions or partial removal of weir."/>
        <s v="SNIFFER assessment or expert review of current easement and design an improved solution such as a rock ramp"/>
        <s v="Consider options for upgrading the ford to full span of river bridge or larger embedded culvert."/>
        <s v="Consider options for full or partial removal or notching."/>
        <s v="Consider options for improving migration over this weir."/>
        <s v="Install timber baffles to increase depth and slow flows."/>
        <s v="Install fencing to exclude livestock and minimise erosion,  plant native broadleaf trees and stabilise eroding riverbanks using green engineering technologies e.g., willow. Monitoring required throughout."/>
        <s v="Install fencing to exclude livestock and minimise erosion. Investigate the weir for possible notching or removal to improve fish passage."/>
        <s v="Strategic control required across all species for a prolonged period of time. Work with landowners to help identify new areas of infestation and monitor treatment delivered."/>
        <s v="Erect fencing and engage with landowners to ensure riparian margins are adequately protected and suitable buffers are provided. Engage with all landowners and agree targets for improvement including improving land management practices, restoration of ripa"/>
        <s v="Work with woodland owners and other landowners to identify areas with low natural regeneration and identify why. Install livestock or deer fencing around mature riparian woodlands. Plant native trees and shrubs in areas of lacking younger generations of t"/>
        <s v="Peatland drain blocking "/>
        <s v="Easement or removal of weir."/>
        <s v="Work with SEPA and owner of structure to design an option for full or partial removal"/>
        <s v="Work with SEPA and owner of structure to assess and design easement options"/>
        <s v="Protect the instream habitat by planting broadleaf trees to provide shade. Remove conifer regeneration"/>
        <s v="Stratigic removal of trees or branches. If confier plantations consult with forest land scotland. Plant a variety of native broadleaf trees and shrubs."/>
        <s v="Fencing may be required in selected areas to future proof against climate change by encouraging natural regeneration and succession."/>
        <s v="Stabilise eroding river banks using locally sourced willow steaks and brash bundles. Ensure stock proof fencing protects the banks. Provide stock proof fencing to protect buffers and plant them with locally sourced broadleaf trees."/>
        <s v="Investigate options. Design and construct a solution to improve fish migration. Bridge, rock ramp or timber baffle installation."/>
        <s v="fencing and planting within compartments to improve habitat. Plant  with locally sourced broadleaf trees."/>
        <s v="Carry out bird counts to assess numbers and management options."/>
        <s v="Use rotary screw traps or other traps in strategic locations"/>
        <s v="Secure volunteer baliffs and train to IFM standards"/>
        <s v="Electrofishing surveys, habitat surveys and barrier assessments etc."/>
        <s v="Installing large woody debris and engineered log jams within suitable areas of the upper river to encourage sediment deposition and sorting and also to allow the river to reconnect with flood plain in suitable areas."/>
        <s v="Continue to deploy Water Bailiff and Volunteer Water Bailiffs in the most effective way.  Build on relationships between staff and volunteers, continue with joint patrols with Police Scotland, and develop Incident Reporting Hotline."/>
        <s v="Continue to record reported seal predation incidents.  Maintain acoustic deterrernt at mouth of North Esk and investigate installation of acoustic deterrent for the South Esk."/>
        <s v="Conduct bird counts using staff and volunteers at key times of the year.  Apply to NatureScot for a licence to shoot a small number of birds as an aid to scaring.  Support smolt shepherding using volunteers during the Spring smolt migration."/>
        <s v="Continue to support and work with the Scottish Invasive Species Initative to tackle INNS.  Monitor American Signal Crayfish Populations and work with ghillies, anglers, and Fisheries Management Scotland to record and monitor Pink salmon."/>
        <s v="Work with Scottish Government and their agencies, land managers, farmers and other stakeholders to raise awareness of poor management practices.  Develop projects that reduce pollution and improve water quality and support good management practices."/>
        <s v="Work with Scottish Government and the Scottish Environment Protection Agency to increase the minimum buffer zone width.  Encourage land managers and farmers to voluntarily increase buffer zone sizes."/>
        <s v="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
        <s v="Work with Scottish Government, Forestry and Land Scotland, Scottish Forestry to provide incentives to landowners, land managers and farmers to plant trees in riparian zone of rivers."/>
        <s v="Identify and monitor potential barriers to fish migration.  Work with SEPA and landowners to ease the barrier."/>
        <s v="Annual survey of impact of Saprolegnia on adult salmon.  Work with Fisheries Management Scotland and academic institutions to better understand the disease and what management actions could be taken to reduce the impacts."/>
        <s v="Work with NatureScot and Police Scotland to protect FWPM populations.  Improve instream habitat and reduce diffuse pollution to improve the health of the populations."/>
        <s v="Support Marine Scotland National Electrofishing Program for Scotland (NEPS).  Identify specific areas of concern for surveys.  Continue annual survey of spawning salmonids."/>
        <s v="Continue to support volunteers for the SmartRivers project.  Investigate rolling out project on River North Esk and Bervie Water."/>
        <s v="Work with Scottish Government, Marine Scotland, Fisheries Management Scotland and Atlantic Salmon Trust to develop a strategy to investigate potential impacts of offshore wind farms on smolt migration."/>
        <s v="Engage with SEPA and local authorities to ensure all planned developments that may have an impact on salmonid fish are notified to the Board."/>
        <s v="The Board employs a Marketing and Promotions Officer to engage with local fisheries and produce content for the Esk Fisheries Hub website and social media pages."/>
        <s v="Organise events and attend talks for local interest groups.  Have a schools program with a mixture of classroom and field activities."/>
        <s v="Investigate the Pipe culvert at Kenstey Farm. Design and construct a solution to improve fish migration including timber baffle installation."/>
        <s v="Stabilise eroding river banks using locally sourced willow stakes and brash bundles. Provide stock proof fencing to protect buffers and plant them with locally sourced broadleaf trees. Remove plastic tree guards once trees have reached sufficient size."/>
        <s v="Identify areas of upwelling groundwater and adjacent available land to construct a reed bed system of settlement ponds to capture the iron rich water, allowing iron to precipitate and accumulate witin the settlement ponds before the treated effluent re-en"/>
        <s v="Installation of stock proof fencing to provide a buffer and manage grazing. Carry out green engineering where required. Planting of native broadleaf trees along with native understory shrubs and vegetation to provide further stabalisation, improve riperia"/>
        <s v="Provide stock proof fencing to protect buffers, manage grazing and plant them with locally sourced broadleaf trees. Remeander the watercourse where possible. Removal and recycling of plastic tree guards when trees reach a sufficient height. "/>
        <s v="Provide Stock proof fencing to protect riparian margins. Carryout blockage maintenance within the Culvert which creates a barrier to migration on Brockloch Burn and restore fish passage. Design and construct a solution to improve fish migration including timber baffle installation. Installation, maintenance monitoring of silt trap."/>
        <s v="Investigate the blockages to access on primpton burn and restore fish passage. Carry out regular maintenance and cleaning of these blockages. Design and construct a solution to improve fish migration"/>
        <s v="Remove small weir, install baffles and provide stock proof fencing, address river bank erosion through green engineering."/>
        <s v="Carry out Electrofishing to assess spawning and juvenile development areas. Identify if there is a problem with the habitat."/>
        <s v="Investigate barriers to migration on Dunaskin Burn and restore fish passage. Design and construct a solution to improve fish migration including timber baffle installation."/>
        <s v="Electrofishing assessments, considering options for bridge replacement, design solution if necessary."/>
        <s v="Carry out Electrofishing to assess spawning and juvenile development areas. Carry out eDNA sampling to identify fish species present. Identify if there is a problem with the habitat."/>
        <s v="Installing large woody debris and engineered log jams within suitable areas of the upper river to encourage sediment deposition and sorting, also to allow the river to reconnect with flood plain in suitable areas."/>
        <s v="Prevent minewater inputs reaching watercourses e.g. locate and divert inputs into treatment facilities/ reed bed system. Requires further discussion with SEPA to identify further options."/>
        <s v="Carry out survey work to establish remanant population of FWPM. Address pollution inputs which would be affecting the water conditions and habitat. Potetnial restoration stocking of FWPM or possibly innoculate salmon parr with glochidia."/>
        <s v="Work with Dam owners (Drax Power) to regulate the compensation flow into the Doon for the benefit of biodiveristy and flow regime at all times of the year (e.g., regulate seasonally - increase in summer reduce in winter). Regulate loch levels to benefit upstream and downstream migration."/>
        <s v="Stabilise eroding river banks using locally sourced willow steaks and brash bundles. Ensure stock proof fencing protects the banks."/>
        <s v="Reconnect the river with its original floodplain, excavate the historic meander channel to direct the flow back into. Stabilise the new river banks using locally sourced willow steaks and brash bundles. Ensure stock proof fencing protects the banks. Provide stock proof fencing to protect buffers and plant them with locally sourced broadleaf trees."/>
        <s v="Supplementary planting of trees and shrubs, and other understory species in already established or aging woodlands surrounding rivers and burns across the whole catchment."/>
        <s v="Identify and map areas of  peatland that require restoration and source funding. Work with partners and landowners to block drains along with other restoration actions."/>
        <s v="Conduct SNIFFER assessments to assess passability of barriers to upstream and downstream migration of Trout, Salmon and Eel. Help prioritise barrier removal or easement."/>
        <s v="Perfrom SNIFFER assessment and consider suitable options, ultimately design and improve fish pass or removal of weir if required."/>
        <s v="Sniffer Assessment followed by crest reduction and congrete chute pass construction"/>
        <s v="Stabilise eroding river banks using green engineering techniques and  locally sourced materials. Ensure stock proof fencing protects the banks and plant broadleaf trees."/>
        <s v="Provide stock proof fencing to protect buffers and plant native broadleaf trees."/>
        <s v="Plant native broadleaf trees with stakes and guards. Remove tree guards once trees have reached sufficient size"/>
        <s v="Improve access into the burn by removing fallen tree and vegetation build up to create a more defined enterance into the burn."/>
        <s v="Improve access into the burn by removing fallen trees that block passage."/>
        <s v="Design and initiate an eradication strategy to control these weeds across the catchment."/>
        <s v="Stratigic removal of trees or branches of confier plantations consult with landowner."/>
        <s v="Increase capacity at reed bed water treatement facility."/>
        <s v="Investigate the barrier and restore fish passage if possible."/>
        <s v="Visit upstream areas, encourage flow and prevention of sediment build up. Where required provide stock proof fencing to protect buffers, manage grazing and plant them with locally sourced broadleaf trees. Install a bridge where main crossing ford  is curr"/>
        <s v="Increase fenced buffers and reduce damaging agricultural practices. Encourage Scottish Water to improve sewage discharges."/>
        <s v="Investigate the barrier and restore fish passage if possible. Design and construct a solution to improve fish migration including timber baffle installation. Manage levels of large woody debris to prevent blockages."/>
        <s v="Targeted coppicing/thinning of riparian trees. Install fencing where required."/>
        <s v="Continue to monitor fish and invertebrate populations. Provide stock proof fencing to protect buffers, manage grazing and plant them with locally sourced broadleaf trees."/>
        <s v="Monitoring of fish populations to identify any changes. Monitoring pH of water, especially in upper cathcment areas surrounded by forestry "/>
        <s v="Ensure stock proof fencing protects the banks. Stabilise key erosion points using green engineering techniques."/>
        <s v="Continue to monitor fish and invertebrate populations. Manage levels of large woody debris to prevent migratory blockages."/>
        <s v="Plant native broadleaf trees with stakes and guards in areas where trees are reaching maturity and natural regneration is low. Remove tree guards once trees have reached sufficient size"/>
        <s v="Work with apprpriate groups top carry out  restoration of peatlands through actions such as conifer plantation removal, blocking of man made drains, covering bare peat areas with appropriate vegetation and resintroduving sphagnum moss in areas where it ha"/>
        <s v="Provide stock proof fencing to create buffers and allow managed grazing. Plant buffers with locally sourced broadleaf trees."/>
        <s v="Work with landowners to protect riparian buffers and allow further planting of buffers with locally sourced broadleaf trees."/>
        <s v="Continue to support the control of Japanese knotweed across the catchment through targeted control using stem injection methods. With with partners across the catchment to record and control any new infestations."/>
        <s v="Installing Large Woody structures instream to create more diverse instream flows and habitat. Make use of fallen of felled Ash for environmental benefit. Installation of around 20 woody structures from reclaimed ash.  Electrofishing before and after installation to determine impact."/>
        <s v="By reconnecting the river to its floodplain should slow flows, reducing impacts of spates and  begin to reduce sediment transport that is a problem in lower reaches. Combining this with installing LWD as described above should be beneficial"/>
        <s v="Allowing the river to move across the floodplain should slow flows, reducing impacts of spates and  begin to reduce sediment transport that is a problem in lower reaches. Combining this with installing LWD should be beneficial"/>
        <s v="New fencing to allow larger buffers surrounding burn. Planting locally sourced broadleaf trees to establish protected riparian buffers to improve bank stability and and intercept run-off."/>
        <s v="Stratigic removal of trees or branches. In confier plantations consult with forest land scotland. Plant a variety of native broadleaf trees and shrubs."/>
        <s v="Install LWD structures e.g., deflectors and root wads to provide cover for juveniles. Work in partnership with local landowners to allow woody debris to remain in place."/>
        <s v="Improve access at weir by investigating the access and designing and constucting a solution to improve fish passage e.g. timber baffles"/>
        <s v="Strategic planting of  locally sourced broadleaf trees with potection (guards and stakes) in the upper reaches"/>
        <s v="Provide Stock proof fencing to protect riparian margins."/>
        <s v="Investigate migration issues at Pinbraid Fishery"/>
        <s v="Provide stock proof fencing and allow natural regeneration of broadleaf trees to occur"/>
        <s v="Plant native broadleaf trees with heavy duty stakes and guards. Remove guards once trees have reached a sufficent size."/>
        <s v="Design and construct a solution to improve fish migration including timber baffle installation."/>
        <s v="In lower section provide stock proof fencing where intensive grazing is an issue. In upper section of burn plant native broadleaf trees and shrubs with heavy duty guards and stakes. Remove tree guards once trees have reached a sufficient size."/>
        <s v="Install fenced compartments planted with native and locally sourced broadleaf trees."/>
        <s v="Install fencing in lower sections where grazing is more intensive. In uppersections plant native broadleaf trees with heavy duty tree guards and stakes. Remove tree guards once trees reach sufficient size."/>
        <s v="Constant presence occurs on river during smolt runs to scare and deter pisciverous birds, monitoring of exits through shingle bar to be noted during this time"/>
        <s v="Determine Riperian habitats where succesional growth is low. In low succession areas plant trees with guards and stakes."/>
        <s v="Determine peatland areas that are degraded and require improvement. Work with appropriate groups to restore peatland. Monitor effect restoring peatland has had on water quality and fish populations  in rivers and burns."/>
        <s v="Remove or breakup redundant structures"/>
        <s v="Remove timber blockages."/>
        <s v="Continue to bailiff the Forth District tackling wildlife crime to the best of our ability and with the available resources"/>
        <s v="Lobby Scottish Government to ban estuary netting within category 3 estuaries"/>
        <s v="produce conservation codes for clubs and proprietors and encourage full catch and release"/>
        <s v="Provide training to clubs and proprietors in the use of non lethal methods for protecting salmonids in their rivers. Support clubs and proprietors with knowledge transfer on the process for lethal control measures"/>
        <s v="monitoring and managing predator fish in Loch Venachar so the impact is reduced"/>
        <s v="Monitor and manage seal predation"/>
        <s v="Social media posts to raise awareness of national campaigns"/>
        <s v="Monitoring via site visits and anglers reports"/>
        <s v="Campaign via social media and websites to promote check, clean dry campaign "/>
        <s v="Initiate studies to determine extent of problem"/>
        <s v="Monitoring of fish farms"/>
        <s v="Monitor and campaign awareness of what to do when you catch a non native species suspected of being from a stocked fishery"/>
        <s v="Scottish Canals should screen and monitor fish escapes from canal into wild rivers"/>
        <s v="Continue to respond to marine planning consultations"/>
        <s v="Continue to engage with marine consultations and the wider consultation group"/>
        <s v="Develop and find funding to deliver a tracking project to monitor migration routes"/>
        <s v="Control INNS along river banks and empower communities to continue to treat INNS"/>
        <s v="Identify vectors which could encourage spread"/>
        <s v="Survey and monitoring works to identify suitable habitat, natural barriers and likelihood of migrating to new locations"/>
        <s v="Monitor abundance and spread of bullhead during routine electrofishing surveys"/>
        <s v="Campaign via social media to raise awareness of pollution and the key call to actions"/>
        <s v="Scottish Water upgrading sewage network "/>
        <s v="Install more sensors on CSO's to increase monitoring"/>
        <s v="Upgrades to sewage network"/>
        <s v="Inventory of septic tank owners"/>
        <s v="Install treatment methods"/>
        <s v="Enforce general binding rules"/>
        <s v="Best management practices"/>
        <s v="Install more robust measures to remover risk of de-icer entering river almond"/>
        <s v="Monitor fish farm effluent and impacts downstream"/>
        <s v="Work with authorities on SUDS systems"/>
        <s v="Assess water management and water levels required to balance the system"/>
        <s v="Delivery of catchment management within the Devon catchment"/>
        <s v="Lobby Scottish Water and SEPA for improving flow management"/>
        <s v="Lobby SEPA for review of CAR license and enforcement of environmental regulation"/>
        <s v="Lobby SEPA for better abstraction limits and enforcement around this issue"/>
        <s v="Review and monitoring of operations at hydro"/>
        <s v="Development and delivery of riparian tree planting projects"/>
        <s v="Review and monitoring of distilleries"/>
        <s v="Development and delivery of projects which improve the catchment"/>
        <s v="Development and delivery of restoration projects"/>
        <s v="Development and delivery of a project"/>
        <s v="Lobby for CAR license review"/>
        <s v="Removal of barrier to fish migration"/>
        <s v="Easement of fish passage"/>
        <s v="Lobbying SEPA for adequate licensing of structures"/>
        <s v="Improvement of fish passage "/>
        <s v="Lobby for adequate screening "/>
        <s v="Delivery of engagement project"/>
        <s v="Deliver of science for the better understanding of rivers around the Forth"/>
        <s v="Identify pressures on our rivers"/>
        <s v="FDSFB"/>
      </sharedItems>
    </cacheField>
    <cacheField name="Scale:  5=District, 4=catchment, 3=river, 2=coastal, 1=local" numFmtId="0">
      <sharedItems containsString="0" containsBlank="1" containsNumber="1" containsInteger="1" minValue="1" maxValue="5" count="6">
        <n v="4"/>
        <n v="5"/>
        <n v="1"/>
        <n v="3"/>
        <n v="2"/>
        <m/>
      </sharedItems>
    </cacheField>
    <cacheField name="Resources" numFmtId="0">
      <sharedItems containsBlank="1" longText="1"/>
    </cacheField>
    <cacheField name="Data Requirements" numFmtId="0">
      <sharedItems containsBlank="1" longText="1"/>
    </cacheField>
    <cacheField name="Lead Organisation" numFmtId="0">
      <sharedItems containsBlank="1"/>
    </cacheField>
    <cacheField name="Potential Partners" numFmtId="0">
      <sharedItems containsBlank="1" longText="1"/>
    </cacheField>
    <cacheField name="Capital Cost" numFmtId="0">
      <sharedItems containsString="0" containsBlank="1" containsNumber="1" minValue="0" maxValue="40000000" count="163">
        <n v="0"/>
        <n v="7500"/>
        <n v="30000"/>
        <n v="45000"/>
        <n v="200"/>
        <n v="9000"/>
        <m/>
        <n v="1000"/>
        <n v="64000"/>
        <n v="12000"/>
        <n v="100"/>
        <n v="5000"/>
        <n v="6000"/>
        <n v="15000"/>
        <n v="3200"/>
        <n v="1600"/>
        <n v="2000"/>
        <n v="25000"/>
        <n v="40000"/>
        <n v="200000"/>
        <n v="825"/>
        <n v="1500"/>
        <n v="10000"/>
        <n v="20000"/>
        <n v="50000"/>
        <n v="8000"/>
        <n v="4000"/>
        <n v="11500"/>
        <n v="3500"/>
        <n v="3000"/>
        <n v="600"/>
        <n v="35000"/>
        <n v="32000"/>
        <n v="1000000"/>
        <n v="800000"/>
        <n v="1200000"/>
        <n v="250000"/>
        <n v="3000000"/>
        <n v="1500000"/>
        <n v="150000"/>
        <n v="17500"/>
        <n v="7000"/>
        <n v="60000"/>
        <n v="100000"/>
        <n v="75000"/>
        <n v="500"/>
        <n v="8800"/>
        <n v="2500"/>
        <n v="500000"/>
        <n v="800"/>
        <n v="270000"/>
        <n v="5250000"/>
        <n v="14000000"/>
        <n v="300000"/>
        <n v="900000"/>
        <n v="160000"/>
        <n v="6860227"/>
        <n v="79387.97"/>
        <n v="6600"/>
        <n v="26000"/>
        <n v="27184"/>
        <n v="70000"/>
        <n v="180000"/>
        <n v="105000"/>
        <n v="2000000"/>
        <n v="4650"/>
        <n v="4000000"/>
        <n v="130000"/>
        <n v="250"/>
        <n v="20000000"/>
        <n v="550000"/>
        <n v="40000000"/>
        <n v="6500"/>
        <n v="89860"/>
        <n v="32605"/>
        <n v="55520"/>
        <n v="55863"/>
        <n v="42400"/>
        <n v="31480"/>
        <n v="299360"/>
        <n v="57080"/>
        <n v="195969"/>
        <n v="72000"/>
        <n v="72640"/>
        <n v="169600"/>
        <n v="26080"/>
        <n v="88880"/>
        <n v="37120"/>
        <n v="69522"/>
        <n v="146650"/>
        <n v="142000"/>
        <n v="79260"/>
        <n v="10110"/>
        <n v="95200"/>
        <n v="41812"/>
        <n v="44000"/>
        <n v="932000"/>
        <n v="148800"/>
        <n v="1750000"/>
        <n v="32840"/>
        <n v="39860"/>
        <n v="26400"/>
        <n v="16800"/>
        <n v="11536"/>
        <n v="20800"/>
        <n v="36000"/>
        <n v="21520"/>
        <n v="18000"/>
        <n v="11000"/>
        <n v="24600"/>
        <n v="27000"/>
        <n v="22000"/>
        <n v="18300"/>
        <n v="112884"/>
        <n v="15280"/>
        <n v="22520"/>
        <n v="22800"/>
        <n v="18400"/>
        <n v="26840"/>
        <n v="120000"/>
        <n v="400000"/>
        <n v="128228"/>
        <n v="49600"/>
        <n v="80000"/>
        <n v="73320"/>
        <n v="50400"/>
        <n v="243400"/>
        <n v="68000"/>
        <n v="29000"/>
        <n v="28500"/>
        <n v="3300"/>
        <n v="13800"/>
        <n v="17000"/>
        <n v="37280"/>
        <n v="2800"/>
        <n v="20780"/>
        <n v="25640"/>
        <n v="7800"/>
        <n v="24650"/>
        <n v="10800"/>
        <n v="202800"/>
        <n v="47600"/>
        <n v="20280"/>
        <n v="4500"/>
        <n v="89600"/>
        <n v="61120"/>
        <n v="37400"/>
        <n v="31200"/>
        <n v="10912"/>
        <n v="16000"/>
        <n v="22400"/>
        <n v="17700"/>
        <n v="91740"/>
        <n v="11220"/>
        <n v="99000"/>
        <n v="66000"/>
        <n v="36800"/>
        <n v="41560"/>
        <n v="12060"/>
        <n v="10000000"/>
        <n v="15000000"/>
        <n v="192000"/>
        <n v="350000"/>
      </sharedItems>
    </cacheField>
    <cacheField name="In-Kind Contributions" numFmtId="0">
      <sharedItems containsString="0" containsBlank="1" containsNumber="1" minValue="0" maxValue="2000000"/>
    </cacheField>
    <cacheField name="Maintainance Required" numFmtId="0">
      <sharedItems containsBlank="1" count="3">
        <s v="No"/>
        <s v="Yes"/>
        <m/>
      </sharedItems>
    </cacheField>
    <cacheField name="Annual Cost" numFmtId="0">
      <sharedItems containsString="0" containsBlank="1" containsNumber="1" containsInteger="1" minValue="0" maxValue="1000000"/>
    </cacheField>
    <cacheField name="Funding Available" numFmtId="0">
      <sharedItems containsBlank="1" count="4">
        <s v="Unfunded"/>
        <s v="Funding Secured"/>
        <s v="Partially Funded"/>
        <m/>
      </sharedItems>
    </cacheField>
    <cacheField name="Completion Date" numFmtId="0">
      <sharedItems containsBlank="1"/>
    </cacheField>
    <cacheField name="Challenges and Constraints" numFmtId="0">
      <sharedItems containsBlank="1" count="629" longText="1">
        <s v="Landowner willingness and TFL staffing"/>
        <s v="Regulation and SSE willingness"/>
        <s v="Staffing, Landowner willingness"/>
        <s v="Team motivation"/>
        <s v="Staff time"/>
        <s v="Staff time, and funding for TL2 analysis"/>
        <s v="Board funding"/>
        <s v="Relationship with SSE and staffing"/>
        <s v="Funding, staff training"/>
        <s v="Staff expertise and funding"/>
        <s v="Staffing, hydromorphology expertise"/>
        <s v="Staffing to get the initial walkovers done"/>
        <s v="National policy"/>
        <m/>
        <s v="Angler culture"/>
        <s v="Ensuring we are consulted"/>
        <s v="Securing a contractor"/>
        <s v="Staff time to co-ordinate volunteers"/>
        <s v="Staff capacity"/>
        <s v="Angling culture/ ghillie motivation"/>
        <s v="Large scale problem"/>
        <s v="SSE budgeting"/>
        <s v="SSE motivation"/>
        <s v="Fundraising effectiveness, seller terms"/>
        <s v="SG engagement"/>
        <s v="Staffing and skilled contractor availability"/>
        <s v="Technical issues with fish counters"/>
        <s v="Proprietor engagment"/>
        <s v="Funding from SG"/>
        <s v="None"/>
        <s v="Staff capacity to manage volunteers"/>
        <s v="Staff capacity, board remit/ motivation"/>
        <s v="Scale of the action required is far larger than the resources the board has available, both in terms of finances and staff. Removal of silt from river habitats is a short term solution, a more long-terms solution would require preventing the silt from entering into the river which is a challenge."/>
        <s v="Re-meandering canalised sections of river would restore habitat, however due to exisiting land uses there is no desire to undertake this work. In many cases the river is the land ownership boundary, which means that consent of multiple landowners is required for remedial works."/>
        <s v="Currently landowners are not compelled by legistlation to remove any invasive plants on their land. Initiatives like SISI are time limited, and unless there is a legistlative mechanism which holds landowners to account for the removal of invasive species on their land, the long-term security of these initiatives is uncertain."/>
        <s v="Licensing requirements are difficult to meet, obtaining whole river counts of piscivorouss birds is very effort intense. The Ythan DSFB respects the establishment of the haul-out site and NNR, and would not seek to harm any animal within the NNR, the specialist seals which swup upstream of the tidal limit are of concern."/>
        <s v="Keeping up with rununculus growth is a challenge, as clearing it from an area will last for 3-5 years before it requires clearing again."/>
        <s v="Funding to undertake repairs is difficult to obtain. The technology is complicated and requires a specialist."/>
        <s v="Catching fish before they are over-ripe and naturally spawning is difficult, as there is a short time window before natural spawning."/>
        <s v="Maintainence of the structure."/>
        <s v="Current position of SEPA unknown"/>
        <s v="Genetic analysis is expensive and monitoring is reliant on support from MArine Scotland and Aquaculture companies"/>
        <s v="Finding funding, finding appropriately qualified/experienced contractors, treatment usually a multi year effort"/>
        <s v="Existing land users, road infrastructure  "/>
        <s v="Existing Land use priorities "/>
        <s v="Lack of avaialble data, tagging studies are expensive and labour intensive"/>
        <s v="SSE unwilling to acknoledge this is an issue"/>
        <s v="Landowner discussions, deer management, grazing arrangements, conifer regen removal "/>
        <s v="Staffing capacity, getting EMPs in place, uncertainties regarding governance, governed by tides and weather, fish cannot be guaranteed to be around "/>
        <s v="Landowners consent, Deer pressures and alternative land uses"/>
        <s v="Landowners consent, Deer pressures and alternative land uses. Fencing issues and tree establishment concerns with browsing."/>
        <s v="Landowners consent, Deer pressures and alternative land uses. Fencing issues and passage of stock."/>
        <s v="Government policy, funding"/>
        <s v="Landowner consent and planning. Expert skills set to do the work and advise."/>
        <s v="Landowner consent and funding"/>
        <s v="Landowner consent and funding, livestock pressures and economics."/>
        <s v="Landowner consent and fishing interests'."/>
        <s v="monitoring"/>
        <s v="Increased tourism (NC500) increased patrols."/>
        <s v="buy in for the conservation policy."/>
        <s v="N/A"/>
        <s v="Enforcement challenges"/>
        <s v="Monitoring only"/>
        <s v="Ensure returns are made, ensure accurate figures are collected."/>
        <s v="Preparation of plan, annual monitoring"/>
        <s v="Presently SISI project officer in place. Landowner engagement and landowner agreements to be secured. Some landowners are willing but require training or instruction on the most effective methods of INNS control"/>
        <s v="A project proposal has been written up but obtaining a sufficient sample size for tagging in both tributaries may be challenging"/>
        <s v="Possible challenges with regard to obtaining permission from MSS"/>
        <s v="Determining landowner interest and feasibility for planting in tree tubes vs enclosures, and fencing"/>
        <s v="May require heavy plant or machinery. Initial attempts will be made to ease passage using hand tools and light machinery"/>
        <s v="PIT decoders in Meig and Tor Achilty dams are at present inoperative. Success of the day/night release trial depends heavily on their operation. As does accurate assessment of adult returns from tagged fish"/>
        <s v="Possibly the largest challenge the board faces. To get this project off the ground we will need concerted willingness and effort from a range of local proprietors and SSE. We also require considerable staff resources, a surplus of eggs and capacity to stock the upper Orrin for at least 4 years consecutively. The success of this project all depends on achieving effective smolt escapement and/or design of, installation and operation of smolt traps upstream of Orrin reservoir"/>
        <s v="Gravel source to be confirmed and transport issues for getting it from site into the river. Determining the requirement and velocity of freshets will also be challenging"/>
        <s v="Entirely dependent upon Strathconon Estate's plans and priorities. The CFDSFB are purely facilitating this through advice on how best to protect salmonid and freshwater fish communities"/>
        <s v="Landowner permission and interest not yet gauged"/>
        <s v="Continued effort of staff for bailiffing patrols puts strain on the team during electrofishing season. There are also health and safety issues with boat patrols and staff presence at night"/>
        <s v="Needs a lot of staff resource which can be difficult to manage, volunteers are often needed as well"/>
        <s v="Decreasing adult returns to the trap is making it uncertain as to whether there will be any surplus of eggs going forward"/>
        <s v="Low numbers of fish make it challenging to detect trends in density, abundance and biomass "/>
        <s v="Stress and hadling related effects post relese. High predation at pinch points. Challenges in trapping during high flows"/>
        <s v="Installation of guidance curtain infrastructure possibly challenging due to steep bank and rock armour. The system is available in 2024 but not 2025, thus there are also time constraints with regard to getting everything ready for the 2024 smolt run"/>
        <s v="see 'Orrin stocking project'"/>
        <s v="Dependent on funding being secured"/>
        <s v="Legislation and ethical considerations"/>
        <s v="SSE decision on using hatchery space for growing trees"/>
        <s v="Evidencing positive changes over short term timescales. Low abundance make it difficult to detect trends. All monitoring is dependant upon significant third party investment and action"/>
        <s v="Economic value often overrides environmental interests."/>
        <s v="Economic value often overrides environmental interests. Local Development Plans"/>
        <s v="Altering long term habits"/>
        <s v="Difficulty in bringing about prosecutions or equipment removal to act as a serious deterrent to illegal exploitation. Responding to ongoing poaching events is potentially dangerous and we require our bailiffs to match or exceed the number of people involved in the illegal exploitation - this is a challenge for maging resources."/>
        <s v="Working at a scale which has a river-wide effect. Knowing accurately what impact piscivorous birds actually have on salmon populations."/>
        <s v="Monitoring seals and scaring them is labour and time intensive - and not always effective. More effective tools for detecting and deterring required."/>
        <s v="The data required to answer the question of what impact dolphins are having on salmon populations is difficult to aquire and costly in staff and equipment."/>
        <s v="The scale of the catchment - particularly the agricultural component makes accessing and identifying problem areas difficult. The skills, knowledge, time, and finces to identify/alyse problems is lacking."/>
        <s v="Finding suitable land with landowners willing to alter land use practices. Requires funding."/>
        <s v="Locating and sampling diseased fish, identifying the pathogens involved."/>
        <s v="Changing behaviour to make biosecurity practices habitual."/>
        <s v="INNS control must be undertaken annually else the plants will quickly recover - this brings with it a substantial annual time and fincial cost which is not always easy to fund."/>
        <s v="Overcoming the beaurocracy involved in dam removal. Gaining landowner support for barrier removal. Obtaining funds to remove or mitigate barriers."/>
        <s v="Making our voice heard"/>
        <s v="Making our voice heard. Having a broad enough reach."/>
        <s v="Obtaining the finces to work at such scale"/>
        <s v="Obtaining the finces to work at such scale. The reduction in flood threat by turalisation is counterintuitive and requires lots of evidence to convince licensing agencies as well as people living near to the proposed site."/>
        <s v="Trained personnel, transport"/>
        <s v="Supply of necessary support"/>
        <s v="Requires drought conditions"/>
        <s v="Engagement by SEPA (CAR License holder) and Scottish Water (dam operator)"/>
        <s v="SEPA authority via CAR License"/>
        <s v="Partly conditional on recurring drought conditions"/>
        <s v="GFT do not have all private owner details and holdings are sold at times.  Need for owners to support removal of regen.  Funding requirement for some work."/>
        <s v="FLS will usually provide trees for planting on their holdings.    Possible concerns planting trees in open areas by bird interests.  GFT have secured funding for 3 years already and have applied for further funds."/>
        <s v="Tannylaggie needs to be prioritised for restoration  over the next few years.  There are concerns regarding securing contractors, access and conifer regen on the site. Actual cost of peatland restoration to be secured by landowner."/>
        <s v="New afforested areas highlighted as suitable for peatland restoration are privately owned so need to find owners and lobby for conversion to peatland restoration.  Actual cost of peatland restoration to be secured by landowner"/>
        <s v="Funding only presently confirmed under April 2024..  Funding will be applied for but not secured.  Costs should fall annually."/>
        <s v="At present difficult to cost works until sure where work is required"/>
        <s v="There are no costs involved (apart from inkind from anglers) but anglers need to target key areas for control at key times.  Need enough anglers to make a significant difference."/>
        <s v="Forestry interests need to agree to stop or legislation change required"/>
        <s v="Supported by BDSFB annual donation to GFT"/>
        <s v="Funding presently provided by Peatland Action - will it continue?"/>
        <s v="BDSFB members able to provide time for surveys"/>
        <s v="Not local management action"/>
        <s v="A Marine Directorate brood stock license needs to be applied for annually which limits where and how many brood stock can  be collected based on rod catches for that season."/>
        <s v="Land owner permission required / need to secure funding"/>
        <s v="Not permissible local management action"/>
        <s v="Will be funded by GFT"/>
        <s v="We do not know state of play regarding this work stream? Funding is only secured to cover DSFB time to apply pressure for Bladnoch to be considered if new fish counters are to be built. "/>
        <s v="Covered by BDSFB annual donation to GFT"/>
        <s v="FLS/SEPA/NatureScot have previously stated their concerns regarding liming.  Funding will need to be secured for actual practical works.  Maybe problems regarding access to river to add limestone due to surrounding terrain and FLS concerns."/>
        <s v="Trials still being designed and locations identified.  May need approved by SEPA / NatureScot.  Funding will need to be secured."/>
        <s v="FLS or GFT required to continue surveys and control.  Funding requirement."/>
        <s v="FLS will usually provide trees for planting on their holdings.  Need funding for trees/suitable protection when planting on the Reserve.  Possible concerns planting trees in open areas by bird interests."/>
        <s v="GFT can undertake the review but would need funding if further peat depth surveys required. FLS / NatureScot need to agree to undertake the follow up peatland restortion which they may not do."/>
        <s v="Funding only presently confirmed for 2023.  Funding will be applied for but not secured.  Costs should fall annually."/>
        <s v="No funding"/>
        <s v="Forestry interests need to agree"/>
        <s v="Covered by FDSFB annual donation to GFT"/>
        <s v="FDSFB members able to provide time for surveys"/>
        <s v="This action will produce a report of barrier concerns but not address them. A programme of works can be planned after."/>
        <s v="Need for owners to support removal of regen.  Funding requirement for some work."/>
        <s v="FLS will usually provide trees for planting on their holdings.    Possible concerns planting trees in open areas by bird interests."/>
        <s v="Upper Big Water of Luce catchment needs to be prioritised for restoration  over the next few years.  There are concerns regarding securing contractors across D&amp;G Region.  Actual cost of peatland restoration to be secured by landowner."/>
        <s v="Upper Cross Water of Luce catchment needs to be prioritised for restoration over the next few years.  Landowners will need to agree to undertake restoration work.  There are concerns regarding securing contractors across D&amp;G Region.  Actual cost of peatland restoration would need to be secured by FLS/landowners."/>
        <s v="Funding only presently confirmed for 2023.  Funding will be applied for but not secured.  Costs will fall annually."/>
        <s v="This is just the initial survey costs and not to address the gravel input.  Outlined cost covers one year of survey."/>
        <s v="Covered by Luce DSFB annual donation to GFT"/>
        <s v="LDSFB members able to provide time for surveys"/>
        <s v="Costings detailed are for feasibility study which is going to be submitted for Development Funding in 2023.  Will only progress with funding."/>
        <s v="We do not know state of play regarding this work stream?"/>
        <s v="Grant funding has been secured for next 3 years.    Possible concerns planting trees in open areas by bird interests."/>
        <s v="There are concerns regarding securing contractors across D&amp;G Region.  Actual cost of peatland restoration to be secured by landowner."/>
        <s v="Covered by Urr DSFB annual donation to GFT"/>
        <s v="Covered by Urr DSFB annual donation to GFT. Cost only covers development phase."/>
        <s v="Cost of practical work is estimated."/>
        <s v="Existing schemes may be challenging to remedy retrospectively, particularly large-scale installations."/>
        <s v="Funding and resources"/>
        <s v="Funding is secured on an annual basis making it difficult to forward plan with the programme and restricting its full potential. i.e. long-term staff recruitment is difficult."/>
        <s v="Failure to obtain licence from SEPA. "/>
        <s v="The location of the weir will make access very difficult and the only way to get a digger in is through the neighbour’s garden. It is likely that removal of the weir will have to be by handheld power tools.  Removal of the waste will also pose a challenge. "/>
        <s v="The time to identify, assess and log these barriers are paid for through staff time by Nith Board and Trust"/>
        <s v="This work is partially funded by the Nith District Salmon Fishery Board through funds generated by the rates payable by the salmon fishing proprietors and is augmented by consultancy income. Generating the funding to cover this cost through rate generated income is becoming more challenging due to the low number of salmon returning and declining numbers of anglers."/>
        <s v="This work is funded by the Nith District Salmon Fishery Board."/>
        <s v="An initial feasibility study was conducted in 2022/23 and was funded by NatureScot. An option appraisal of the watercourse was produced.  Further landowner agreements, project designs and licence need to be obtained. Funding will have to be acquired to conduct any proposed works."/>
        <s v="An initial feasibility study was conducted in 2022/23 and was funded by NatureScot. Further detailed consultation with landowners to agree final project designs and licences need to be obtained. Funding will have to be acquired to conduct all of the proposed works."/>
        <s v="Funding is required to be able to employ members of staff to conduct the options appraisal and to have specialist surveys conducted where required."/>
        <s v="A large proportion of time is spent liaising with landowners and farmers to gain permission to action any identified works. This must be taken into account when applying for funding."/>
        <s v="This work is conducted by the Nith District Salmon Fishery Board.  However, management actions are conducted on a full cost recovery basis.  Funds generated from this service assist in funding both the fishery board and fishery trust. "/>
        <s v="Many of these birds are located within an urban area where scaring and the use of guns is not possible (middle of Dumfries)."/>
        <s v="Any management would have to be approached in a very sensitive management and would only apply as a last resort when all other methods had failed."/>
        <s v="Current technology is not suitable for accurate counting of salmonids in a river such as the Nith which has no structure to guide fish through a conduit.  Such a structure would need to be built into large weir.  The costs of building such a structure are prohibitive and may impact on the free passage of fish within the river."/>
        <s v="Electrofishing is a licensable activity and require skilled personnel and specialised equipment."/>
        <s v="This is a licensable activity and requires any trap to be checked 7 days a week for the entire smolt run.  This is very labour intensive. This project is currently funded by AST and private funds but once that funding comes to an end in 2023, the Nith DSFB/Trust will have to bear the costs.  Floods can prevent the safe operation/ deployment of smolts traps and interrupt data. "/>
        <s v="The placement of receiver can be the constraining element of running a PIT tag operation.  The maintenance of the receivers must be a consideration as to gain maximum information, the receivers should be in river on a permanent basis for a minimum of five years (one generation)."/>
        <s v="Landowner engagement is crucial to ensure the success of this initiative.  Funding is available through Peatland Action but there are currently complexities matching it with Peatland Code (carbon credits). Landowners would be pointed in the direction of the Crichton Carbon centre who have Peatland Action officers available to assist with any restoration plans. "/>
        <s v="The catchment wide nature of the invasive issue means that a co-ordinated approach must be undertaken in order to have any impact on the presence of invasive non-native species.  This needs to be a co-ordinated, long-term project to be effective and an efficient use of any funds."/>
        <s v="Once American signal crayfish enter a watercourse it is impossible to eradicate them unless they are detected very early and, even then the chances of eradicating them is small.  Prevention is better than cure."/>
        <s v="This action has been funded by the Nith Catchment Fishery Trust and Nith District Salmon Fishery Board since 2014 to maintain the work previously funded by SEPA WEF Fund. "/>
        <s v="This action is currently funded by the Nith District Salmon Fishery Board."/>
        <s v="Staff are required to conduct the trapping. Traps need to be checked daily when in operation. Funding stream would have to be for a minimum of 5 years to impact significantly on the population. "/>
        <s v="We don’t have the resources to take on research on this scale but we have assisted and participated in international research currently and historically. Cost are dependent on the specific project type and scale. "/>
        <s v="It is a licensable activity to capture the broodstock and to plant eggs into the watercourses. This licence is very restrictive. Managing angler expectations of the use of a hatchery as a management tool is important. "/>
        <s v="The risk of equipment being lost in the river environment is high and replacement fund must be maintained. Equipment must also be maintained on regular basis to perform correctly. "/>
        <s v="To accurately identify disease and diagnose, the fish has to be at an appropriate stage to enable this i.e. moribund. If a disease outbreak is detected, costs to manage the outbreak would increase."/>
        <s v="Based on experience with the SISI project, a current constraint with mink management on the mainland is finding local dispatchers."/>
        <s v="Funding is expected to be a challenge for this action since the chemical training and treatments will be expensive."/>
        <s v="Funding; staff availability/shortage"/>
        <s v="Staff availablity/shortages"/>
        <s v="Funding; staff availablity/shortages"/>
        <s v="Funding; staff availablity/shortages; fish availability"/>
        <s v="Staff availability/shortage"/>
        <s v="Funding; infrastructure; staff availability/shortages"/>
        <s v="Working with old infrastructure without interferring with the Salmonid life cycle, current fish pass is too steep"/>
        <s v="Unwillingness to reduce abstraction, costs of fish pass construction or dam removal"/>
        <s v="Reliant on improving passage at Spey dam"/>
        <s v="Unwillingness to reduce abstraction"/>
        <s v="Modelling and predictions will not map exactly onto the real life implications"/>
        <s v="Difficult to find suitable smolt capture location, expense of acoustic tags"/>
        <s v="Environmental conditions have potential to damage smolt trap"/>
        <s v="High staff cost, have to be able to capture suitable broodstock to provide Ova"/>
        <s v="Technical requirements of rearing smolts are intensive, transport of fish over long distances can be risky"/>
        <s v="Reliant on voluntary action so potentially ineffective"/>
        <s v="Partly reliant on voluntary action and so potentially ineffective"/>
        <s v="Bailiff team is small and so cannot cover the entire coast frequently"/>
        <s v="Bailiff team is small and so cannot cover the entire catchment"/>
        <s v="Reliant on the complicance of commercial fishing vessels"/>
        <s v="If presence is determined, control of perch difficult to achieve"/>
        <s v="Windfarm construction site is outside of the district but could still affect the Spey"/>
        <s v="Team cannot cover the entire catchment in one season, mainstem mostly restricted to timed, rather than quantitative, surveys"/>
        <s v="Redd counts are highly dependent on flow and weather conditions"/>
        <s v="PIT tag array expensive to construct and the Spey is a wide river, suitable and effective sites for construction are limited"/>
        <s v="Currently facing a disagreement with NatureScot regarding the control of seals in Scotland"/>
        <s v="Sampling of predatory fish may create conflict with the angling community"/>
        <s v="Reliant on the cooperation of numerous shooting estates, tree planting and deer fencing is conflicting with the designation of some areas of dry heath and wader habitat"/>
        <s v="Likely to be very expensive and boulder supplementation creates a risk of damaging downstream infrastructure in extreemly high flow events"/>
        <s v="GFG currently reluctant to undergo large scale restoration, in order for restoration to be effective it would ideally be accompanied with the removal of the Mashie dam"/>
        <s v="SSE currently relucant to undergo large scale restoration works"/>
        <s v="Finding suitable sites for encystment are rare, current spatting time of FWPM and location of a suitable source population is unknown. Spey is an SAC for FWPM and so permission from NatureScot will be required"/>
        <s v="GFG currently reluctant to reduce abstraction levels and is currently licenced to abstract vast amounts of water"/>
        <s v="The Spey is an enormous catchment and survying it for all anthropogenic barriers will require immense manpower"/>
        <s v="landowner agreement, competing pressures, funding, practical constraints"/>
        <s v="infrastructure considerations (road and bridge)"/>
        <s v="landowner/farmer engagement"/>
        <s v="competing land use, practical challenges"/>
        <s v="Funding for this action is difficult to obtain, in terms of counting the birds. Licensing arrangements are difficult to work through for lethal reinforcement of scaring the birds."/>
        <s v="May need SEPA approval to remove silt. Cost for survey to Identify sources of Silt are not included in R, may be possible to receive funding for some of this work."/>
        <s v="Scientific opinion tending against stocking from Hatcheries although stocks are so low in the Ugie there is a case to re-licence the hatchery to mitigate against further losses"/>
        <s v="Unsure who to approach for funding and then getting riparian owners to engage in tree planting."/>
        <s v="Funding for Mowing provided by Lunar Freezing Co. Ltd. and Strimming from Ugie Angling Association. Would funding be available to clear overgrown burns?"/>
        <s v="Effective communication of oppotunities with Members and others. Existing Website is out of date and is unsuitable for purpose.An online Portal for association members is planned for 2024."/>
        <s v="Unsure if funding is continuing and if Deveron, Isla and Bogie Trust are continuing to help in 2023. Getting more Volunteers to help."/>
        <s v="Funding for this survey will need to be obtained. Once the expert survey and report is complete Volunteers will be required to survey the rest of the river."/>
        <s v="There is a real concern that the effects on the river, migratory fish and other life will not be central to the consultation for approval during the planning stages of these projects."/>
        <s v="There is a real concern that the effects on the river, migratory fish and other life will not be adequately considered during planning and construction stages of these projects."/>
        <s v="Sampling of wild fish in the coastal environment"/>
        <s v="Commercial operation, easing of the barrier would make the operation uneconomical"/>
        <s v="Variable sluice with a number of different runs may create a challenge"/>
        <s v="Be good to use as demonstration."/>
        <s v="pending agreement with Nature Scot and other bodies, funding sourced. Cost estimates to be revised following detailed planning."/>
        <s v="pending agreement with Nature Scot and other bodies, funding sourced. Cost estimates to be revised."/>
        <s v="pending agreement with SEPA, Nature Scot and other bodies"/>
        <s v="discussions ongoing"/>
        <s v="Following buy out of WRF by MOWI in 2023, this work will be funded by MOWI in 2024 as part of EMP"/>
        <s v="NEPS (Scot Gov) and Hydro funded in 2023 similar funding anticipated in 2025"/>
        <s v="MOWI have bought out Wester Ross Fisheries;"/>
        <s v="cost from donations"/>
        <s v="pending further planning"/>
        <s v="project idea"/>
        <s v="sediment audit ongoing"/>
        <s v="Completed"/>
        <s v="further surveys and project development required"/>
        <s v="funding for 2024 uncertain"/>
        <s v="cost typically covered by WRASFB"/>
        <s v="Student project idea"/>
        <s v="WRFT time currently unfunded"/>
        <s v="project still to be defined and agreed with all parties"/>
        <s v="Project still to be defined and agreed with all parties. "/>
        <s v="MOWI will fund as part of Ardmair EMP in 2024"/>
        <s v="pending agreements with estate and others"/>
        <s v="Highland Council budget does not stretch. Requires funding from other source."/>
        <s v="Highland Council budget does not stretch. May require funding from other source. Permissions required."/>
        <s v="access route through jungle woodland to far seashore to be improved"/>
        <s v="pending agreements with agencies and local estate"/>
        <s v="support for Buglife project"/>
        <s v="MOWI have supported this project in recent years"/>
        <s v="project idea. Three previous WRFT Arctic charr weeks took place during years 2006 to 2011. Information on WRFT wesbite."/>
        <s v="previously funded by ENTRUST (landfill tax), SNH and Nature Scot"/>
        <s v="much discussion and agreements with estates, deer management group and Nature Scot required"/>
        <s v="trial deployment in 2022  then operation in 2023 was supported by Crown Estate and Fisheries Management Scotland"/>
        <s v="estate permission and funding"/>
        <s v="need much discussion and agreements with SEPA, Nature Scot, power companies and Gairloch estate"/>
        <s v="funding for 2023 uncertain"/>
        <s v="costs very roughly estimated"/>
        <s v="cost includes production of short report"/>
        <s v="Partial monitoring with partner pending agreement of WRASFB, MSS, fish farms"/>
        <s v="pending permissions from MSS and local estate"/>
        <s v="pending permissions from local estate"/>
        <s v="MOWI will continue to fund in 2024"/>
        <s v="to be developed with Applecross Trust and others"/>
        <s v="methodology and project partners currently being discussed"/>
        <s v="Land access from the estates can be difficult depending on the time of year. Accessibility, particularly of the SRTMN loggers, are difficult and are heavy on staff resources."/>
        <s v="Can involve dangerous and shifts are predominantly at night."/>
        <s v="With this still being a reasonably new pressure, there is a lack of knowledge on the impact of Pink salmon on Scottish Atlantic salmon and methods of controlling the spread."/>
        <s v="Logistically difficult to conduct counts on such a large geographical scale and is resource intensive."/>
        <s v="Securing the funds to install the counter."/>
        <s v="No reports/evidence of seal predation."/>
        <s v="Catching sufficient fish to tag. Technical issues."/>
        <s v="Investigations have not proceeded due to covid. Increased involvement by SEPA is required to ensure that measures are put in place to prevent access upstream of the weir for adult salmon."/>
        <s v="SEPA have been unable to fund removal due to issues with the landowner and have also failed to use their enforcement powers to facilitate access for migrating salmon."/>
        <s v="Geographically remote with poor access."/>
        <s v="A lot of partners involved. Securing future funding for the maintenance and monitoring of the sites."/>
        <s v="Despite data being gathered since 2004, traps currently being utilised are designed to sample fish populations rather than being used to maximise mitigation. SEPA have failed to put sufficient pressure on the operator to utilise best available technology."/>
        <s v="Discussion to date have been based solely on the existing water budget. Any move towards more ecologically appropriate flows will require additional water resource which both SSE and SEPA appear unwilling to properly consider."/>
        <s v="Time consuming. Requires a lot of staff. At times can be dangerous. Trap efficiency routinely low."/>
        <s v="Funding."/>
        <s v="Difficult to source funding for mechanical removal of vegetation such as broom at source of himalayan balsam which would then allow volunteers access to the water courses for the removal of the balsam."/>
        <s v="Difficult to convince the estate to share the fish count data"/>
        <s v="Find funding to remove this barrier, secure landowner permission to remove this barrier"/>
        <s v="Confirm timescales to enact changes"/>
        <s v="Consistent funding arrangements"/>
        <s v="Source funding to undertake this project"/>
        <s v="Source funding for project at catchment wide level                                                                        Secure landowner agreement to fence off riparian zones"/>
        <s v="Engaging landowners and land users into catchment management planning and beneficial actions not directly affecting their interests"/>
        <s v="sporting interests for pike fishery"/>
        <s v="Deer management, livestock grazing and unsuitable tree planting grant schemes"/>
        <s v="Landowner discussions, deer management, grazing arrangements, conifer regen removal"/>
        <s v="Identifying most effective management actions to optimise fish passage and maintain economic benefits of the hydro scheme"/>
        <s v="Capture of sufficient samples to make robust conclusions on affects of sea lice on wild fish."/>
        <s v="Seal control actions limited to scaring. Awareness and use of the seal recording app"/>
        <s v="Lack of data on the proprtion of salmon that are caught multiple times."/>
        <s v="Engagement with anglers"/>
        <s v="Availability of Spey DSFB Patrol boat"/>
        <s v="Limited number of staff and quallified bailiffs to patrol entire river"/>
        <s v="Counter installation, data processing, analysis and verification"/>
        <s v="Measuring efficincy of PIT arrays"/>
        <s v="Having adequate volunteers and staff to conduct counts and bird scaring"/>
        <s v="Collecting evidence of damage and securing Licence."/>
        <s v="Identify locations of mink and finding volunteers to monitor rafts and traps"/>
        <s v="Identifying diseases early"/>
        <s v="Identifying potential sources of escapes and enforce strict standards"/>
        <s v="Recruiting voluteers, funding beyond SISI"/>
        <s v="Early identification of prescence in river to allow removal before they become established"/>
        <s v="Tools to remove pink salmon once identified in river"/>
        <s v="Difficult to measure many contaminants even in laboratory conditions."/>
        <s v="Volunteers to conduct invertebrate surveys"/>
        <s v="Opportunities to input on forestry management plans"/>
        <s v="Identifying landowners who are willing to give up land to instate good functional buffer strips"/>
        <s v="Finding out about issues in a timely manner to prevent pollution events"/>
        <s v="Finding resources or personnel with skills to interrogate dat set thoroughly."/>
        <s v="Licensing limitations and lack of suitable habitat and water quality."/>
        <s v="Acess to licensing data"/>
        <s v="Sources of funding to incentivise land use change.."/>
        <s v="Funding"/>
        <s v="Resources to collect data frequently, precisely and accurately"/>
        <s v="Funding and landowner support"/>
        <s v="The lack of enforcement by SEPA"/>
        <s v="Landowner particpation and funding"/>
        <s v="Early identification of potential barriers"/>
        <s v="Funding for removal works"/>
        <s v="Finding a solution that will work in the restricted site within road, bridge and historic limitations."/>
        <s v="Understanding potentail threats and impolemenmting effective mitigation"/>
        <s v="Identifying local actions that can reduce impacts on the high seas out with the Deveron Districts influence."/>
        <s v="Identifying and delivering actions that deliver significant changes to mitigate impacts."/>
        <s v="Consistency of funding for NEPS Programme"/>
        <s v="Funding and staffing resources to run two smolt traps."/>
        <s v="Anglers catching enough fish to get a good sample"/>
        <s v="Having enough fish to support a fishery"/>
        <s v="Funded unless it requires specialist work / advice"/>
        <s v="GFT will fund this time.  Actual cost of peatland restoration to be secured by landowner."/>
        <s v="Land owners may not control INNS on their land"/>
        <s v="All electrofishing programmes are funded (via Cree DSFB or by GFT themselves"/>
        <s v="Funding presently provided to GFT by Peatland Action - but will it continue?"/>
        <s v="Netting permissions required"/>
        <s v="A Marine Scotland brood stock license needs to be applied for annually"/>
        <s v="Black Clauchrie culvert replacement costs will be funded by the land owner"/>
        <s v="Funding would be required if specialist assistance required"/>
        <s v="Staff Resources. Dependant on Funding Sorces"/>
        <s v="Accuracy of catch records reported"/>
        <s v="Records of previous sightings           Funding"/>
        <s v="Previous Records                                   Funding"/>
        <s v="Historical Records                              Funding"/>
        <s v="Dependant on Correct reporting"/>
        <s v="SISI Funding                         Volunteer Engagement"/>
        <s v="Reliance on agreements between all parties"/>
        <s v="Tracking studies have been funded by AST, reliance on future funding to continue assessments and mitigation"/>
        <s v="Funding                                                 Staff Resources"/>
        <s v="Study Complete"/>
        <s v="Moray Firth Tracking project funded by AST. Future funds required for implementation of mitigation measures"/>
        <s v="Staff Resources                     Funding"/>
        <s v="Staff Resources"/>
        <s v="funding and staff resources"/>
        <s v="Short-term removal of structures is unlikely given the economic importance of hydro generation and absence of decommissioning plan"/>
        <s v="Removal/modification of structure is now unlikely as plans are to use as a gauging weir.  An assessment of the fish pass will take place."/>
        <s v="Short-term management actions are limited. Reduction in water levels or complete dam removal unlikely given the economic importance of hydro generation and lack of decommissioning plan."/>
        <s v="Competing demands of renewable generation against environmental benefits"/>
        <s v="Identifying sustainable source of  local sediment suitable for gravel augmentaion in hydro rivers."/>
        <s v="Funding through Garry Restoration project and RSPB"/>
        <s v="Funding through Garry Restoration project"/>
        <s v="AST Funded Moray Firth Tracking Project. Funding required for appraisals and mitigation measures"/>
        <s v="Short-term removal of structures is unlikely given the economic importance of hydro generation and absence of decommissioning plan."/>
        <s v="Need for owners to support removal of regen.  Funding secured to clear 12km of the Black Water of Dee in 2024-26."/>
        <s v="FLS will usually provide trees for planting on their holdings.  Funding secured."/>
        <s v="Actual cost of peatland restoration to be secured by landowner.  GFT input covered by KDDSFB contribution "/>
        <s v="Funding has been made available for the sediment flushing surveys and the Black Water of Dee gravel addition secured NRF funding for 2023-26."/>
        <s v="Covered by KDDSFB annual donation to GFT"/>
        <s v="Depends on license review what happens"/>
        <s v="Funding for 2 years from NRF"/>
        <s v="DRAX fund GFT to run counter"/>
        <s v="Covered by DDSFB annual donation to GFT"/>
        <s v="Funding there for KDDSFB/GFT to lobby and input into discussions."/>
        <s v="Need to catch smolts and not many present!"/>
        <s v="Impossible to know when significant mortality may occur again "/>
        <s v="Resourcing - detecting and monitoring genetic introgresion is extremely resource heavy for an organisation with 2.5 FT staff."/>
        <s v="Legislative - Reservoir act requires amendment to allow associated fees to be waived when an impoundment is for environmental mitigation puproses."/>
        <s v="SEPA - take action against owner/operator of structure to provide fish passage."/>
        <s v="SSE consider no action is necessary under 3rd phase of RBMP. SEPA cannot alter or amend the schemes licence and lost records about the system during the cyber attack."/>
        <s v="Scottish Government - Position on seal licensing"/>
        <s v="Anti poaching patrols requires an annual financial commitment from WIDSFB and local estates."/>
        <s v="Resourcing"/>
        <s v="The major challenge is the design of a suitable form of screening to be retrofitted into existing infrastructure"/>
        <s v="Enlisting, training and maintaining volunteers, development of effective methods of non lethal scaring."/>
        <s v="As the lower Tay is a very large river, seal scaring may prove difficult. ADDs have not been found to be fully effective in large rivers, although these are still improving. If these fail, the process of obtaining a licence to control any seals is now very challenging. The challenges are likely to be less on the Eden and Earn being smaller rivers."/>
        <s v="Effective mink control requires good coverage and persistence. The main challenges are to recruit a sufficient network of volunteers and ensure they persist at trapping."/>
        <s v="The main challenge is that this work is time consuming. Blockages can arise quickly, therefore regular monitoring is vital."/>
        <s v="Lack of SEPA resource to speed up these reviews."/>
        <s v="Convincing other parties the work is necessary"/>
        <s v="Obtaining permission, costs of working in a restricted site and funding."/>
        <s v="SEPA prioritisation / resources, meeting tests for disproportionate costs etc."/>
        <s v="Collecting sufficient data from a large number of possible affected sites"/>
        <s v="Ensuring awareness of all relevant consultations in time and being able to devote enough time."/>
        <s v="Ensuring any increased flood risk of adjoining land is acceptable to affected parties. Funding."/>
        <s v="Obtaining a felling licence from Scottish Forestry."/>
        <s v="Funding and capacity for genetic samples to be analysed."/>
        <s v="Potential future regulation of stocking. Whether a sufficient population of wild spawners to provide broodstock becomes established."/>
        <s v="Potential future regulation of stocking."/>
        <s v="Obtaining funding"/>
        <s v="Ensuring the message is received by all anglers and river users. Ensuring they then actually do it."/>
        <s v="Funding and issues arising from the fact that no owner has been identified."/>
        <s v="SEPA resources to prioritise review and SEPA balancing the ecological needs of the river against potential abstractors' issues."/>
        <s v="Technical challenges and funding."/>
        <s v="Depnds on Marine Scotland continuing to fund NEPS and level of staffing."/>
        <s v="Funding and that there actually is a practicable / acceptable solution that can be identified."/>
        <s v="Funding and potential resistance to loss of grazing land and inconvenience of fencing."/>
        <s v="Funding. Buy-in from the farming community"/>
        <s v="Funding. Buy-in from landowners."/>
        <s v="Landowner buy-in, funding, accessing expertise"/>
        <s v="Funding, buy-in from Scottish Forestry."/>
        <s v="Reaching everyone who may encounter signal crayfish. Potential non-compliance with requests not to move them."/>
        <s v="Practical difficulties in performing eradiction and funding."/>
        <s v="Funding the human resource to operate. Technical challenges."/>
        <s v="Funding and technical feasibility."/>
        <s v="SEPA having the data still readily available following the cyber attack."/>
        <s v="Recruiting enough volunteers in the right places to ensure a sufficient number of fresh run salmon can be sampled."/>
        <s v="That suitable fishing sites exist which are reflective of the salmon population of the wider river and that the technique works as hoped."/>
        <s v="Progression by Government agencies"/>
        <s v="Lack of interest / funding by government agencies"/>
        <s v="Absence of amenable grant schemes for riparian tree planting"/>
        <s v="Lack of funding for what is a national project"/>
        <s v="Raising sufficient funds"/>
        <s v="Funding for the fish pass"/>
        <s v="WEF does not provide financial assistance for partial barriers"/>
        <s v="Changing the law, government inaction"/>
        <s v="A greater priority needs to be given to river restoration"/>
        <s v="Absence of flexible legislation"/>
        <s v="Weather and sea condition dependent;"/>
        <s v="Securing ongoing funding to continue to run the loggers"/>
        <s v="Reliance on anglers reporting sightings"/>
        <s v="Securing funding to undertake research; persuading developers and MSS to take on board any research findings to advise future applications"/>
        <s v="Being able to demonstrate to MS-LOT the requirement to have an ability to resort to lethal methods as a last resort to control predation"/>
        <s v="Lack of joined up approach by Scottish Govt of potential cumulative impact of multiple windfarms on fisheries"/>
        <s v="Being able to demonstrate the causal relationship of the increased algae/weed"/>
        <s v="Being able to mitigate against effects of felling on river"/>
        <s v="low water levels; unfavourable conditions for electrofishing; access to certain sites"/>
        <s v="Identifying possible funding sources; obtaining landowners/crofters permissions for planting"/>
        <s v="Altering long term habits of anglers"/>
        <s v="Difficulty in bringing about prosecutions or equipment removal to act as a serious deterrent to illegal exploitation. Responding to ongoing poaching events is potentially dangerous and we require our bailiffs to be sufficently trained, and match or exceed the number of people involved in the illegal exploitation - this is a challenge for managing resources."/>
        <s v="The scale of the catchment - particularly the agricultural component makes accessing and identifying problem areas difficult. The skills, knowledge, time, and finances to identify/analyse problems is lacking."/>
        <s v="INNS control must be undertaken annually else the plants will quickly recover - this brings with it a substantial annual time and financial cost which is not always easy to fund."/>
        <s v="Obtaining the finances to work at such scale"/>
        <s v="Obtaining the finances to work at such scale. The reduction in flood threat by naturalisation is counterintuitive and requires lots of evidence to convince licensing agencies as well as people living near to the proposed site."/>
        <s v="Sourcing funding, landowner buyin, developing and delivering forestry plans, tree supply"/>
        <s v="Peatland areas limited in the Nairn but some scope for improvement in the upper catchment"/>
        <s v="Identify remaining barriers and assess passability. • Identify the barrier owners and seek discussions with them and SEPA to facilitate fish passage. • Review new construction developments and ensure no new obstructions are created. • Develop monitoring plans to assess fish passage after barrier improvement"/>
        <s v="Continue to identify natural obstructions and collect data on the unique fish populations above them. • Review any new construction developments and ensure there is no damage to the fish populations."/>
        <s v="Monitor planning applications and respond to ensure fish populations and habitats are not detrimentally affected. • Continue to provide support to riparian owners and developers to manage river works appropriately."/>
        <s v="To continue and improve liaison with major water users such as Scottish Water, distilleries, farmers etc. • Provide advice to water users to protect fish and riparian habitats. • Ensure that water use is compatible with Fisheries Legislation."/>
        <s v="Identify and review degraded riparian areas and evaluate potential habitat restoration options. • Meet with landowners to discuss issue and identify willingness to consider improvement schemes. • Maintain links with SEPA and other organisations on river restoration initiatives"/>
        <s v="Update Biosecurity Plan. • Continue to raise awareness on key biosecurity risks to the catchments."/>
        <s v="Continue to prevent the introduction of the Gyrodactylus salaris. Continue to respond to fish disease outbreaks and collect samples. Maintain links with MS Fish Inspectors and other experts for advice and guidance."/>
        <s v="Continue monitoring and control programs using most appropriate techniques. • Ensure rapid response to new INNs species which appear out-with existing control areas. • Continue to source funding for INNs control and develop alternative strategies such as cooperative landowner schemes. • Maintain public awareness through multi-media approach."/>
        <s v="Containue to maintain well-trained river bailiff team,  Continue liaison with Riverwatch and Police Scotland and neighbouring rivers,  Continue to collect eviidence and raise awareness of poaching as a wildlife crime."/>
        <s v="Counts carried out by bailiffs and volunteers"/>
        <s v="Ad hoc sightings of seals within river/harbour reported"/>
        <s v="Continue collection and analysis of rod catches. Liaise with MS to ensuring the catch returns are accurate and are robust enough for conservation limits. Develop a catch and release tagging project to examine recapture rates.  Continue to look for potential fish counter and trap locations. Continue to encourage scale collection for retained adult salmon and sea trout."/>
        <s v="Review electrofishing data and report. • Develop electrofishing survey based on NEPS for long-term monitoring. • Conduct specific EF surveys as required. • Review alternative methods for monitoring juvenile salmonids"/>
        <s v="Finding suitable site for long term monitoring of smolts. Site at Milton, Cawdor Estate only partially successful due to low spring flows."/>
        <s v="Determine if there is value in further genetic analysis of salmon stock struture"/>
        <s v="Build on Moray Firth Trout Initiative to improve knowledge of trout fisheries. Collect information on pike fisheries. Collect data on other fish species through EF surveys"/>
        <s v="Continue to seek oportunities to support marine campaigns which may support salmon and sea trout survival at sea"/>
        <s v="Research the amount of inshore fishing underway and determine potential impact on salmonids. • Engage with inshore fishing groups to promote awareness of salmon and sea trout migrations and feeding requirements."/>
        <s v="Where possible support other relevant salmonid research initiatives in the marine environment. • Continue to closely monitor marine developments, to comment on them and develop appropriate mitigation measures where required"/>
        <s v="Continue to meet with stakeholders and organisations to promote good riparian and fish management. Continue to develop publicity through website, continue to promote angling. "/>
        <s v="Conntinuing funding, landowner buyin, developing and delivering forestry plans, tree supply, deer management, monitoring plans"/>
        <s v="Maintaining imputus on peatland repairs"/>
        <s v="Reduce the carbon footprint for the Trust through improving recycling, reduced use of consummables, switch to electric vehicles, reduce travel and utilise video conferencing."/>
        <s v="Continue to look for obstruction. Identifying owners. Review new construction developments and ensure no new obstructions are created. • Develop monitoring plans to assess fish passage after barrier improvement"/>
        <s v="Continue to identify natural obstructions and collect data on the unique fish populations above them.  Review any new construction developments and ensure there is no damage to the fish populations."/>
        <s v="Monitor planning applications and respond to ensure fish populations and habitats are not detrimentally affected. • Continue to provide support to riparian owners and developers to manage river works appropriately. Maintain links with SEPA."/>
        <s v="Continue to prevent the introduction of the_x000a__x000a_Gyrodactylus salaris._x000a__x000a_• Continue to respond to fish disease outbreaks and_x000a__x000a_collect samples._x000a__x000a_• Maintain links with MS Fish Inspectors for advice_x000a__x000a_and guidance."/>
        <s v="Containue to maintain well-trained river bailiff team,  Continue Riverwatch and liaison with Police Scotland and neighbouring rivers,  Continue to collect eviidence and raise awareness_x000a__x000a_of poaching as a wildlife crime."/>
        <s v="Needs a lot of staff resource,  volunteers also required. Maintaing consistancy in counts."/>
        <s v="Regular seal counts carried out, visual counts and drone surveys, application for a license ro remove specialist seals from the river completed up to 2022."/>
        <s v="Continue collection and analysis of rod catches. • Liaise with MS to ensuring the catch returns are accurate and are robust enough for conservation limits. • Develop a catch and release tagging project to examine recapture rates. • Consider radio tracking project for returning adult salmonids. • Continue to look for potential fish counter and trap locations. • Review alternative approaches for counting adult salmonid numbers. • Continue to encourage scale collection for retained adult salmon and sea trout."/>
        <s v="Finding suitable site for long term monitoring of smolts. Smolt tagging completed on Findhorn"/>
        <s v="Build on Moray Firth Trout Initiative to improve knowledge of trout fisheries. Collect information on pike fisheries. Collect data on other fish species"/>
        <s v="Continue to meet with stakeholders and organisations to promote good riparian and fish management. • Continue promotion of the river and management through talks and events. • Continue to build links with local communities and establish volunteer networks to support projects. • Continue to develop publicity through website, social media, Facebook and twitter, To promote_x000a__x000a_education programs_x000a__x000a_highlighting river_x000a__x000a_ecology and_x000a__x000a_angling."/>
        <s v="Identify the barrier owners and seek discussions with them and SEPA to facilitate fish passage. • Review new construction developments and ensure no new obstructions are created. • Develop monitoring plans to assess fish passage after barrier improvement"/>
        <s v="Continue to prevent the introduction of the Gyrodactylus salaris.  Continue to respond to fish disease outbreaks and collect samples. Maintain links with MS Fish Inspectors and other experts  for advice and guidance."/>
        <s v="Continue monitoring and control programs using most appropriate techniques. Ensure rapid response to new INNs species which appear out-with existing control areas. Continue to source funding for INNs control and develop alternative strategies such as cooperative landowner schemes. Maintain public awareness through multi-media approach. Promote awareness of Pink Salmon"/>
        <s v="Containue to maintain well-trained river bailiff team,  Continue Riverwatch and liaison with Police Scotland and neighbouring rivers,  Continue to collect eviidence and raise awareness of poaching as a wildlife crime."/>
        <s v="Formal counts provided little data, ad hoc sightings now recorded. Relies on volunteers remebering to submit data!"/>
        <s v="No data"/>
        <s v="Finding suitable site for long term monitoring of smolts."/>
        <s v="Applied for development funding - waiting to hear funding application outcome"/>
        <s v="ADSFB may fund if resources allow"/>
        <s v="Funding only presently confirmed for 2023 but the programme is expacted to run for an initial 5 years.  Funding will be applied for but not secured yet."/>
        <s v="Covered by Annan DSFB annual donation to GFT"/>
        <s v="ADSFB paids for a bailiff"/>
        <s v="Need to have enough people to do the surveys twice annually"/>
        <s v="Annan DSFB paids for a bailiff"/>
        <s v="Annan DSFB will cover initial costs but not for any practical repairs"/>
        <s v="No funding for any actual restoration works"/>
        <s v="Scottish Water covering all costs if project procceed but presently consulting with agencies and landowner."/>
        <s v="Annan DSFB can pay for initial surveys but practical costs will need grant support.  Cost here is an estimated guide"/>
        <s v="Annan bailiff can make initial assessment if erosion is a concern but then specialised help, including SEPA, will need to input.  Work can be very expensive and may fail.  Landowner will need to agree to pay for the work in most cases."/>
        <s v="Requirement for continuation of BCF / NRF type funding to allow riparian replanting"/>
        <s v="Secure landowner permission and funding to undertake works"/>
        <s v="Identify previous sites utilised in past survey work"/>
        <s v="Funding,  expertise and experience."/>
        <s v="Funding and personnel."/>
        <s v="Seasonal and human resource constraints."/>
        <s v="Staff time and Training."/>
        <s v="Methodology and funding."/>
        <s v="Training, Funding, Staff time."/>
        <s v="Clyde River Foundation staff time, Funding, Data access."/>
        <s v="Clyde River Foundation staff time, Funding, Landowner engagement."/>
        <s v="Clyde River Foundation staff time, Funding, Community Engagement."/>
        <s v="Clyde River Foundation staff time, equipment, Funding."/>
        <s v="Securing funding, Landowner engagement, determining ownership, access to the site"/>
        <s v="Unconfirmed annual funding, determining responsibility for site management"/>
        <s v="Securing funding, government intervention, Landowner engagement and agreements, health and safety risks of landfill treatment"/>
        <s v="Securing funding, Landowner engagement/ agreements"/>
        <s v="Securing funding, Landowner engagement/ agreements. Future funding fior maintenance."/>
        <s v="Securing funding, Landowner engagement/agreement"/>
        <s v="Securing funding, Agreement with Scottish water, Landowner engagement"/>
        <s v="Difficulty securing volunteers DSFBs are expected to undertake legal responsibilities set out in antiquated legislation that is not fit for purpose in the 21st century."/>
        <s v="Difficulty in securing volunteers or baliffs to perform this task, lack of funding available through the DSFB"/>
        <s v="declining rod catches and reduced angling effort makes the collection of levies increasingly difficult and therefore DSFBs are forced to make cost savings. Alternative sources of funding are not available for purely monitoring work. NEPS is not currently "/>
        <s v="Lack of staff resources and funding"/>
        <s v="Securing funding, Landowner engagement/ agreement"/>
        <s v="Securiing funding "/>
        <s v="Resistance to change from hydro operators/ lack of funding/Nature Scot willingness to become involved/  may no longer be a viable population"/>
        <s v="Securing funding, engagement and agreement from all relevent parties and landowners"/>
        <s v="Securing funding, engagement and agreement from all relevent parties"/>
        <s v="Funding, Permissions, Landowner/Barrier Owner/SEPA engagement and agreement"/>
        <s v="Funding, Permissions, DRAX/SEPA engagement and agreement"/>
        <s v="Funding, Permissions, SEPA engagement and agreement"/>
        <s v="Securing funding, Landowner engagement and agreements"/>
        <s v="Securing Funding, Determining Ownership"/>
        <s v="Securing Funding, Landowner Engagement / Agreement, Determining Ownership"/>
        <s v="Securing Funding, Landowner Engagement / Agreement, Determining Ownership, maintaining stability of riverbanks on completion"/>
        <s v="It is likely that the retention of dam for hydropower scheme will also include sediment management as a CAR licence condition should the hydro progress. Should the hydro not progress the responsibility for sediment management falls to scottish water and should be enforced by SEPA. Access to the site is challenging."/>
        <s v="A SEPA CAR license should include sediment management as a condition. Should the hydro not progress the responsibility for sediment management falls to scottish water and should be enforced by SEPA. Access to the site is challenging. Land owner agreement for access."/>
        <s v="Should the proposed hydroscheme progress, removal would not be possible. Shoud it not progress, responsibility for fish passage lies with Scottish Water. Cost benefit analysis may be prohibative to any improvement. Access to the site is challenging."/>
        <s v="Once initial assessment has been undertaken then the next stage can be identified."/>
        <s v="Securing Funding and agreements with local authority, scottish water and SEPA. Identifying ownership and gainin permissions. Access into site to deliver improvements."/>
        <s v="Securing Funding and agreements with local authority and SEPA."/>
        <s v="Identifying ownership of the structures, SEPA enforcement, funding"/>
        <s v="Not an ideal solution however the best available at this time. SEPA did not enforce environmental undertaking by a contractor who polluted within the catchment."/>
        <s v="Identifying ownership of the weir, risk to road infrastructure downstream, heritage value, securing agreements with North Ayrshire Council and SEPA. Securing funding."/>
        <s v="Securing Funding and landowner agreement. SEPA enforcing legislation."/>
        <s v="Securing agreements with angling groups and landowner. Securing Funding. SEPA permission"/>
        <s v="Securing agreements with angling interests and landowner. Securing Funding"/>
        <s v="Non-compliance with GBRs,  SEPA Regulation, Securing Funding, Landowner Engagement/ Agreement"/>
        <s v="Securing Funding and Engagement/ Agreement with North Ayrshire council and SEPA"/>
        <s v="Securing Funding"/>
        <s v="Securing Funding, potential hydroscheme developer wishing to rebuild the weir"/>
        <s v="Securing Funding, Proving ownership, agreeing final approach with SEPA, access may be difficult"/>
        <s v="Securing Funding and proving ownership"/>
        <s v="Securing Funding and Agreeing strategy"/>
        <s v="Securing Funding and agreeing strategy for improvement of passage. Objections from the public"/>
        <s v="Securing Funding, proving ownership and Agreeing strategy"/>
        <s v="Securing Funding, proving ownership and Agreeing strategy. Overcoming the difficulties of working in and around a road bridge."/>
        <s v="Securing Funding and Agreeing strategy with partners"/>
        <s v="Securing Funding and landowner agreements"/>
        <s v="Securng Funding and landowner agreements"/>
        <s v="Identifying landowners, securing funding, landowner engagement, conflicting land uses"/>
        <s v="Securing funding, landowner permission, experienced operators and stakeholder engagement"/>
        <s v="Access to site for machinery, land owner permission, funding, SEPA permission"/>
        <s v="funding, landowner permission, local authority permissions "/>
        <s v="funding, landowner permission"/>
        <s v="Securing funding, Landowners engagement/agreement"/>
        <s v="Difficulty securing volunteers, DSFBs are expected to undertake legal responsibilities set out in antiquated legislation that is not fit for purpose in the 21st century."/>
        <s v="limited coverage by employed staff"/>
        <s v="declining rod catches and reduced angling effort makes the collection of levies increasingly difficult and therefore DSFBs are forced to make cost savings"/>
        <s v="Funding and agreements with landowners"/>
        <s v="Identifying where and when offences occur."/>
        <s v="Questions over effectiveness of current acoustic deterrent in North Esk.  No acoustic deterrent in South Esk."/>
        <s v="Co-ordinating volunteers for bird counts.  Counting may occur when no birds present due to weather/river conditions."/>
        <s v="Continuation of funding is essential for treating INNS, but is not guaranteed."/>
        <s v="Lack of effective regulation for land management activities allows chronic pollution of rivers."/>
        <s v="Current regulation on minimum size of buffer zones if ineffective."/>
        <s v="Finding willing landowners/tenants to undertake  projects.  Securing funding."/>
        <s v="Funding to remove barrier not secured. Landowner attitude to removal not known."/>
        <s v="Endemic fungus and difficulties treating individual fish make this a challenging issue to tackle."/>
        <s v="Funding not guaranteed every year."/>
        <s v="Co-ordinating volunteers."/>
        <s v="Engagement with Marine Scotland and offshore wind industry on salmonid issues challenging."/>
        <s v="Esk DSFB not always consulted on planned developments."/>
        <s v="Not all fisheries wish to promote angling."/>
        <s v="Securing funding for the program."/>
        <s v="Securing funding "/>
        <s v="Securing funding, Landowner engagement/ agreement and responsibility"/>
        <s v="Securing funding, Landowner engagement/ agreement, SEPA permission and agreement"/>
        <s v="No baliffs employed within the catchment, river watchers may be available."/>
        <s v="Owner Agreements/Funding"/>
        <s v="Securing funding, Landowner engagement, Determining ownership"/>
        <s v="Difficulty in securing volunteers to deliver this initative."/>
        <s v="declining rod catches and reduced angling effort makes the collection of levies increasingly difficult and therefore DSFBs are forced to make cost savings. This may impact on funding available to allow the trust to continue its current operations."/>
        <s v="Securing funding, Landowner engagement/agreement, rural payment schemes, single farm payments, grazing requirements, some angling interests"/>
        <s v="Securing funding, Landowner engagement/agreement, landscape scale approach to control"/>
        <s v="Securing funding, Landowner engagement/agreement, rural payment for landowners, securing land that is allowed to be flooded"/>
        <s v="Securing funding, Landowner engagement/agreement, agreement from Forestry Land Scotland"/>
        <s v="Securing funding, SEPA and Landowner engagement/agreement"/>
        <s v="limited coverage by employed staff. Time and personell contstraints limit protection of smolts during closure of sandbar.  "/>
        <s v="Funding and agreements with landowners, permissions, volunteer and staff time"/>
        <s v="Landowner and Board Agreement, lack of funding "/>
        <s v="Access to blockages and knowledge of the blockages"/>
        <s v="The Forth District is one of the largest salmon fishery districts in Scotland but due to the industrial nature of the Forth, salmon populations have been degraded. This impacts the amount of levy which can be generated to support the running and management of the Forth resulting in not enough policing of the rivers. This increases the impact of poaching. "/>
        <s v="Lack of available funding to buy out netting stations or compensate for loss of income to netsmen. Legislation required from government to ban estuary netting"/>
        <s v="Current legislation does not allow FDSFB to enforce conservation codes and local management protections. Legislation needs to allow for adaptive and enforceable management to preserve fish stocks locally. "/>
        <s v="Complexities on gaining a license to reduce predator bird numbers. Support from government and government agencies required. Additional funding for such activities also required to protect salmonid populations"/>
        <s v="Due to current legislation, lethal methods to remove rouge seals are not available. Government should advise on what can be done to protect adult fish from seal predation"/>
        <s v="Resource to schedule posts and plan campaigns"/>
        <s v="Very little that can be done should disease occur here again"/>
        <s v="Funding to undertake the studies is the main challenge and constraint"/>
        <s v="Funding to undertake inspections of stocked fishery outflows. More work should be carried out to monitor and assess adequacy of screens"/>
        <s v="The Forth is a big estuary and any tracking project will be costly. Finding enough funding to deliver the project will be difficult"/>
        <s v="The Forth is a large district with multiple catchments. Biggest constraint is the long term funding available to deliver INNS and the difficulties keeping INNS treatment going. Long term funding and a long term strategy should be developed to support action on the ground"/>
        <s v="Little funding to deliver survey work for signal crayfish to monitor them regularly and very little can be done to remove them from the environment once present"/>
        <s v="Very costly exercises and coal authority only deal with deep mines meaning shallow mines are not dealt with"/>
      </sharedItems>
    </cacheField>
    <cacheField name="Easting" numFmtId="0">
      <sharedItems containsString="0" containsBlank="1" containsNumber="1" containsInteger="1" minValue="0" maxValue="882933"/>
    </cacheField>
    <cacheField name="Northing" numFmtId="0">
      <sharedItems containsString="0" containsBlank="1" containsNumber="1" containsInteger="1" minValue="0" maxValue="973270"/>
    </cacheField>
    <cacheField name="Image URL" numFmtId="0">
      <sharedItems containsBlank="1"/>
    </cacheField>
    <cacheField name="Review Status" numFmtId="0">
      <sharedItems containsBlank="1"/>
    </cacheField>
    <cacheField name="Review Progress" numFmtId="0">
      <sharedItems containsBlank="1"/>
    </cacheField>
    <cacheField name="Review Cost" numFmtId="0">
      <sharedItems containsBlank="1" containsMixedTypes="1" containsNumber="1" containsInteger="1" minValue="0" maxValue="1750000"/>
    </cacheField>
    <cacheField name="Review Description" numFmtId="0">
      <sharedItems containsBlank="1" longText="1"/>
    </cacheField>
    <cacheField name="Review Challenges" numFmtId="0">
      <sharedItems containsBlank="1" containsMixedTypes="1" containsNumber="1" containsInteger="1" minValue="2023" maxValue="2025" longText="1"/>
    </cacheField>
    <cacheField name="Last Reviewed" numFmtId="0">
      <sharedItems containsString="0" containsBlank="1" containsNumber="1" containsInteger="1" minValue="2022" maxValue="2025"/>
    </cacheField>
    <cacheField name="District" numFmtId="0">
      <sharedItems containsBlank="1" count="45">
        <s v="Beauly"/>
        <s v="Ythan"/>
        <s v="Helmsdale"/>
        <s v="Laggan and Sorn"/>
        <s v="Eachaig"/>
        <s v="Brora"/>
        <s v="Cromarty"/>
        <s v="Dee"/>
        <s v="Caithness"/>
        <s v="Bladnoch"/>
        <s v="Fleet (Kircudbright)"/>
        <s v="Luce"/>
        <s v="Urr"/>
        <s v="Lochaber"/>
        <s v="Nith"/>
        <s v="Skye"/>
        <s v="Spey"/>
        <s v="Ugie"/>
        <s v="West Sutherland"/>
        <s v="Wester Ross"/>
        <s v="Kyle of Sutherland"/>
        <s v="Loch Lomond"/>
        <s v="Argyll"/>
        <s v="Deveron"/>
        <s v="Cree"/>
        <s v="Ness"/>
        <s v="Dee (Kircudbright)"/>
        <s v="Western Isles"/>
        <s v="Tay"/>
        <s v="Tweed"/>
        <s v="Northern"/>
        <s v="Don"/>
        <s v="Nairn"/>
        <s v="Findhorn"/>
        <s v="Lossie"/>
        <s v="Annan"/>
        <s v="Clyde"/>
        <s v="Ayr"/>
        <s v="Doon"/>
        <s v="Girvan"/>
        <s v="Irvine and Garnock"/>
        <s v="Stinchar"/>
        <s v="Esk"/>
        <s v="Forth"/>
        <m/>
      </sharedItems>
    </cacheField>
    <cacheField name="District ID" numFmtId="0">
      <sharedItems containsBlank="1"/>
    </cacheField>
    <cacheField name="Action ID" numFmtId="0">
      <sharedItems containsBlank="1"/>
    </cacheField>
    <cacheField name="GlobalID" numFmtId="0">
      <sharedItems containsBlank="1"/>
    </cacheField>
    <cacheField name="Primary Funding Organisation" numFmtId="0">
      <sharedItems containsBlank="1"/>
    </cacheField>
    <cacheField name="Costing Certainty" numFmtId="0">
      <sharedItems containsBlank="1" count="6">
        <m/>
        <s v="Fairly Confident"/>
        <s v="Little Confidence"/>
        <s v="Very Confident"/>
        <s v="N/A"/>
        <s v="Estimate"/>
      </sharedItems>
    </cacheField>
    <cacheField name="Funding Shortfall" numFmtId="0">
      <sharedItems containsString="0" containsBlank="1" containsNumber="1" containsInteger="1" minValue="0" maxValue="40050000" count="221">
        <m/>
        <n v="3000"/>
        <n v="5000"/>
        <n v="180000"/>
        <n v="20000"/>
        <n v="0"/>
        <n v="10000"/>
        <n v="90000"/>
        <n v="25000"/>
        <n v="40000"/>
        <n v="30000"/>
        <n v="400"/>
        <n v="15000"/>
        <n v="825"/>
        <n v="2000"/>
        <n v="1600"/>
        <n v="50000"/>
        <n v="8000"/>
        <n v="4500"/>
        <n v="35000"/>
        <n v="5000000"/>
        <n v="6000"/>
        <n v="117500"/>
        <n v="1200"/>
        <n v="10500"/>
        <n v="60000"/>
        <n v="24000"/>
        <n v="9000"/>
        <n v="32000"/>
        <n v="1000000"/>
        <n v="800000"/>
        <n v="1200000"/>
        <n v="500000"/>
        <n v="3000000"/>
        <n v="1500000"/>
        <n v="100000"/>
        <n v="55000"/>
        <n v="230000"/>
        <n v="175000"/>
        <n v="75000"/>
        <n v="7000"/>
        <n v="195000"/>
        <n v="200000"/>
        <n v="250000"/>
        <n v="45000"/>
        <n v="300000"/>
        <n v="1000"/>
        <n v="11000"/>
        <n v="161000"/>
        <n v="2500"/>
        <n v="500"/>
        <n v="700"/>
        <n v="5500"/>
        <n v="1700"/>
        <n v="1500"/>
        <n v="12500"/>
        <n v="21000"/>
        <n v="120000"/>
        <n v="7500"/>
        <n v="7200"/>
        <n v="11100"/>
        <n v="8100"/>
        <n v="1250"/>
        <n v="1400"/>
        <n v="16000"/>
        <n v="4000"/>
        <n v="2200"/>
        <n v="41000"/>
        <n v="5250000"/>
        <n v="14500000"/>
        <n v="325000"/>
        <n v="15500"/>
        <n v="900000"/>
        <n v="6860227"/>
        <n v="190000"/>
        <n v="150000"/>
        <n v="600000"/>
        <n v="1100000"/>
        <n v="700000"/>
        <n v="400000"/>
        <n v="5140"/>
        <n v="5050"/>
        <n v="600"/>
        <n v="3500"/>
        <n v="14000"/>
        <n v="31000"/>
        <n v="15748"/>
        <n v="105000"/>
        <n v="750000"/>
        <n v="920"/>
        <n v="2000000"/>
        <n v="70000"/>
        <n v="550"/>
        <n v="18500000"/>
        <n v="300"/>
        <n v="350"/>
        <n v="250"/>
        <n v="2100"/>
        <n v="34000"/>
        <n v="550000"/>
        <n v="40050000"/>
        <n v="80000"/>
        <n v="65000"/>
        <n v="12000"/>
        <n v="505000"/>
        <n v="89860"/>
        <n v="32605"/>
        <n v="55520"/>
        <n v="55863"/>
        <n v="42400"/>
        <n v="31480"/>
        <n v="299360"/>
        <n v="57080"/>
        <n v="195969"/>
        <n v="72000"/>
        <n v="72640"/>
        <n v="169600"/>
        <n v="26080"/>
        <n v="88880"/>
        <n v="37120"/>
        <n v="69522"/>
        <n v="146650"/>
        <n v="142000"/>
        <n v="79260"/>
        <n v="10110"/>
        <n v="95200"/>
        <n v="41812"/>
        <n v="44000"/>
        <n v="804000"/>
        <n v="932000"/>
        <n v="148800"/>
        <n v="6500"/>
        <n v="1750000"/>
        <n v="156000"/>
        <n v="18000"/>
        <n v="30840"/>
        <n v="39360"/>
        <n v="26400"/>
        <n v="16800"/>
        <n v="11936"/>
        <n v="20800"/>
        <n v="38000"/>
        <n v="21520"/>
        <n v="24600"/>
        <n v="27000"/>
        <n v="22000"/>
        <n v="18300"/>
        <n v="112884"/>
        <n v="15280"/>
        <n v="22520"/>
        <n v="7840"/>
        <n v="18400"/>
        <n v="26840"/>
        <n v="153000"/>
        <n v="20500"/>
        <n v="71000"/>
        <n v="129228"/>
        <n v="52000"/>
        <n v="101000"/>
        <n v="16500"/>
        <n v="50800"/>
        <n v="140000"/>
        <n v="70500"/>
        <n v="50500"/>
        <n v="73320"/>
        <n v="243400"/>
        <n v="162250"/>
        <n v="27500"/>
        <n v="3300"/>
        <n v="6900"/>
        <n v="84000"/>
        <n v="43000"/>
        <n v="28080"/>
        <n v="2800"/>
        <n v="20780"/>
        <n v="25640"/>
        <n v="7800"/>
        <n v="34160"/>
        <n v="10800"/>
        <n v="202800"/>
        <n v="47600"/>
        <n v="54000"/>
        <n v="50100"/>
        <n v="154000"/>
        <n v="20280"/>
        <n v="89600"/>
        <n v="61120"/>
        <n v="37400"/>
        <n v="31200"/>
        <n v="10912"/>
        <n v="22400"/>
        <n v="17700"/>
        <n v="91740"/>
        <n v="11220"/>
        <n v="99000"/>
        <n v="66000"/>
        <n v="36800"/>
        <n v="41560"/>
        <n v="12060"/>
        <n v="95000"/>
        <n v="370000"/>
        <n v="1710000"/>
        <n v="2290000"/>
        <n v="85000"/>
        <n v="17000"/>
        <n v="2045000"/>
        <n v="2110000"/>
        <n v="10400000"/>
        <n v="15100000"/>
        <n v="15400000"/>
        <n v="1650000"/>
        <n v="460000"/>
        <n v="165000"/>
        <n v="10800000"/>
        <n v="232000"/>
        <n v="410000"/>
        <n v="350000"/>
        <n v="285000"/>
        <n v="10050000"/>
        <n v="1620000"/>
        <n v="355000"/>
      </sharedItems>
    </cacheField>
    <cacheField name="x" numFmtId="0">
      <sharedItems containsString="0" containsBlank="1" containsNumber="1" minValue="-7.3825620788224597" maxValue="-1.7116340053388599"/>
    </cacheField>
    <cacheField name="y" numFmtId="0">
      <sharedItems containsString="0" containsBlank="1" containsNumber="1" minValue="54.794000490982498" maxValue="58.686907154714099"/>
    </cacheField>
  </cacheFields>
  <extLst>
    <ext xmlns:x14="http://schemas.microsoft.com/office/spreadsheetml/2009/9/main" uri="{725AE2AE-9491-48be-B2B4-4EB974FC3084}">
      <x14:pivotCacheDefinition pivotCacheId="991287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4">
  <r>
    <n v="1"/>
    <x v="0"/>
    <x v="0"/>
    <x v="0"/>
    <x v="0"/>
    <s v="Initiated"/>
    <s v="High"/>
    <s v="Having hosted a landowner engagement evening (Feb 2022) with Riverwoods to highlight funding and support for landowners in the area, build on this through exploring further sources of local funding e.g. Tomich windfarm. Speak to all landowners in the high risk areas and link them up with funding where possible. Work with TFL project Officer to get tree plans and FGS applications submitted."/>
    <x v="0"/>
    <x v="0"/>
    <x v="0"/>
    <s v="https://drive.google.com/file/d/1KujlrX9hbjv-hqaKBqnt97w51_BF0gTb/view?usp=share_link"/>
    <s v="Scottish River Temperature Monitoring Network maps on NMPi"/>
    <s v="Beauly Fishery Board"/>
    <s v="Trees for Life, SSEN"/>
    <x v="0"/>
    <n v="1400"/>
    <x v="0"/>
    <n v="0"/>
    <x v="0"/>
    <s v="Within 2 Years"/>
    <x v="0"/>
    <n v="220776"/>
    <n v="838404"/>
    <s v="https://drive.google.com/file/d/1npj_DXB9zKckV5HNccZZs0LQwP4PfY0e/view?usp=share_link"/>
    <m/>
    <m/>
    <m/>
    <m/>
    <m/>
    <m/>
    <x v="0"/>
    <s v="FD04"/>
    <s v="MA0001"/>
    <s v="e8a1e459-7767-4e13-bb53-91b072b6524b"/>
    <m/>
    <x v="0"/>
    <x v="0"/>
    <n v="-4.9845856011990204"/>
    <n v="57.400686316099502"/>
  </r>
  <r>
    <n v="2"/>
    <x v="1"/>
    <x v="1"/>
    <x v="1"/>
    <x v="1"/>
    <s v="Ongoing"/>
    <s v="Medium"/>
    <s v="Work with SSE to help ease the pressures on fish and wider biodiversity through flow alteration. "/>
    <x v="1"/>
    <x v="1"/>
    <x v="0"/>
    <s v="https://drive.google.com/file/d/1hheqTtZVABHyycjym7lCDCruDuNHDKnX/view?usp=share_link"/>
    <m/>
    <s v="Beauly Fishery Board"/>
    <s v="SSE, SEPA, FMS"/>
    <x v="0"/>
    <n v="1400"/>
    <x v="0"/>
    <n v="0"/>
    <x v="0"/>
    <s v="Annual"/>
    <x v="1"/>
    <n v="249406"/>
    <n v="844235"/>
    <s v="https://drive.google.com/file/d/1RxW3qBpFOkYlV40s5YfGFlax4rY6_qMC/view?usp=share_link"/>
    <m/>
    <m/>
    <m/>
    <m/>
    <m/>
    <m/>
    <x v="0"/>
    <s v="FD04"/>
    <s v="MA0002"/>
    <s v="9ee3c49c-fc42-4330-948c-76bd30f8e9e6"/>
    <m/>
    <x v="0"/>
    <x v="0"/>
    <n v="-4.5122309927578002"/>
    <n v="57.463397552436099"/>
  </r>
  <r>
    <n v="3"/>
    <x v="2"/>
    <x v="2"/>
    <x v="2"/>
    <x v="0"/>
    <s v="Planned"/>
    <s v="Low"/>
    <s v="Encourage landowners to carry out peatland restoration"/>
    <x v="2"/>
    <x v="2"/>
    <x v="0"/>
    <m/>
    <s v="NatureScot GIS layers"/>
    <s v="Beauly Fishery Board"/>
    <s v="Landowners, NatureScot Peatland Action"/>
    <x v="0"/>
    <n v="1400"/>
    <x v="0"/>
    <n v="0"/>
    <x v="0"/>
    <s v="More than 5 Years"/>
    <x v="2"/>
    <n v="239165"/>
    <n v="845768"/>
    <s v="https://drive.google.com/file/d/1-eizj0OTmEieFVfIgPUffOrn7_xkPbDy/view?usp=share_link"/>
    <m/>
    <m/>
    <m/>
    <m/>
    <m/>
    <m/>
    <x v="0"/>
    <s v="FD04"/>
    <s v="MA0003"/>
    <s v="ab9c06b6-a4dc-4e75-a78a-5430bed1e274"/>
    <m/>
    <x v="0"/>
    <x v="0"/>
    <n v="-4.6837639253938903"/>
    <n v="57.4736383505616"/>
  </r>
  <r>
    <n v="4"/>
    <x v="3"/>
    <x v="3"/>
    <x v="1"/>
    <x v="1"/>
    <s v="Ongoing"/>
    <s v="Medium"/>
    <s v="Work to reduce BFB’s carbon footprint through responsible procurement, efficient work journeys, using the correct vehicle for the job, recycling etc"/>
    <x v="3"/>
    <x v="3"/>
    <x v="0"/>
    <s v="https://docs.google.com/document/d/17h4fadHwVA_k169BY7a6oxD6jgZY96KT/edit?usp=share_link&amp;ouid=108201695711111408275&amp;rtpof=true&amp;sd=true"/>
    <m/>
    <s v="Beauly fishery board "/>
    <m/>
    <x v="0"/>
    <n v="0"/>
    <x v="0"/>
    <n v="0"/>
    <x v="0"/>
    <s v="Within 3 Years"/>
    <x v="3"/>
    <n v="251576"/>
    <n v="844903"/>
    <s v="https://drive.google.com/file/d/1yNBoMQ21-Lxzg0JhYZnQTir9H_zX7jim/view?usp=share_link"/>
    <m/>
    <m/>
    <m/>
    <m/>
    <m/>
    <m/>
    <x v="0"/>
    <s v="FD04"/>
    <s v="MA0004"/>
    <s v="a9d6f627-b651-4281-bdfd-3bbcdbe105f6"/>
    <m/>
    <x v="0"/>
    <x v="0"/>
    <n v="-4.47649869561765"/>
    <n v="57.470107548877102"/>
  </r>
  <r>
    <n v="5"/>
    <x v="4"/>
    <x v="4"/>
    <x v="2"/>
    <x v="2"/>
    <s v="Planned"/>
    <s v="Medium"/>
    <s v="Explore how present nutrient levels in the upper catchment compare to historic nutrient levels (pre-industrial). Look at relevant core sample info and NEPS water sampling results (Nitrate and Phosphate)."/>
    <x v="0"/>
    <x v="4"/>
    <x v="0"/>
    <s v="National Electrofishing Programme for Scotland - gov.scot (www.gov.scot)"/>
    <m/>
    <s v="Beauly Fishery Board"/>
    <s v="Marine Scotland - SEPA"/>
    <x v="0"/>
    <n v="700"/>
    <x v="0"/>
    <n v="0"/>
    <x v="0"/>
    <s v="Within 3 Years"/>
    <x v="4"/>
    <n v="255237"/>
    <n v="847925"/>
    <s v="https://drive.google.com/file/d/1sfwlAQhy_nO-tIOif3KjjVpDr6mAsN7Y/view?usp=share_link"/>
    <m/>
    <m/>
    <m/>
    <m/>
    <m/>
    <m/>
    <x v="0"/>
    <s v="FD04"/>
    <s v="MA0005"/>
    <s v="08840de9-eb7d-4e55-a563-8ea6fbde76dd"/>
    <m/>
    <x v="0"/>
    <x v="0"/>
    <n v="-4.4173087076837501"/>
    <n v="57.498412460624998"/>
  </r>
  <r>
    <n v="6"/>
    <x v="5"/>
    <x v="4"/>
    <x v="3"/>
    <x v="2"/>
    <s v="Ongoing"/>
    <s v="Medium"/>
    <s v="Assess the current availability of food to juvenile fish through invertebrate monitoring."/>
    <x v="4"/>
    <x v="5"/>
    <x v="0"/>
    <m/>
    <m/>
    <s v="Beauly Fishery Board"/>
    <s v="SFCC, SEPA"/>
    <x v="1"/>
    <n v="700"/>
    <x v="0"/>
    <n v="0"/>
    <x v="0"/>
    <s v="Within 4 Years"/>
    <x v="5"/>
    <n v="255294"/>
    <n v="847921"/>
    <s v="https://drive.google.com/file/d/1EQR2uNK6IFbAID_AV7bcsMCZb74MXAs4/view?usp=share_link"/>
    <m/>
    <m/>
    <m/>
    <m/>
    <m/>
    <m/>
    <x v="0"/>
    <s v="FD04"/>
    <s v="MA0006"/>
    <s v="77d2d124-5fdf-44ea-94c4-83b2422297db"/>
    <m/>
    <x v="0"/>
    <x v="0"/>
    <n v="-4.4163561344781197"/>
    <n v="57.498394771375999"/>
  </r>
  <r>
    <n v="7"/>
    <x v="6"/>
    <x v="5"/>
    <x v="4"/>
    <x v="1"/>
    <s v="Ongoing"/>
    <s v="High"/>
    <s v="Continue employing at least one bailiff over the season (and a Seasonal bailiff if necessary/ budget allows). Work on implementing the recommendations highlighted at the end of each season . These include: Improving permitting throughout the catchment. Retain a high profile and good relationships with Police Scotland, anglers, ghillies, bailiffs and neighbouring catchments. Work with Marine Scotland Compliance and gather more evidence about illegal RIB and netting activity on the firth."/>
    <x v="5"/>
    <x v="6"/>
    <x v="1"/>
    <m/>
    <s v="Beauly Fishery Board"/>
    <s v="Beauly Fishery Board"/>
    <s v="Police Scotland, Marine Scotland cmplicance, FMS, Ness and Cromarty bailiffs, Proprietors"/>
    <x v="0"/>
    <n v="41000"/>
    <x v="0"/>
    <n v="41000"/>
    <x v="1"/>
    <s v="Annual"/>
    <x v="6"/>
    <n v="265395"/>
    <n v="847888"/>
    <s v="https://drive.google.com/file/d/1V4fQ9aqiBRiIc3MG6FJlTuoxT15C6cTF/view?usp=share_link"/>
    <m/>
    <m/>
    <m/>
    <m/>
    <m/>
    <m/>
    <x v="0"/>
    <s v="FD04"/>
    <s v="MA0007"/>
    <s v="22aa6901-1040-4c81-8ecc-8f8f20259172"/>
    <m/>
    <x v="0"/>
    <x v="0"/>
    <n v="-4.24793506319266"/>
    <n v="57.501212550667901"/>
  </r>
  <r>
    <n v="8"/>
    <x v="7"/>
    <x v="6"/>
    <x v="5"/>
    <x v="3"/>
    <s v="Ongoing"/>
    <s v="High"/>
    <s v="Continue to review and improve the smolt flows and rescue protocol with SSE and SEPA on an annual basis or as necessary. Monitor smolt run timing and water temperature to aid prediction of when smolts will run. Mark-recapture work to be done where possible to assess trap efficiency. Adapt smolt monitoring as knowledge improves. Work with LBFS ghillies and anglers to improve reporting of possible smolt mortality in association with the dams."/>
    <x v="6"/>
    <x v="7"/>
    <x v="2"/>
    <s v="2022-Beauly-Smolt-report.pdf (dsfb.org.uk)"/>
    <m/>
    <s v="Beauly fishery board "/>
    <s v="SSE and SEPA"/>
    <x v="2"/>
    <n v="13000"/>
    <x v="0"/>
    <n v="13000"/>
    <x v="2"/>
    <s v="Annual"/>
    <x v="7"/>
    <n v="249425"/>
    <n v="844233"/>
    <s v="https://drive.google.com/file/d/1upwY7BrYfzr2Imr6Qui5ZAAcEzTVse6Y/view?usp=share_link"/>
    <m/>
    <m/>
    <m/>
    <m/>
    <m/>
    <m/>
    <x v="0"/>
    <s v="FD04"/>
    <s v="MA0008"/>
    <s v="8efa7429-f39b-4d59-8b8a-de9607534201"/>
    <m/>
    <x v="0"/>
    <x v="0"/>
    <n v="-4.5119133531814697"/>
    <n v="57.463385910694903"/>
  </r>
  <r>
    <n v="9"/>
    <x v="8"/>
    <x v="7"/>
    <x v="5"/>
    <x v="3"/>
    <s v="Planned"/>
    <s v="Medium"/>
    <s v="Assess smolt behaviour and survival in relation to the dams using acoustic tagging (or equivalent, less invasive techniques). Use findings to push for mitigation measures if necessary (SSE, SEPA)."/>
    <x v="4"/>
    <x v="8"/>
    <x v="2"/>
    <m/>
    <m/>
    <s v="Beauly Fishery Board"/>
    <s v="SSE, FMS and Marine Scotland"/>
    <x v="3"/>
    <n v="15000"/>
    <x v="0"/>
    <m/>
    <x v="0"/>
    <s v="Within 4 Years"/>
    <x v="8"/>
    <n v="247414"/>
    <n v="843662"/>
    <s v="https://drive.google.com/file/d/13mTmMRvP8A7zotPjH3OQCS-LwZHV77Mp/view?usp=share_link"/>
    <m/>
    <m/>
    <m/>
    <m/>
    <m/>
    <m/>
    <x v="0"/>
    <s v="FD04"/>
    <s v="MA0009"/>
    <s v="404cc4d3-c903-44d2-953b-061a27b0fe9e"/>
    <m/>
    <x v="0"/>
    <x v="0"/>
    <n v="-4.5450455789291802"/>
    <n v="57.457589934701502"/>
  </r>
  <r>
    <n v="10"/>
    <x v="9"/>
    <x v="8"/>
    <x v="5"/>
    <x v="3"/>
    <s v="Planned"/>
    <s v="Low"/>
    <s v="BFB will liaise with FMS hydro group to request a national project to look at the survival of smolts going through Kaplan turbines."/>
    <x v="0"/>
    <x v="9"/>
    <x v="2"/>
    <m/>
    <m/>
    <s v="FMS"/>
    <s v="FMS - SSE and Marine Scotland"/>
    <x v="3"/>
    <n v="10000"/>
    <x v="0"/>
    <n v="0"/>
    <x v="0"/>
    <s v="More than 5 Years"/>
    <x v="9"/>
    <n v="247434"/>
    <n v="843657"/>
    <s v="https://drive.google.com/file/d/1UzV7AzcoGnGKr_6aO0j0j15oPZyhXzHt/view?usp=share_link"/>
    <m/>
    <m/>
    <m/>
    <m/>
    <m/>
    <m/>
    <x v="0"/>
    <s v="FD04"/>
    <s v="MA0010"/>
    <s v="d6e06255-9b3a-4c89-9830-f4ed48966df3"/>
    <m/>
    <x v="0"/>
    <x v="0"/>
    <n v="-4.5447094603670797"/>
    <n v="57.457551789867303"/>
  </r>
  <r>
    <n v="11"/>
    <x v="10"/>
    <x v="9"/>
    <x v="3"/>
    <x v="1"/>
    <s v="Initiated"/>
    <s v="High"/>
    <s v="Complete the reporting of the 2022 Cannich and Affric walkover. Carry out walkovers of the R. Farrar and Lower Beauly (2023-2024) and produce report. Review old (pre-dam) photos and aerial photos of substrate. Gather electro-fishing data and run this through NEPs tool to do a statistically sound hydro Vs non-hydro comparison. Discuss findings with SEPA hydro-morphology team. If a problem with sediment management at the dams is likely discuss options with SSE and SEPA."/>
    <x v="4"/>
    <x v="10"/>
    <x v="0"/>
    <s v="SEPA sediment mangement plan guidance"/>
    <s v="British Geological Society -Superficial/ Drift Geology GIS layer"/>
    <s v="Beauly Fishery Board"/>
    <s v="SEPA and SSE"/>
    <x v="0"/>
    <n v="6000"/>
    <x v="0"/>
    <m/>
    <x v="0"/>
    <s v="Within 4 Years"/>
    <x v="10"/>
    <n v="232877"/>
    <n v="839494"/>
    <s v="https://drive.google.com/file/d/1D2TlMsgFizsh1ULSEbiYgWktIWX30kGH/view?usp=share_link"/>
    <m/>
    <m/>
    <m/>
    <m/>
    <m/>
    <m/>
    <x v="0"/>
    <s v="FD04"/>
    <s v="MA0011"/>
    <s v="114f2ad3-e86c-47b6-b03a-5cfe8cac3072"/>
    <m/>
    <x v="0"/>
    <x v="0"/>
    <n v="-4.7842028456231498"/>
    <n v="57.415073769941003"/>
  </r>
  <r>
    <n v="12"/>
    <x v="11"/>
    <x v="10"/>
    <x v="3"/>
    <x v="1"/>
    <s v="Planned"/>
    <s v="High"/>
    <s v="If necessary, commission a hydro-morphology survey (scope to be decided based on cost and with liaison with SSE and SEPA) using a third party. - Discuss findings and potential mitigation/ sediment management/ flows/ restoration projects with SSE and SEPA for improved salmonid spawning habitat. -Develop coarse sediment projects with SSE if required."/>
    <x v="7"/>
    <x v="11"/>
    <x v="0"/>
    <s v="SEPA sediment mangement plan guidance"/>
    <s v="Hydromorphology reports"/>
    <s v="Beauly Fishery Board"/>
    <s v="SEPA and SSE"/>
    <x v="0"/>
    <n v="700"/>
    <x v="0"/>
    <m/>
    <x v="0"/>
    <s v="Within 4 Years"/>
    <x v="11"/>
    <n v="232851"/>
    <n v="839445"/>
    <s v="https://drive.google.com/file/d/1EpHxBSUlMYvoJfdltZlkSo-gyHlbmQ2g/view?usp=share_link"/>
    <m/>
    <m/>
    <m/>
    <m/>
    <m/>
    <m/>
    <x v="0"/>
    <s v="FD04"/>
    <s v="MA0012"/>
    <s v="37f41fa6-3ee7-4657-a5c3-663c96fcc177"/>
    <m/>
    <x v="0"/>
    <x v="0"/>
    <n v="-4.7846017686266"/>
    <n v="57.414624572523699"/>
  </r>
  <r>
    <n v="13"/>
    <x v="12"/>
    <x v="11"/>
    <x v="6"/>
    <x v="1"/>
    <s v="Ongoing"/>
    <s v="Medium"/>
    <s v="Continue bird monitoring to support the bird licence application if this is an efficient use of time. Support proprietors to implement scaring. Continue to work with SSE on improved mitigation at dams to reduce the impact of man-made barriers on predation of smolts. "/>
    <x v="8"/>
    <x v="12"/>
    <x v="0"/>
    <m/>
    <m/>
    <s v="Beauly fishery board "/>
    <s v="Ghillies, Volunteers"/>
    <x v="0"/>
    <n v="700"/>
    <x v="0"/>
    <n v="700"/>
    <x v="0"/>
    <s v="Annual"/>
    <x v="12"/>
    <n v="255177"/>
    <n v="848057"/>
    <s v="https://drive.google.com/file/d/1Cdbei3w-_O6jyJT4w_cpQ4161bAor3co/view?usp=share_link"/>
    <m/>
    <m/>
    <m/>
    <m/>
    <m/>
    <m/>
    <x v="0"/>
    <s v="FD04"/>
    <s v="MA0013"/>
    <s v="95dd3789-385c-4827-80f4-8cb833611dd2"/>
    <m/>
    <x v="0"/>
    <x v="0"/>
    <n v="-4.4183872961270403"/>
    <n v="57.4995779433712"/>
  </r>
  <r>
    <n v="14"/>
    <x v="13"/>
    <x v="12"/>
    <x v="6"/>
    <x v="1"/>
    <s v="Ongoing"/>
    <s v="Medium"/>
    <s v="Establish whether specialist seals are having a significant impact on salmon and sea trout through recording of specialist seal ingress and behaviour. Encourage ghillies and anglers to record sightings using SFCC app. Explore the use of non-lethal deterrent methods. Ensure relevant personnel are trained. Continue to liaise with FMS to review effects of seal legislation and control. Submit seal licence application if a significant problem is detected."/>
    <x v="8"/>
    <x v="13"/>
    <x v="3"/>
    <m/>
    <m/>
    <s v="Beauly Fishery Board"/>
    <s v="Anglers and Ghillies"/>
    <x v="4"/>
    <n v="300"/>
    <x v="0"/>
    <n v="100"/>
    <x v="0"/>
    <s v="Annual"/>
    <x v="12"/>
    <n v="251842"/>
    <n v="844529"/>
    <s v="https://drive.google.com/file/d/1L6suFiZ5RVQNNLT2seCaPmYPXHswXU8f/view?usp=share_link"/>
    <m/>
    <m/>
    <m/>
    <m/>
    <m/>
    <m/>
    <x v="0"/>
    <s v="FD04"/>
    <s v="MA0014"/>
    <s v="9ea21454-df8e-4866-98ac-df8c080cc578"/>
    <m/>
    <x v="0"/>
    <x v="0"/>
    <n v="-4.471841314892"/>
    <n v="57.466838104219697"/>
  </r>
  <r>
    <n v="15"/>
    <x v="14"/>
    <x v="13"/>
    <x v="6"/>
    <x v="1"/>
    <s v="Ongoing"/>
    <s v="Low"/>
    <s v="Collect information on Pike fisheries and large trout in the catchment e.g Braulen estate."/>
    <x v="4"/>
    <x v="14"/>
    <x v="0"/>
    <m/>
    <m/>
    <s v="Beauly Fishery Board"/>
    <s v="Proprietors, ghillies"/>
    <x v="0"/>
    <n v="150"/>
    <x v="0"/>
    <n v="150"/>
    <x v="0"/>
    <s v="Annual"/>
    <x v="13"/>
    <n v="248216"/>
    <n v="844396"/>
    <s v="https://drive.google.com/file/d/1k42EQt4kGRoPGCpck4fyC5KzMXaCciM3/view?usp=share_link"/>
    <m/>
    <m/>
    <m/>
    <m/>
    <m/>
    <m/>
    <x v="0"/>
    <s v="FD04"/>
    <s v="MA0015"/>
    <s v="5f04d564-32af-4810-8202-c1ca9715f5b1"/>
    <m/>
    <x v="0"/>
    <x v="0"/>
    <n v="-4.5321478065588297"/>
    <n v="57.464445795796898"/>
  </r>
  <r>
    <n v="16"/>
    <x v="15"/>
    <x v="14"/>
    <x v="7"/>
    <x v="1"/>
    <s v="Ongoing"/>
    <s v="Medium"/>
    <s v="Ensure the Conservation Policy is updated each year to encourage responsible angling"/>
    <x v="9"/>
    <x v="15"/>
    <x v="1"/>
    <s v="LOWER BEAULY FISHING SYNDICATE (dsfb.org.uk)"/>
    <m/>
    <s v="Beauly fishery board "/>
    <s v="Anglers, ghillies, proprietors"/>
    <x v="0"/>
    <n v="100"/>
    <x v="0"/>
    <n v="100"/>
    <x v="0"/>
    <s v="Annual"/>
    <x v="14"/>
    <n v="249826"/>
    <n v="843955"/>
    <s v="https://drive.google.com/file/d/1tockM124unwUX0k9vhBKIRnwFzKqPU_2/view?usp=share_link"/>
    <m/>
    <m/>
    <m/>
    <m/>
    <m/>
    <m/>
    <x v="0"/>
    <s v="FD04"/>
    <s v="MA0016"/>
    <s v="79ceb705-f69b-4569-9de2-696177add46e"/>
    <m/>
    <x v="0"/>
    <x v="0"/>
    <n v="-4.5050647053060198"/>
    <n v="57.461024010754301"/>
  </r>
  <r>
    <n v="17"/>
    <x v="16"/>
    <x v="15"/>
    <x v="3"/>
    <x v="4"/>
    <s v="Initiated"/>
    <s v="Medium"/>
    <s v="Work with farmers to encourage fencing off river banks or alternative sheep and cattle management in key areas, including participation in Agri-environment schemes e.g. R. Glass above Cannich, Kilmorack, Belladrum sub catchment, Bridgend burn, Tomich burn, Redcastle burn."/>
    <x v="10"/>
    <x v="16"/>
    <x v="0"/>
    <s v="Publications | Beauly District Fishery Board (dsfb.org.uk)"/>
    <s v="Electro-fishing surveys/ reports"/>
    <s v="Beauly Fishery Board"/>
    <s v="Landowners, NatureScot"/>
    <x v="0"/>
    <n v="700"/>
    <x v="0"/>
    <n v="100"/>
    <x v="0"/>
    <s v="Annual"/>
    <x v="4"/>
    <n v="253401"/>
    <n v="847842"/>
    <s v="https://drive.google.com/file/d/1i_k79e5J5wA4vJDPHDGBagnRKNPSgfvU/view?usp=share_link"/>
    <m/>
    <m/>
    <m/>
    <m/>
    <m/>
    <m/>
    <x v="0"/>
    <s v="FD04"/>
    <s v="MA0017"/>
    <s v="45af12d0-d689-41f2-837e-415c63dd5833"/>
    <m/>
    <x v="0"/>
    <x v="0"/>
    <n v="-4.4478646585615902"/>
    <n v="57.497077213918502"/>
  </r>
  <r>
    <n v="18"/>
    <x v="17"/>
    <x v="16"/>
    <x v="2"/>
    <x v="1"/>
    <s v="Ongoing"/>
    <s v="High"/>
    <s v="Continue reporting incidents to SEPA and providing advice to those responsible for polluting."/>
    <x v="0"/>
    <x v="17"/>
    <x v="0"/>
    <s v="Contact | Scottish Environment Protection Agency (SEPA)"/>
    <m/>
    <s v="Beauly Fishery Board"/>
    <s v="SEPA"/>
    <x v="0"/>
    <n v="0"/>
    <x v="0"/>
    <n v="0"/>
    <x v="0"/>
    <s v="Annual"/>
    <x v="13"/>
    <n v="255181"/>
    <n v="848076"/>
    <s v="https://drive.google.com/file/d/16V31WuupoPWRpsbd_0cm7TgkTsFufRsk/view?usp=share_link"/>
    <m/>
    <m/>
    <m/>
    <m/>
    <m/>
    <m/>
    <x v="0"/>
    <s v="FD04"/>
    <s v="MA0018"/>
    <s v="0be83dd3-700c-41f0-88d6-79b7e589251e"/>
    <m/>
    <x v="0"/>
    <x v="0"/>
    <n v="-4.4183318954104402"/>
    <n v="57.499749741052497"/>
  </r>
  <r>
    <n v="19"/>
    <x v="18"/>
    <x v="17"/>
    <x v="1"/>
    <x v="1"/>
    <s v="Ongoing"/>
    <s v="High"/>
    <s v="Respond to new Planning consultations, using best practice guidance, GIS information and local knowledge and data"/>
    <x v="0"/>
    <x v="18"/>
    <x v="1"/>
    <s v="View planning applications | Planning permission | The Highland Council"/>
    <m/>
    <s v="Beauly Fishery Board"/>
    <s v="Highland Council"/>
    <x v="0"/>
    <n v="0"/>
    <x v="0"/>
    <n v="700"/>
    <x v="0"/>
    <s v="Annual"/>
    <x v="15"/>
    <n v="255252"/>
    <n v="847936"/>
    <s v="https://drive.google.com/file/d/1rxE5aR2MHFZg8EEZNBZuaKF2FP6nfTSR/view?usp=share_link"/>
    <m/>
    <m/>
    <m/>
    <m/>
    <m/>
    <m/>
    <x v="0"/>
    <s v="FD04"/>
    <s v="MA0019"/>
    <s v="70bb40f4-87b0-4f4f-8496-c6063e112e6b"/>
    <m/>
    <x v="0"/>
    <x v="0"/>
    <n v="-4.4170651831248398"/>
    <n v="57.498515974940801"/>
  </r>
  <r>
    <n v="20"/>
    <x v="19"/>
    <x v="18"/>
    <x v="8"/>
    <x v="1"/>
    <s v="Ongoing"/>
    <s v="Medium"/>
    <s v="Treat Japanese knotweed and Skunk cabbage in a top-down direction in the catchment."/>
    <x v="11"/>
    <x v="19"/>
    <x v="1"/>
    <s v="FINAL-Beauly-Fishery-Board-Biosecurity-Plan-2021-30.pdf (dsfb.org.uk)"/>
    <s v="NBN atlas"/>
    <s v="Beauly Fishery Board"/>
    <s v="Scottish Invasive Species Initiative"/>
    <x v="5"/>
    <n v="0"/>
    <x v="1"/>
    <n v="750"/>
    <x v="1"/>
    <s v="Within 3 Years"/>
    <x v="16"/>
    <n v="252902"/>
    <n v="846564"/>
    <s v="https://drive.google.com/file/d/1OIIdB-8n-2f49Ut2aJThlBSTO5E8Hdcp/view?usp=share_link"/>
    <m/>
    <m/>
    <m/>
    <m/>
    <m/>
    <m/>
    <x v="0"/>
    <s v="FD04"/>
    <s v="MA0020"/>
    <s v="d91dc6ea-3b34-4821-b871-9cd40f92e46f"/>
    <m/>
    <x v="0"/>
    <x v="0"/>
    <n v="-4.4554121709195202"/>
    <n v="57.4854461409058"/>
  </r>
  <r>
    <n v="21"/>
    <x v="20"/>
    <x v="19"/>
    <x v="8"/>
    <x v="1"/>
    <s v="Ongoing"/>
    <s v="Medium"/>
    <s v="Support the Beauly Balsam Bashers to eradicate Himalayan balsam. Monitor INNS locations (e.g. kayak survey and fixed point photography)."/>
    <x v="11"/>
    <x v="20"/>
    <x v="1"/>
    <s v="Case Study: Setting up a community action group - the Beauly Balsam Bashers | Scottish Invasive Species Initiative"/>
    <m/>
    <s v="Beauly Fishery Board"/>
    <s v="Scottish Invasive Species Initiative, volunteers"/>
    <x v="0"/>
    <n v="0"/>
    <x v="1"/>
    <n v="750"/>
    <x v="1"/>
    <s v="Within 5 Years"/>
    <x v="17"/>
    <n v="252400"/>
    <n v="845639"/>
    <s v="https://drive.google.com/file/d/1DrepXEeevdQ9UUxNA97gR3tAKGTu7020/view?usp=share_link"/>
    <m/>
    <m/>
    <m/>
    <m/>
    <m/>
    <m/>
    <x v="0"/>
    <s v="FD04"/>
    <s v="MA0021"/>
    <s v="22bef256-f342-4739-ba93-c3ec16d3b153"/>
    <m/>
    <x v="0"/>
    <x v="0"/>
    <n v="-4.4632182364159902"/>
    <n v="57.476981628508298"/>
  </r>
  <r>
    <n v="22"/>
    <x v="21"/>
    <x v="20"/>
    <x v="8"/>
    <x v="1"/>
    <s v="Planned"/>
    <s v="Medium"/>
    <s v="Work to improve reporting and remove Pink salmon (under licence) if spotted in the Beauly."/>
    <x v="11"/>
    <x v="21"/>
    <x v="0"/>
    <s v="Pink Salmon in Scotland - Fisheries Management Scotland (fms.scot)"/>
    <m/>
    <s v="Beauly Fishery Board"/>
    <s v="FMS, ghillies and anglers"/>
    <x v="0"/>
    <n v="300"/>
    <x v="0"/>
    <n v="300"/>
    <x v="1"/>
    <s v="Annual"/>
    <x v="18"/>
    <n v="251727"/>
    <n v="843402"/>
    <s v="https://drive.google.com/file/d/1IhQKmE9MPpbaFhULW-lDZv-Tu3AqY5IT/view?usp=share_link"/>
    <m/>
    <m/>
    <m/>
    <m/>
    <m/>
    <m/>
    <x v="0"/>
    <s v="FD04"/>
    <s v="MA0022"/>
    <s v="43f05b4f-668c-4608-8704-8c854ce98c12"/>
    <m/>
    <x v="0"/>
    <x v="0"/>
    <n v="-4.4730732106997397"/>
    <n v="57.456686413878799"/>
  </r>
  <r>
    <n v="23"/>
    <x v="22"/>
    <x v="21"/>
    <x v="8"/>
    <x v="1"/>
    <s v="Ongoing"/>
    <s v="Medium"/>
    <s v="Maintain disinfection kits at the fishing huts. Encourage proper drying and disinfection of kit by anglers, kayakers and businesses."/>
    <x v="11"/>
    <x v="22"/>
    <x v="1"/>
    <s v="FINAL-Beauly-Fishery-Board-Biosecurity-Plan-2021-30.pdf (dsfb.org.uk)"/>
    <m/>
    <s v="Beauly Fishery Board"/>
    <s v="Scottish Invasive Species Initiative, Proprietors and ghillies"/>
    <x v="0"/>
    <n v="0"/>
    <x v="1"/>
    <n v="50"/>
    <x v="1"/>
    <s v="Annual"/>
    <x v="19"/>
    <n v="250439"/>
    <n v="843283"/>
    <s v="https://drive.google.com/file/d/1dUD_ouGl4F9XqJMjKEm8wtvoIZzwjPhP/view?usp=share_link"/>
    <m/>
    <m/>
    <m/>
    <m/>
    <m/>
    <m/>
    <x v="0"/>
    <s v="FD04"/>
    <s v="MA0023"/>
    <s v="574a9859-9cff-4e22-b604-2f7f9f858cb1"/>
    <m/>
    <x v="0"/>
    <x v="0"/>
    <n v="-4.4944459728457602"/>
    <n v="57.455195809102101"/>
  </r>
  <r>
    <n v="24"/>
    <x v="23"/>
    <x v="22"/>
    <x v="8"/>
    <x v="1"/>
    <s v="Planned"/>
    <s v="Low"/>
    <s v="Encourage landowners to control rhododendron adjacent to river-banks through Forestry Grant Scheme etc. e.g. Erchless and Beaufort. Request in Forestry applications that Rhode is controlled."/>
    <x v="11"/>
    <x v="23"/>
    <x v="1"/>
    <m/>
    <m/>
    <s v="Beauly Fishery Board"/>
    <s v="Landowners"/>
    <x v="6"/>
    <m/>
    <x v="1"/>
    <m/>
    <x v="0"/>
    <s v="More than 5 Years"/>
    <x v="20"/>
    <n v="241032"/>
    <n v="840947"/>
    <s v="https://drive.google.com/file/d/1UFzWd1JCOn4aG8wnJX6K9xMku2Lnbd_2/view?usp=share_link"/>
    <m/>
    <m/>
    <m/>
    <m/>
    <m/>
    <m/>
    <x v="0"/>
    <s v="FD04"/>
    <s v="MA0024"/>
    <s v="1e6fcb29-7b68-42c8-8ecc-879a93df3b6d"/>
    <m/>
    <x v="0"/>
    <x v="0"/>
    <n v="-4.6495352019358203"/>
    <n v="57.431037120364202"/>
  </r>
  <r>
    <n v="25"/>
    <x v="24"/>
    <x v="23"/>
    <x v="5"/>
    <x v="1"/>
    <s v="Ongoing"/>
    <s v="High"/>
    <s v="Request an extension to the Borland fish lift operation period if water temperatures are sufficient (&gt;5°C) for adult salmon and sea trout migration.  Investigate if night time lifts for sea trout are necessary. Once confirmed with proprietors, work with SSE to get 3 lifts per day at Aigas and Kilmorack written into the Freshet schedule/ CAR licence."/>
    <x v="6"/>
    <x v="24"/>
    <x v="2"/>
    <m/>
    <m/>
    <s v="Beauly Fishery Board"/>
    <s v="SSE and SEPA"/>
    <x v="0"/>
    <n v="400"/>
    <x v="0"/>
    <n v="0"/>
    <x v="0"/>
    <s v="Within 3 Years"/>
    <x v="21"/>
    <n v="249418"/>
    <n v="844211"/>
    <s v="https://drive.google.com/file/d/1qRk3Iv1mNNn89x5OQsFW72IfSuOpJS3y/view?usp=share_link"/>
    <m/>
    <m/>
    <m/>
    <m/>
    <m/>
    <m/>
    <x v="0"/>
    <s v="FD04"/>
    <s v="MA0025"/>
    <s v="3a785005-0af6-44af-bbd0-68e959e07750"/>
    <m/>
    <x v="0"/>
    <x v="0"/>
    <n v="-4.5120163741803996"/>
    <n v="57.463186157064598"/>
  </r>
  <r>
    <n v="26"/>
    <x v="25"/>
    <x v="24"/>
    <x v="5"/>
    <x v="1"/>
    <s v="Initiated"/>
    <s v="Medium"/>
    <s v="Continue gathering eel data and observations. Assess if there is a problem and consider potential mitigation measures."/>
    <x v="6"/>
    <x v="24"/>
    <x v="0"/>
    <m/>
    <m/>
    <s v="Beauly Fishery Board"/>
    <s v="SSE. SEPA"/>
    <x v="0"/>
    <n v="0"/>
    <x v="0"/>
    <n v="0"/>
    <x v="0"/>
    <s v="Within 5 Years"/>
    <x v="18"/>
    <n v="249415"/>
    <n v="844204"/>
    <s v="https://drive.google.com/file/d/1DdTSR5EPXmaw3nozwf-u1OGsKRkiMS5-/view?usp=share_link"/>
    <m/>
    <m/>
    <m/>
    <m/>
    <m/>
    <m/>
    <x v="0"/>
    <s v="FD04"/>
    <s v="MA0026"/>
    <s v="51ddbb1f-2d1d-42a8-ae1c-96d004331cce"/>
    <m/>
    <x v="0"/>
    <x v="0"/>
    <n v="-4.5120620215208103"/>
    <n v="57.463122342593799"/>
  </r>
  <r>
    <n v="27"/>
    <x v="26"/>
    <x v="25"/>
    <x v="5"/>
    <x v="1"/>
    <s v="Ongoing"/>
    <s v="Medium"/>
    <s v="Work with proprietors to deal with debris blockages on tributaries ahead of spawning time in line with Naturescot and SEPA guidance. Provide comments on consultations/ beaver translocation applications."/>
    <x v="6"/>
    <x v="25"/>
    <x v="0"/>
    <s v="Beaver Mitigation Scheme | NatureScot"/>
    <m/>
    <s v="Beauly Fishery Board"/>
    <s v="NatureScot, proprietors, translocation applicants"/>
    <x v="0"/>
    <n v="700"/>
    <x v="1"/>
    <n v="300"/>
    <x v="0"/>
    <s v="Annual"/>
    <x v="18"/>
    <n v="249781"/>
    <n v="841654"/>
    <s v="https://drive.google.com/file/d/14cKN1NOGb38HYKtbi3vOnmHaSWb1NkxX/view?usp=share_link"/>
    <m/>
    <m/>
    <m/>
    <m/>
    <m/>
    <m/>
    <x v="0"/>
    <s v="FD04"/>
    <s v="MA0027"/>
    <s v="63f3e0c7-8231-45c8-bc41-e2f8185c0e44"/>
    <m/>
    <x v="0"/>
    <x v="0"/>
    <n v="-4.5044013977933801"/>
    <n v="57.440359550036"/>
  </r>
  <r>
    <n v="28"/>
    <x v="27"/>
    <x v="26"/>
    <x v="3"/>
    <x v="1"/>
    <s v="Ongoing"/>
    <s v="Medium"/>
    <s v="Continued liaison with SSE is required for sediment management at the spout and intakes"/>
    <x v="0"/>
    <x v="26"/>
    <x v="3"/>
    <m/>
    <m/>
    <s v="Beauly Fishery Board"/>
    <s v="SSE, SEPA"/>
    <x v="0"/>
    <n v="140"/>
    <x v="1"/>
    <n v="0"/>
    <x v="0"/>
    <s v="More than 5 Years"/>
    <x v="22"/>
    <n v="218275"/>
    <n v="838067"/>
    <s v="https://drive.google.com/file/d/1vJ4m8qxfd0_lZHhT01IVEocZhGD6d8SI/view?usp=share_link"/>
    <m/>
    <m/>
    <m/>
    <m/>
    <m/>
    <m/>
    <x v="0"/>
    <s v="FD04"/>
    <s v="MA0028"/>
    <s v="9b1368bd-67f9-4bc5-9a62-c0896efa406f"/>
    <m/>
    <x v="0"/>
    <x v="0"/>
    <n v="-5.0258964921912801"/>
    <n v="57.396671008732298"/>
  </r>
  <r>
    <n v="29"/>
    <x v="28"/>
    <x v="27"/>
    <x v="7"/>
    <x v="1"/>
    <s v="Initiated"/>
    <s v="Low"/>
    <s v="Electro-fish this burn to see if fry distribution has improved. Assess if hydro-morphology is the root cause for lack of/ few fry (past invertebrate sampling showed invertebrates were good)"/>
    <x v="4"/>
    <x v="27"/>
    <x v="2"/>
    <m/>
    <m/>
    <s v="Beauly Fishery Board"/>
    <s v="SSE, SEPA"/>
    <x v="0"/>
    <n v="200"/>
    <x v="0"/>
    <n v="0"/>
    <x v="0"/>
    <s v="Within 5 Years"/>
    <x v="18"/>
    <n v="232081"/>
    <n v="839615"/>
    <s v="https://drive.google.com/file/d/1lLxVJ-xuO0QkSkOObGSBX6oWOUWWCaU_/view?usp=share_link"/>
    <m/>
    <m/>
    <m/>
    <m/>
    <m/>
    <m/>
    <x v="0"/>
    <s v="FD04"/>
    <s v="MA0029"/>
    <s v="674a24ce-8758-4762-8e9f-06ca3ba0a20f"/>
    <m/>
    <x v="0"/>
    <x v="0"/>
    <n v="-4.7975210018108596"/>
    <n v="57.415866046958897"/>
  </r>
  <r>
    <n v="30"/>
    <x v="29"/>
    <x v="28"/>
    <x v="9"/>
    <x v="1"/>
    <s v="Planned"/>
    <s v="High"/>
    <s v="Assess if any of the Farrar tributaries would benefit fish significantly from their re-watering and discuss a way forward with SSE if necessary."/>
    <x v="1"/>
    <x v="28"/>
    <x v="3"/>
    <m/>
    <m/>
    <s v="Beauly Fishery Board"/>
    <s v="SSE and SEPA"/>
    <x v="6"/>
    <n v="500"/>
    <x v="0"/>
    <n v="0"/>
    <x v="0"/>
    <s v="Within 5 Years"/>
    <x v="18"/>
    <n v="229290"/>
    <n v="838453"/>
    <s v="https://drive.google.com/file/d/1Arotgzwor7_EJ7DZQI6_CCTzOdDXYTnH/view?usp=share_link"/>
    <m/>
    <m/>
    <m/>
    <m/>
    <m/>
    <m/>
    <x v="0"/>
    <s v="FD04"/>
    <s v="MA0030"/>
    <s v="c1f47258-13ff-4f48-8147-ee13dd4ffac8"/>
    <m/>
    <x v="0"/>
    <x v="0"/>
    <n v="-4.8431186963591397"/>
    <n v="57.404401298051098"/>
  </r>
  <r>
    <n v="31"/>
    <x v="30"/>
    <x v="29"/>
    <x v="5"/>
    <x v="1"/>
    <s v="Initiated"/>
    <s v="Medium"/>
    <s v="Electro-fish u/s of bridge apron to confirm passibility. If a problem is found ask SSE to ease through the installation of baffles or notched lip."/>
    <x v="0"/>
    <x v="29"/>
    <x v="2"/>
    <m/>
    <m/>
    <s v="Beauly Fishery Board"/>
    <s v="SSE"/>
    <x v="7"/>
    <n v="200"/>
    <x v="0"/>
    <n v="0"/>
    <x v="0"/>
    <s v="Within 5 Years"/>
    <x v="18"/>
    <n v="234493"/>
    <n v="839722"/>
    <s v="https://drive.google.com/file/d/1-5W4OaJm7Kay2JYsKaxuJ06cnJDtUV83/view?usp=share_link"/>
    <m/>
    <m/>
    <m/>
    <m/>
    <m/>
    <m/>
    <x v="0"/>
    <s v="FD04"/>
    <s v="MA0031"/>
    <s v="1173be2f-7394-40fc-aea1-73ebad76efd0"/>
    <m/>
    <x v="0"/>
    <x v="0"/>
    <n v="-4.7574862313167197"/>
    <n v="57.417710742993698"/>
  </r>
  <r>
    <n v="32"/>
    <x v="31"/>
    <x v="30"/>
    <x v="7"/>
    <x v="1"/>
    <s v="Ongoing"/>
    <s v="High"/>
    <s v="Buy out the netting stations in partnership with NBFT, Ness board and other parties."/>
    <x v="0"/>
    <x v="30"/>
    <x v="0"/>
    <s v="https://drive.google.com/file/d/1cRW8w-u40PTor9uqsvoef8siqNkJo9U9/view?usp=share_link"/>
    <m/>
    <s v="Ness Fishery Board"/>
    <s v="Proprietors, ASCT…"/>
    <x v="8"/>
    <n v="32000"/>
    <x v="0"/>
    <n v="0"/>
    <x v="2"/>
    <s v="Within 1 Year"/>
    <x v="23"/>
    <n v="268873"/>
    <n v="849254"/>
    <s v="https://drive.google.com/file/d/1yIFuwusB4OXviJU3_g4x8IdAd5hF3B8v/view?usp=share_link"/>
    <m/>
    <m/>
    <m/>
    <m/>
    <m/>
    <m/>
    <x v="0"/>
    <s v="FD04"/>
    <s v="MA0032"/>
    <s v="d5c765fc-fbe9-4b81-a7f4-399021f05a1d"/>
    <m/>
    <x v="0"/>
    <x v="0"/>
    <n v="-4.1906777669160897"/>
    <n v="57.514494124007797"/>
  </r>
  <r>
    <n v="33"/>
    <x v="32"/>
    <x v="31"/>
    <x v="7"/>
    <x v="1"/>
    <s v="Ongoing"/>
    <s v="Medium"/>
    <s v="Continue supporting the #OurSeas initiative to bring back the 3 mile offshore trawling ban."/>
    <x v="12"/>
    <x v="31"/>
    <x v="4"/>
    <s v="#OurSeas – The sea belongs to all of us"/>
    <m/>
    <s v="Beauly Fishery Board"/>
    <s v="OurSeas, SG"/>
    <x v="0"/>
    <n v="0"/>
    <x v="0"/>
    <n v="0"/>
    <x v="0"/>
    <s v="Within 5 Years"/>
    <x v="24"/>
    <n v="284441"/>
    <n v="863408"/>
    <s v="https://drive.google.com/file/d/18AulxwIBx3msX8DcXCK5SlwBJZM-DWv8/view?usp=share_link"/>
    <m/>
    <m/>
    <m/>
    <m/>
    <m/>
    <m/>
    <x v="0"/>
    <s v="FD04"/>
    <s v="MA0033"/>
    <s v="486b8c18-b905-4777-9e13-cd5ef0071436"/>
    <m/>
    <x v="0"/>
    <x v="0"/>
    <n v="-3.9377086799249299"/>
    <n v="57.6458029639128"/>
  </r>
  <r>
    <n v="34"/>
    <x v="33"/>
    <x v="32"/>
    <x v="1"/>
    <x v="1"/>
    <s v="Ongoing"/>
    <s v="High"/>
    <s v="Continue participating in the National Electro-fishing Programme for Scotland. Also carry out more focused investigative electro-fishing in the catchment (e.g hydro-morphogy pressure in relation to the dams, E Deanie burn, upstream and downstream of key operations, Allt na h-Innse Creagaich barrier). If NEPs does not get funded then continue catchment wide monitoring. Re-visit historic sites as work programme permits."/>
    <x v="4"/>
    <x v="32"/>
    <x v="0"/>
    <m/>
    <m/>
    <s v="Beauly Fishery Board"/>
    <s v="Marine Scotland"/>
    <x v="9"/>
    <n v="0"/>
    <x v="0"/>
    <n v="12000"/>
    <x v="2"/>
    <s v="Annual"/>
    <x v="25"/>
    <n v="236078"/>
    <n v="832846"/>
    <s v="https://drive.google.com/file/d/15vN8U1W_lKw1ujYTFE4ArgrREnR-UYj6/view?usp=drive_link"/>
    <m/>
    <m/>
    <m/>
    <m/>
    <m/>
    <m/>
    <x v="0"/>
    <s v="FD04"/>
    <s v="MA0034"/>
    <s v="48c79b70-1737-4ddd-ab8f-5888b059c90e"/>
    <m/>
    <x v="0"/>
    <x v="0"/>
    <n v="-4.7265417944345103"/>
    <n v="57.3565891544282"/>
  </r>
  <r>
    <n v="35"/>
    <x v="34"/>
    <x v="33"/>
    <x v="1"/>
    <x v="1"/>
    <s v="Ongoing"/>
    <s v="High"/>
    <s v="Continue working alongside SSE whilst they improve the accuracy of the fish counters."/>
    <x v="0"/>
    <x v="33"/>
    <x v="0"/>
    <m/>
    <m/>
    <s v="Beauly Fishery Board"/>
    <s v="SSE"/>
    <x v="0"/>
    <n v="700"/>
    <x v="0"/>
    <n v="700"/>
    <x v="0"/>
    <s v="Annual"/>
    <x v="26"/>
    <n v="249425"/>
    <n v="844220"/>
    <s v="https://drive.google.com/file/d/1RPxn2-EXvxCSGbF6vgF024iy-jSz7DXv/view?usp=share_link"/>
    <m/>
    <m/>
    <m/>
    <m/>
    <m/>
    <m/>
    <x v="0"/>
    <s v="FD04"/>
    <s v="MA0035"/>
    <s v="45aed380-f9a8-4242-ac41-8eedabd18cd6"/>
    <m/>
    <x v="0"/>
    <x v="0"/>
    <n v="-4.5119053465660297"/>
    <n v="57.463269247333102"/>
  </r>
  <r>
    <n v="36"/>
    <x v="35"/>
    <x v="34"/>
    <x v="1"/>
    <x v="1"/>
    <s v="Ongoing"/>
    <s v="Medium"/>
    <s v="Continue collecting rod catch from proprietors (including angling effort) and liaising with MS when setting the Conservation Limit for the river.  Enable catch returns from each proprietor to be shared between the Clerk and Senior Biologist"/>
    <x v="0"/>
    <x v="34"/>
    <x v="0"/>
    <m/>
    <m/>
    <s v="Beauly Fishery Board"/>
    <s v="Proprietors"/>
    <x v="0"/>
    <n v="700"/>
    <x v="0"/>
    <n v="700"/>
    <x v="0"/>
    <s v="Annual"/>
    <x v="27"/>
    <n v="255146"/>
    <n v="847784"/>
    <s v="https://drive.google.com/file/d/176GEfPWgpzoXjoTu5scI-wIcCTHtcwyJ/view?usp=sharing"/>
    <m/>
    <m/>
    <m/>
    <m/>
    <m/>
    <m/>
    <x v="0"/>
    <s v="FD04"/>
    <s v="MA0036"/>
    <s v="88d3dd51-0389-4ebb-8f81-6c13e9988f17"/>
    <m/>
    <x v="0"/>
    <x v="0"/>
    <n v="-4.4187419572524496"/>
    <n v="57.497117943997303"/>
  </r>
  <r>
    <n v="37"/>
    <x v="36"/>
    <x v="35"/>
    <x v="1"/>
    <x v="1"/>
    <s v="Ongoing"/>
    <s v="Medium"/>
    <s v="Continue scale collection and analysis through the National Adult Sampling Project."/>
    <x v="4"/>
    <x v="12"/>
    <x v="3"/>
    <s v="National-Adult-Salmon-Sampling-Programme-2021.pdf (dsfb.org.uk)"/>
    <m/>
    <s v="Beauly Fishery Board"/>
    <s v="Anglers and Ghillies"/>
    <x v="10"/>
    <n v="0"/>
    <x v="0"/>
    <n v="1000"/>
    <x v="1"/>
    <s v="Annual"/>
    <x v="28"/>
    <n v="252243"/>
    <n v="843981"/>
    <s v="https://drive.google.com/file/d/1GQPnEu4cBt0CVyRTBVo8HolR6xfMaJFv/view?usp=share_link"/>
    <m/>
    <m/>
    <m/>
    <m/>
    <m/>
    <m/>
    <x v="0"/>
    <s v="FD04"/>
    <s v="MA0037"/>
    <s v="17019f52-a17a-4079-917e-9d1da77b6eb2"/>
    <m/>
    <x v="0"/>
    <x v="0"/>
    <n v="-4.4648313602895504"/>
    <n v="57.462050918223298"/>
  </r>
  <r>
    <n v="38"/>
    <x v="37"/>
    <x v="36"/>
    <x v="0"/>
    <x v="1"/>
    <s v="Ongoing"/>
    <s v="High"/>
    <s v="Review whether temperature monitoring data gathered from the U. Misge (top of R. Farrar) and top of Glass is effective at predicting smolt run timin"/>
    <x v="4"/>
    <x v="12"/>
    <x v="3"/>
    <m/>
    <m/>
    <s v="Beauly Fishery Board"/>
    <m/>
    <x v="4"/>
    <n v="0"/>
    <x v="0"/>
    <n v="100"/>
    <x v="0"/>
    <s v="Within 3 Years"/>
    <x v="29"/>
    <n v="228898"/>
    <n v="825689"/>
    <s v="https://drive.google.com/file/d/1EqZYcmhAoYIP4P057AWMes0bQo7P1oIY/view?usp=share_link"/>
    <m/>
    <m/>
    <m/>
    <m/>
    <m/>
    <m/>
    <x v="0"/>
    <s v="FD04"/>
    <s v="MA0038"/>
    <s v="9a5bd0f9-b8aa-43dc-803d-545f4b9de66c"/>
    <m/>
    <x v="0"/>
    <x v="0"/>
    <n v="-4.8407705528089799"/>
    <n v="57.289737565307"/>
  </r>
  <r>
    <n v="39"/>
    <x v="38"/>
    <x v="37"/>
    <x v="1"/>
    <x v="1"/>
    <s v="Ongoing"/>
    <s v="Medium"/>
    <s v="Continue sampling fry for the Farrar genetics project if funded and there is time in the summer. Continue participating in the National Introgression Programme. Explore if other proprietors are interested in funding fry genetics analysis to characterise the whole catchment."/>
    <x v="4"/>
    <x v="35"/>
    <x v="0"/>
    <s v="https://drive.google.com/file/d/1SPkty6Z1gwn7SlieZIumstA72jWt3MsS/view?usp=share_link"/>
    <m/>
    <s v="Beauly Fishery Board"/>
    <s v="Culligran estate, proprietors, IBFC (UHI)"/>
    <x v="0"/>
    <n v="0"/>
    <x v="0"/>
    <n v="1000"/>
    <x v="2"/>
    <s v="Annual"/>
    <x v="18"/>
    <n v="238595"/>
    <n v="840591"/>
    <s v="https://drive.google.com/file/d/1tVpWYhBcRF_RmXTAmmjQT3ATturBtCb5/view?usp=share_link"/>
    <m/>
    <m/>
    <m/>
    <m/>
    <m/>
    <m/>
    <x v="0"/>
    <s v="FD04"/>
    <s v="MA0039"/>
    <s v="0d430496-90df-4fa4-8006-587d98994bea"/>
    <m/>
    <x v="0"/>
    <x v="0"/>
    <n v="-4.6898428353102704"/>
    <n v="57.426983440039599"/>
  </r>
  <r>
    <n v="40"/>
    <x v="39"/>
    <x v="38"/>
    <x v="1"/>
    <x v="1"/>
    <s v="Initiated"/>
    <s v="Medium"/>
    <s v="Explore the use of drone survey work and mapping in the catchment, including: Substrate distribution in relation to hydro-dams, smolt migration, redds in relation to flow regimes, bailiffing/ thermal imaging of the Firth,  water temperature mapping, Invasive non-native species (e.g. Pink salmon, Himalayn balsam, Japanese knotweed)."/>
    <x v="4"/>
    <x v="36"/>
    <x v="1"/>
    <m/>
    <m/>
    <s v="Beauly Fishery Board"/>
    <s v="FMS, volunteers"/>
    <x v="11"/>
    <n v="300"/>
    <x v="0"/>
    <n v="300"/>
    <x v="0"/>
    <s v="Annual"/>
    <x v="18"/>
    <n v="262265"/>
    <n v="847336"/>
    <s v="https://drive.google.com/file/d/1m5oxRgpMk047VeVUuJPGsYraN0K2kN4B/view?usp=share_link"/>
    <m/>
    <m/>
    <m/>
    <m/>
    <m/>
    <m/>
    <x v="0"/>
    <s v="FD04"/>
    <s v="MA0040"/>
    <s v="7ceb056a-eadd-4686-a2ea-f5d04c79cdc5"/>
    <m/>
    <x v="0"/>
    <x v="0"/>
    <n v="-4.2998096423741101"/>
    <n v="57.495317201483402"/>
  </r>
  <r>
    <n v="41"/>
    <x v="40"/>
    <x v="39"/>
    <x v="2"/>
    <x v="1"/>
    <s v="Planned"/>
    <s v="Low"/>
    <s v="Get access to existing survey data and if necessary/ time allows assess historic EFish sites for presence of Mussels/ wider locations on the Beauly etc"/>
    <x v="4"/>
    <x v="37"/>
    <x v="0"/>
    <m/>
    <m/>
    <s v="Beauly Fishery Board"/>
    <s v="Nature Scot"/>
    <x v="0"/>
    <n v="1000"/>
    <x v="0"/>
    <n v="0"/>
    <x v="0"/>
    <s v="More than 5 Years"/>
    <x v="18"/>
    <n v="239949"/>
    <n v="839006"/>
    <s v="https://drive.google.com/file/d/1pxrr4NFhDBfqI9u7fmD4g7sLXw-gZ_Mq/view?usp=share_link"/>
    <m/>
    <m/>
    <m/>
    <m/>
    <m/>
    <m/>
    <x v="0"/>
    <s v="FD04"/>
    <s v="MA0041"/>
    <s v="02ec5cc2-7c73-4bd4-b714-f7b63c037406"/>
    <m/>
    <x v="0"/>
    <x v="0"/>
    <n v="-4.66628519882397"/>
    <n v="57.413240122785403"/>
  </r>
  <r>
    <n v="42"/>
    <x v="41"/>
    <x v="40"/>
    <x v="10"/>
    <x v="1"/>
    <s v="Ongoing"/>
    <s v="Low"/>
    <s v="Provide opportunities for volunteering (smolt trapping, electro-fishing, invasive species control). Supporting our SISI volunteers (i.e. Beauly Balsam Bashers and Mink vols). Annual Public meetings to ensure the public have an opportunity to engage with the board’s work. Ensure good communication between the board, proprietors, anglers and local community. Encourage angling."/>
    <x v="0"/>
    <x v="38"/>
    <x v="1"/>
    <m/>
    <m/>
    <s v="Beauly Fishery Board"/>
    <s v="Local community"/>
    <x v="0"/>
    <n v="1000"/>
    <x v="0"/>
    <n v="1000"/>
    <x v="0"/>
    <s v="Annual"/>
    <x v="30"/>
    <n v="252654"/>
    <n v="846398"/>
    <s v="https://drive.google.com/file/d/1XgRGCubV1PkaziylLmxJMKnNma-ZGvWu/view?usp=share_link"/>
    <m/>
    <m/>
    <m/>
    <m/>
    <m/>
    <m/>
    <x v="0"/>
    <s v="FD04"/>
    <s v="MA0042"/>
    <s v="31eb7e01-f30b-4103-8bbd-01fb465d328a"/>
    <m/>
    <x v="0"/>
    <x v="0"/>
    <n v="-4.4594445910910903"/>
    <n v="57.4838758377836"/>
  </r>
  <r>
    <n v="43"/>
    <x v="42"/>
    <x v="41"/>
    <x v="10"/>
    <x v="1"/>
    <s v="Planned"/>
    <s v="Low"/>
    <s v="Seek funding and work with a local delivery partner to consult with residents as to whether they would support the opening up of the river in Beauly adjacent to the Priory and Orchard Park. Works could include an interpretation board (covering salmon lifecycle, willow carr habitat, beavers, the old quay, and a bit about BFB), a path and a couple of benches. This would encourage improved engagement with the river but would need ongoing maintenance to be done by a community group."/>
    <x v="3"/>
    <x v="12"/>
    <x v="3"/>
    <m/>
    <m/>
    <s v="Beauly Fishery Board"/>
    <s v="Local community"/>
    <x v="12"/>
    <n v="700"/>
    <x v="1"/>
    <n v="300"/>
    <x v="0"/>
    <s v="More than 5 Years"/>
    <x v="31"/>
    <n v="252906"/>
    <n v="846558"/>
    <s v="https://drive.google.com/file/d/1uGREFk2XA4meVcQAxFCOgGfHdL6XguFK/view?usp=share_link"/>
    <m/>
    <m/>
    <m/>
    <m/>
    <m/>
    <m/>
    <x v="0"/>
    <s v="FD04"/>
    <s v="MA0043"/>
    <s v="d2178629-0dd4-40d1-86e2-61bf8a1ff914"/>
    <m/>
    <x v="0"/>
    <x v="0"/>
    <n v="-4.4553419004989996"/>
    <n v="57.485393592206101"/>
  </r>
  <r>
    <n v="495"/>
    <x v="43"/>
    <x v="42"/>
    <x v="2"/>
    <x v="1"/>
    <s v="Ongoing"/>
    <s v="High"/>
    <s v="To reduce silt inputs which run into the river as much as possible."/>
    <x v="3"/>
    <x v="39"/>
    <x v="1"/>
    <s v="Previous Ythan Fishery Management Plan 2011-2015"/>
    <s v="Historical Water Quality Data would be advantageous."/>
    <s v="Ythan DSFB"/>
    <s v="SPEA, NFU, SLE, SRUC"/>
    <x v="6"/>
    <n v="3000"/>
    <x v="1"/>
    <n v="3000"/>
    <x v="0"/>
    <s v="Annual"/>
    <x v="32"/>
    <n v="393396"/>
    <n v="830752"/>
    <m/>
    <m/>
    <m/>
    <m/>
    <m/>
    <m/>
    <m/>
    <x v="1"/>
    <s v="FD44"/>
    <s v="MA0400"/>
    <s v="ebd50b49-e4dc-4668-ab73-b8fa02d525fa"/>
    <m/>
    <x v="0"/>
    <x v="0"/>
    <n v="-2.1114205672014599"/>
    <n v="57.367257907201598"/>
  </r>
  <r>
    <n v="496"/>
    <x v="44"/>
    <x v="43"/>
    <x v="3"/>
    <x v="1"/>
    <s v="Not Possible"/>
    <s v="Low"/>
    <s v="It is currently not possible to advance this action."/>
    <x v="3"/>
    <x v="40"/>
    <x v="1"/>
    <m/>
    <s v="SEPA to inform the board of CAR License application"/>
    <s v="Ythan DSFB"/>
    <s v="SEPA"/>
    <x v="6"/>
    <n v="500"/>
    <x v="1"/>
    <n v="500"/>
    <x v="0"/>
    <s v="Annual"/>
    <x v="33"/>
    <n v="375134"/>
    <n v="842266"/>
    <m/>
    <m/>
    <m/>
    <m/>
    <m/>
    <m/>
    <m/>
    <x v="1"/>
    <s v="FD44"/>
    <s v="MA0401"/>
    <s v="cbb6ad7a-cfeb-4b92-8f1b-4d4dc5b3c041"/>
    <m/>
    <x v="0"/>
    <x v="0"/>
    <n v="-2.4162005108073998"/>
    <n v="57.470048530837602"/>
  </r>
  <r>
    <n v="497"/>
    <x v="45"/>
    <x v="44"/>
    <x v="8"/>
    <x v="1"/>
    <s v="Ongoing"/>
    <s v="High"/>
    <s v="To remove all invasive species from the catchment."/>
    <x v="11"/>
    <x v="41"/>
    <x v="1"/>
    <s v="Ythan Biosecurity Plan. Habitat Suevey which established the extend of invasive species presence."/>
    <s v="Surveys of the district are required to monitor the spread of invasive species."/>
    <s v="River Ythan Trust, &amp; SISI"/>
    <s v="Formartine Rural Partnership"/>
    <x v="6"/>
    <n v="1000"/>
    <x v="2"/>
    <n v="8000"/>
    <x v="2"/>
    <s v="Annual"/>
    <x v="34"/>
    <n v="376494"/>
    <n v="839368"/>
    <m/>
    <m/>
    <m/>
    <m/>
    <m/>
    <m/>
    <m/>
    <x v="1"/>
    <s v="FD44"/>
    <s v="MA0402"/>
    <s v="6dbb89ca-fbe7-4fac-ae6c-8f0622e069d0"/>
    <m/>
    <x v="0"/>
    <x v="0"/>
    <n v="-2.39324745901407"/>
    <n v="57.4440899158094"/>
  </r>
  <r>
    <n v="498"/>
    <x v="46"/>
    <x v="45"/>
    <x v="6"/>
    <x v="1"/>
    <s v="Ongoing"/>
    <m/>
    <s v="To Prevent seals from swimming upstream of the tital water. To apply for appropriate licenses for control of fish eating birds."/>
    <x v="8"/>
    <x v="42"/>
    <x v="1"/>
    <s v="Previous Ythan Fishery Management Plan 2011-2015"/>
    <s v="Whole-river counts of piscivorous birds. NatureScot hold data on the seal population at the NNR. Information on seal incursions upstream of Ellon."/>
    <s v="Ythan DSFB"/>
    <s v="NatureScot, University of Aberdeen"/>
    <x v="6"/>
    <n v="5000"/>
    <x v="2"/>
    <n v="5000"/>
    <x v="0"/>
    <s v="Annual"/>
    <x v="35"/>
    <n v="397361"/>
    <n v="830366"/>
    <m/>
    <m/>
    <m/>
    <m/>
    <m/>
    <m/>
    <m/>
    <x v="1"/>
    <s v="FD44"/>
    <s v="MA0403"/>
    <s v="006646ab-b976-4761-aaa7-8b28504e4105"/>
    <m/>
    <x v="0"/>
    <x v="0"/>
    <n v="-2.0454963922526099"/>
    <n v="57.363831590843198"/>
  </r>
  <r>
    <n v="499"/>
    <x v="47"/>
    <x v="46"/>
    <x v="3"/>
    <x v="1"/>
    <s v="Ongoing"/>
    <s v="High"/>
    <s v="To remove rununculus from spawning beds."/>
    <x v="7"/>
    <x v="43"/>
    <x v="1"/>
    <m/>
    <m/>
    <s v="Ythan DSFB"/>
    <m/>
    <x v="6"/>
    <n v="3000"/>
    <x v="2"/>
    <n v="3000"/>
    <x v="0"/>
    <s v="Annual"/>
    <x v="36"/>
    <n v="393220"/>
    <n v="836444"/>
    <m/>
    <m/>
    <m/>
    <m/>
    <m/>
    <m/>
    <m/>
    <x v="1"/>
    <s v="FD44"/>
    <s v="MA0404"/>
    <s v="47496079-120b-4b40-8796-0d66fc7134af"/>
    <m/>
    <x v="0"/>
    <x v="0"/>
    <n v="-2.1145059547731"/>
    <n v="57.418385520155901"/>
  </r>
  <r>
    <n v="906"/>
    <x v="48"/>
    <x v="47"/>
    <x v="7"/>
    <x v="1"/>
    <s v="Ongoing"/>
    <s v="High"/>
    <s v="Repair and maintain the Fish Counter"/>
    <x v="4"/>
    <x v="44"/>
    <x v="2"/>
    <m/>
    <m/>
    <s v="Helmsdale DSFB"/>
    <s v="Marine Scotland"/>
    <x v="6"/>
    <n v="1500"/>
    <x v="1"/>
    <n v="1000"/>
    <x v="0"/>
    <s v="Annual"/>
    <x v="37"/>
    <n v="299071"/>
    <n v="918425"/>
    <m/>
    <m/>
    <m/>
    <m/>
    <m/>
    <m/>
    <m/>
    <x v="2"/>
    <s v="FD22"/>
    <s v="MA0413"/>
    <s v="a3a8aaf4-0d33-4af6-b8bd-b95a8705ed43"/>
    <m/>
    <x v="0"/>
    <x v="0"/>
    <n v="-3.71611280041436"/>
    <n v="58.143270199901302"/>
  </r>
  <r>
    <n v="907"/>
    <x v="49"/>
    <x v="48"/>
    <x v="3"/>
    <x v="1"/>
    <s v="Ongoing"/>
    <s v="High"/>
    <s v="Carry out repairs as required."/>
    <x v="13"/>
    <x v="45"/>
    <x v="1"/>
    <m/>
    <m/>
    <s v="Helmsdale DSFB"/>
    <m/>
    <x v="6"/>
    <m/>
    <x v="1"/>
    <n v="3000"/>
    <x v="0"/>
    <s v="Annual"/>
    <x v="13"/>
    <n v="292774"/>
    <n v="919336"/>
    <m/>
    <m/>
    <m/>
    <m/>
    <m/>
    <m/>
    <m/>
    <x v="2"/>
    <s v="FD22"/>
    <s v="MA0414"/>
    <s v="8c13f0f1-5b78-46ed-9d45-b49489de4997"/>
    <m/>
    <x v="0"/>
    <x v="0"/>
    <n v="-3.8234359709844399"/>
    <n v="58.149965020649098"/>
  </r>
  <r>
    <n v="908"/>
    <x v="50"/>
    <x v="49"/>
    <x v="10"/>
    <x v="1"/>
    <s v="Ongoing"/>
    <s v="High"/>
    <s v="Mitigation stocking for when natural events have limited reproduction of salmon, such as landslides which have smothered fry."/>
    <x v="14"/>
    <x v="46"/>
    <x v="1"/>
    <m/>
    <m/>
    <s v="Helmsdale DSFB"/>
    <s v="Local Angling Association"/>
    <x v="6"/>
    <n v="10000"/>
    <x v="1"/>
    <n v="10000"/>
    <x v="0"/>
    <s v="Annual"/>
    <x v="38"/>
    <n v="287233"/>
    <n v="928485"/>
    <m/>
    <m/>
    <m/>
    <m/>
    <m/>
    <m/>
    <m/>
    <x v="2"/>
    <s v="FD22"/>
    <s v="MA0415"/>
    <s v="8f6d44b9-c37f-4c29-ad5e-5cb327bcfe00"/>
    <m/>
    <x v="0"/>
    <x v="0"/>
    <n v="-3.92194844466071"/>
    <n v="58.230712659852799"/>
  </r>
  <r>
    <n v="909"/>
    <x v="51"/>
    <x v="50"/>
    <x v="4"/>
    <x v="1"/>
    <s v="Ongoing"/>
    <s v="Low"/>
    <s v="To protect salmon stocks from illegal exploitation, as part of the Board's statutory duties"/>
    <x v="5"/>
    <x v="47"/>
    <x v="1"/>
    <m/>
    <m/>
    <s v="Helmsdale DSFB"/>
    <m/>
    <x v="6"/>
    <m/>
    <x v="1"/>
    <m/>
    <x v="0"/>
    <s v="Annual"/>
    <x v="13"/>
    <n v="302344"/>
    <n v="915899"/>
    <m/>
    <m/>
    <m/>
    <m/>
    <m/>
    <m/>
    <m/>
    <x v="2"/>
    <s v="FD22"/>
    <s v="MA0416"/>
    <s v="b286ac3a-ec1e-45f1-afc2-04837a6b3b21"/>
    <m/>
    <x v="0"/>
    <x v="0"/>
    <n v="-3.6594872929629401"/>
    <n v="58.121327397612298"/>
  </r>
  <r>
    <n v="910"/>
    <x v="52"/>
    <x v="51"/>
    <x v="10"/>
    <x v="1"/>
    <s v="Ongoing"/>
    <s v="High"/>
    <s v="To protect habitat and all flora and fauna downstream by moderating flood events."/>
    <x v="15"/>
    <x v="48"/>
    <x v="2"/>
    <m/>
    <m/>
    <s v="Helmsdale DSFB"/>
    <m/>
    <x v="6"/>
    <n v="7000"/>
    <x v="1"/>
    <n v="7000"/>
    <x v="0"/>
    <s v="Annual"/>
    <x v="39"/>
    <n v="278907"/>
    <n v="933170"/>
    <m/>
    <m/>
    <m/>
    <m/>
    <m/>
    <m/>
    <m/>
    <x v="2"/>
    <s v="FD22"/>
    <s v="MA0417"/>
    <s v="f49c2f13-cc72-4281-8594-8cf86aa09d4b"/>
    <m/>
    <x v="0"/>
    <x v="0"/>
    <n v="-4.0660733771555302"/>
    <n v="58.270553424337898"/>
  </r>
  <r>
    <n v="1371"/>
    <x v="53"/>
    <x v="52"/>
    <x v="9"/>
    <x v="5"/>
    <s v="Ongoing"/>
    <s v="Medium"/>
    <m/>
    <x v="14"/>
    <x v="49"/>
    <x v="3"/>
    <m/>
    <m/>
    <s v="SEPA"/>
    <s v="AFT, Laggan &amp; Sorn DSFB"/>
    <x v="6"/>
    <n v="10000"/>
    <x v="0"/>
    <m/>
    <x v="0"/>
    <s v="Within 3 Years"/>
    <x v="40"/>
    <n v="139480"/>
    <n v="666072"/>
    <s v="https://s0.geograph.org.uk/geophotos/07/18/79/7187955_37cd0a20.jpg"/>
    <m/>
    <m/>
    <m/>
    <m/>
    <m/>
    <m/>
    <x v="3"/>
    <s v="FD25"/>
    <s v="MA0749"/>
    <s v="e9951f5b-0446-4051-93f6-16f598c7e0f1"/>
    <m/>
    <x v="0"/>
    <x v="0"/>
    <n v="-6.1604502208054699"/>
    <n v="55.817448040603203"/>
  </r>
  <r>
    <n v="1372"/>
    <x v="54"/>
    <x v="53"/>
    <x v="11"/>
    <x v="1"/>
    <s v="Ongoing"/>
    <s v="High"/>
    <m/>
    <x v="10"/>
    <x v="50"/>
    <x v="2"/>
    <m/>
    <m/>
    <s v="Marine Scotland"/>
    <s v="Aquaculture companies, FMS"/>
    <x v="6"/>
    <n v="5000"/>
    <x v="1"/>
    <m/>
    <x v="0"/>
    <s v="Within 5 Years"/>
    <x v="41"/>
    <n v="142119"/>
    <n v="695788"/>
    <s v="https://t0.geograph.org.uk/stamp.php?id=2586545&amp;title=on&amp;gravity=SouthEast&amp;hash=36cc8d9a"/>
    <m/>
    <m/>
    <m/>
    <m/>
    <m/>
    <m/>
    <x v="3"/>
    <s v="FD25"/>
    <s v="MA0750"/>
    <s v="29d1a545-ff8d-46ca-aaff-7d7e7049c9b6"/>
    <m/>
    <x v="0"/>
    <x v="0"/>
    <n v="-6.14685961490677"/>
    <n v="56.085165608210097"/>
  </r>
  <r>
    <n v="1373"/>
    <x v="55"/>
    <x v="54"/>
    <x v="8"/>
    <x v="6"/>
    <s v="Ongoing"/>
    <s v="Medium"/>
    <m/>
    <x v="3"/>
    <x v="51"/>
    <x v="3"/>
    <m/>
    <m/>
    <s v="AFT"/>
    <s v="Laggan &amp; Sorn DSFB"/>
    <x v="6"/>
    <n v="5000"/>
    <x v="1"/>
    <n v="2000"/>
    <x v="0"/>
    <s v="Within 3 Years"/>
    <x v="42"/>
    <n v="133689"/>
    <n v="662427"/>
    <s v=" https://drive.google.com/uc?export=view&amp;id=1TmkE9lcx7I8HQ3ilbwR9krw33WI3fDVP"/>
    <m/>
    <m/>
    <m/>
    <m/>
    <m/>
    <m/>
    <x v="3"/>
    <s v="FD25"/>
    <s v="MA0751"/>
    <s v="751099c8-7ba1-4a47-b1d1-4e31cd67b89a"/>
    <m/>
    <x v="0"/>
    <x v="0"/>
    <n v="-6.2490495209312904"/>
    <n v="55.781629958144102"/>
  </r>
  <r>
    <n v="1374"/>
    <x v="56"/>
    <x v="55"/>
    <x v="3"/>
    <x v="7"/>
    <s v="Ongoing"/>
    <s v="High"/>
    <m/>
    <x v="7"/>
    <x v="52"/>
    <x v="3"/>
    <m/>
    <m/>
    <s v="AFT"/>
    <s v="Laggan &amp; Sorn DSFB, Regulatory agencies"/>
    <x v="6"/>
    <n v="10000"/>
    <x v="0"/>
    <m/>
    <x v="0"/>
    <s v="Within 5 Years"/>
    <x v="43"/>
    <n v="134413"/>
    <n v="662387"/>
    <s v=" https://drive.google.com/uc?export=view&amp;id=1QNFAbuu14zjICe75496ksdnaYIjhMXDD"/>
    <m/>
    <m/>
    <m/>
    <m/>
    <m/>
    <m/>
    <x v="3"/>
    <s v="FD25"/>
    <s v="MA0752"/>
    <s v="33284c9a-c297-4bd0-826f-83590aebf9a0"/>
    <m/>
    <x v="0"/>
    <x v="0"/>
    <n v="-6.2374987146110801"/>
    <n v="55.7816695529905"/>
  </r>
  <r>
    <n v="1375"/>
    <x v="57"/>
    <x v="56"/>
    <x v="3"/>
    <x v="1"/>
    <s v="Ongoing"/>
    <s v="High"/>
    <m/>
    <x v="16"/>
    <x v="53"/>
    <x v="3"/>
    <m/>
    <m/>
    <s v="AFT"/>
    <s v="Laggan &amp; Sorn DSFB, Land owners and users"/>
    <x v="6"/>
    <n v="5000"/>
    <x v="0"/>
    <m/>
    <x v="0"/>
    <s v="Within 5 Years"/>
    <x v="44"/>
    <n v="134386"/>
    <n v="657654"/>
    <s v=" https://drive.google.com/uc?export=view&amp;id=1b_MwC_nWT-o3erYisMc2rpcywH60k_Dr"/>
    <m/>
    <m/>
    <m/>
    <m/>
    <m/>
    <m/>
    <x v="3"/>
    <s v="FD25"/>
    <s v="MA0753"/>
    <s v="421499b5-bbaf-4514-85ab-8d2cfa4ff07a"/>
    <m/>
    <x v="0"/>
    <x v="0"/>
    <n v="-6.2333228958471096"/>
    <n v="55.739243936223097"/>
  </r>
  <r>
    <n v="1376"/>
    <x v="58"/>
    <x v="57"/>
    <x v="12"/>
    <x v="1"/>
    <s v="Ongoing"/>
    <s v="High"/>
    <m/>
    <x v="17"/>
    <x v="54"/>
    <x v="3"/>
    <m/>
    <m/>
    <s v="Laggan and Sorn DSFB"/>
    <s v="Marine Scotland, FMS, AST"/>
    <x v="6"/>
    <n v="5000"/>
    <x v="0"/>
    <m/>
    <x v="0"/>
    <s v="Within 5 Years"/>
    <x v="45"/>
    <n v="143304"/>
    <n v="670799"/>
    <s v=" https://drive.google.com/uc?export=view&amp;id=12VTwr5MY95RKlUSoGeZvuIpYqTTa4Nhm"/>
    <m/>
    <m/>
    <m/>
    <m/>
    <m/>
    <m/>
    <x v="3"/>
    <s v="FD25"/>
    <s v="MA0754"/>
    <s v="44393e18-ae97-4e1e-8690-1ed7d6dd1639"/>
    <m/>
    <x v="0"/>
    <x v="0"/>
    <n v="-6.1040490827638001"/>
    <n v="55.8618588287911"/>
  </r>
  <r>
    <n v="1604"/>
    <x v="59"/>
    <x v="58"/>
    <x v="13"/>
    <x v="1"/>
    <s v="Initiated"/>
    <s v="High"/>
    <m/>
    <x v="6"/>
    <x v="55"/>
    <x v="2"/>
    <m/>
    <s v="Further tagging studies to establish concrete evidence of the issue"/>
    <s v="Fisheries Trust"/>
    <s v="SSE, AST"/>
    <x v="6"/>
    <m/>
    <x v="1"/>
    <n v="0"/>
    <x v="0"/>
    <s v="N/A"/>
    <x v="46"/>
    <n v="204539"/>
    <n v="728701"/>
    <s v="https://en.wikipedia.org/wiki/File:Brander_Pass_the_Awe_Barrage._-_geograph.org.uk_-_195291.jpg"/>
    <s v="Planned"/>
    <s v="No Progress"/>
    <m/>
    <m/>
    <m/>
    <n v="2024"/>
    <x v="4"/>
    <s v="FD16"/>
    <s v="MA0982"/>
    <s v="a6f642e6-d419-497e-9c31-37f3be37fb5e"/>
    <m/>
    <x v="0"/>
    <x v="0"/>
    <n v="-5.16980626803847"/>
    <n v="56.410026298992598"/>
  </r>
  <r>
    <n v="1626"/>
    <x v="53"/>
    <x v="59"/>
    <x v="1"/>
    <x v="8"/>
    <m/>
    <s v="Medium"/>
    <m/>
    <x v="14"/>
    <x v="55"/>
    <x v="3"/>
    <m/>
    <s v="Surveys to identify extent of the the abstraction issues, monitor migrating fish movement and hydromorphology surevys to model improvements"/>
    <s v="AFT"/>
    <s v="SSE, landowners"/>
    <x v="6"/>
    <m/>
    <x v="1"/>
    <m/>
    <x v="3"/>
    <s v="Annual Recurring"/>
    <x v="13"/>
    <n v="208289"/>
    <n v="683748"/>
    <s v="https://s0.geograph.org.uk/geophotos/06/98/63/6986317_f18679db_original.jpg"/>
    <m/>
    <m/>
    <m/>
    <m/>
    <m/>
    <m/>
    <x v="4"/>
    <s v="FD16"/>
    <s v="MA0980"/>
    <s v="14cb618c-a268-4f40-b3ca-5437b390e2e8"/>
    <m/>
    <x v="0"/>
    <x v="0"/>
    <n v="-5.0766285285595396"/>
    <n v="56.008269251410098"/>
  </r>
  <r>
    <n v="1627"/>
    <x v="54"/>
    <x v="60"/>
    <x v="11"/>
    <x v="1"/>
    <s v="Ongoing"/>
    <s v="High"/>
    <m/>
    <x v="10"/>
    <x v="55"/>
    <x v="2"/>
    <m/>
    <s v="Continue collecting genetic material which allows extent of introgression to be discovered and encourage public to report any concerns "/>
    <m/>
    <s v="Aquaculture companies, MSS, FMS"/>
    <x v="6"/>
    <m/>
    <x v="1"/>
    <m/>
    <x v="3"/>
    <m/>
    <x v="13"/>
    <n v="208727"/>
    <n v="671665"/>
    <s v=" https://drive.google.com/uc?export=view&amp;id=1udC59GhWMPeEq96wwMrDfopxfb0-2N7F"/>
    <m/>
    <m/>
    <m/>
    <m/>
    <m/>
    <m/>
    <x v="4"/>
    <s v="FD16"/>
    <s v="MA0981"/>
    <s v="8290c06b-6fb3-41b4-8c80-da81fb3ad5b3"/>
    <m/>
    <x v="0"/>
    <x v="0"/>
    <n v="-5.0610402958385503"/>
    <n v="55.900034693873103"/>
  </r>
  <r>
    <n v="1630"/>
    <x v="55"/>
    <x v="61"/>
    <x v="1"/>
    <x v="6"/>
    <m/>
    <m/>
    <m/>
    <x v="3"/>
    <x v="55"/>
    <x v="3"/>
    <m/>
    <s v="Surveys to identify sites and the extensiveness of them"/>
    <s v="AFT"/>
    <m/>
    <x v="6"/>
    <m/>
    <x v="1"/>
    <m/>
    <x v="3"/>
    <s v="Annual Recurring"/>
    <x v="42"/>
    <n v="214040"/>
    <n v="684070"/>
    <s v=" https://drive.google.com/uc?export=view&amp;id=1tpvpp5Aff3oclAU3pbE7vNvUsIYuLwHp"/>
    <m/>
    <m/>
    <m/>
    <m/>
    <m/>
    <m/>
    <x v="4"/>
    <s v="FD16"/>
    <s v="MA0983"/>
    <s v="0ce777e5-548b-4e17-9ad6-7f2d4d4414e0"/>
    <m/>
    <x v="0"/>
    <x v="0"/>
    <n v="-4.9847479784255198"/>
    <n v="56.013423491425002"/>
  </r>
  <r>
    <n v="1631"/>
    <x v="60"/>
    <x v="62"/>
    <x v="1"/>
    <x v="9"/>
    <s v="Planned"/>
    <s v="High"/>
    <m/>
    <x v="16"/>
    <x v="55"/>
    <x v="3"/>
    <m/>
    <s v="SRTMN, local Deer management Group data, tree planting survey "/>
    <s v="AFT"/>
    <s v="Riverwoods, local landowners, MSS, FLS"/>
    <x v="6"/>
    <m/>
    <x v="1"/>
    <m/>
    <x v="3"/>
    <s v="Annual Recurring"/>
    <x v="47"/>
    <n v="210124"/>
    <n v="700408"/>
    <s v=" https://drive.google.com/uc?export=view&amp;id=1QNFAbuu14zjICe75496ksdnaYIjhMXDD"/>
    <m/>
    <m/>
    <m/>
    <m/>
    <m/>
    <m/>
    <x v="4"/>
    <s v="FD16"/>
    <s v="MA0984"/>
    <s v="8907ffb7-5c6e-499e-8887-072a9325d531"/>
    <m/>
    <x v="0"/>
    <x v="0"/>
    <n v="-5.0590744925618001"/>
    <n v="56.158472608633097"/>
  </r>
  <r>
    <n v="1632"/>
    <x v="61"/>
    <x v="63"/>
    <x v="11"/>
    <x v="1"/>
    <s v="Ongoing"/>
    <s v="High"/>
    <m/>
    <x v="17"/>
    <x v="55"/>
    <x v="4"/>
    <m/>
    <s v="Continue coastal netting programmes to monitor wild fish- sea lice interactions"/>
    <s v="AFT"/>
    <s v="Aquaculture companies, MSS, FMS, Crown Estate Scotland"/>
    <x v="6"/>
    <m/>
    <x v="1"/>
    <m/>
    <x v="3"/>
    <s v="Annual Recurring"/>
    <x v="48"/>
    <n v="216541"/>
    <n v="681264"/>
    <s v=" https://drive.google.com/uc?export=view&amp;id=1r5IXQ5wDTkh038L0vC9b0WGCljNElOlA"/>
    <m/>
    <m/>
    <m/>
    <m/>
    <m/>
    <m/>
    <x v="4"/>
    <s v="FD16"/>
    <s v="MA0985"/>
    <s v="412358f0-5aa9-4efb-9ca0-f1a14674ceb7"/>
    <m/>
    <x v="0"/>
    <x v="0"/>
    <n v="-4.9427712198301696"/>
    <n v="55.989208949977403"/>
  </r>
  <r>
    <n v="1633"/>
    <x v="62"/>
    <x v="64"/>
    <x v="3"/>
    <x v="1"/>
    <s v="Ongoing"/>
    <s v="Medium"/>
    <m/>
    <x v="13"/>
    <x v="55"/>
    <x v="1"/>
    <m/>
    <s v="Walkover habitata and juvenile surevys to inform potentail site impacts and ongoing monitoring"/>
    <s v="AFT"/>
    <s v="Landowners, wind farm operators"/>
    <x v="6"/>
    <m/>
    <x v="1"/>
    <m/>
    <x v="3"/>
    <s v="N/A"/>
    <x v="13"/>
    <n v="212501"/>
    <n v="703096"/>
    <s v=" https://drive.google.com/uc?export=view&amp;id=1c8XogezxVJ9wZanHjgPM7yrlJQT5ljuh"/>
    <m/>
    <m/>
    <m/>
    <m/>
    <m/>
    <m/>
    <x v="4"/>
    <s v="FD16"/>
    <s v="MA1004"/>
    <s v="5a1b7d97-08ea-4b24-a481-a60cf04cf12c"/>
    <m/>
    <x v="0"/>
    <x v="0"/>
    <n v="-5.0227546746359497"/>
    <n v="56.183530356763299"/>
  </r>
  <r>
    <n v="1931"/>
    <x v="63"/>
    <x v="65"/>
    <x v="3"/>
    <x v="1"/>
    <s v="Planned"/>
    <s v="High"/>
    <s v="Peatland degradation has serious consequences for rivers including siltation of instream habitats, reductions in invertebrate populations and reduced ability of the landscape to absorb rainwater and release it gradually over a long period._x000a__x000a_The broader the scale of the restoration work the greater the expected long-term the benefits to the Brora catchment"/>
    <x v="2"/>
    <x v="56"/>
    <x v="0"/>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x v="0"/>
    <n v="1000"/>
    <x v="0"/>
    <n v="0"/>
    <x v="0"/>
    <s v="Within 2 Years"/>
    <x v="49"/>
    <n v="288112"/>
    <n v="904158"/>
    <m/>
    <m/>
    <m/>
    <m/>
    <m/>
    <m/>
    <m/>
    <x v="5"/>
    <s v="FD06"/>
    <s v="MA1124"/>
    <s v="0e800a2b-399f-42b4-8545-92863d8510b1"/>
    <s v="Public Funding"/>
    <x v="1"/>
    <x v="1"/>
    <n v="-3.88774219271049"/>
    <n v="58.010023445563398"/>
  </r>
  <r>
    <n v="1932"/>
    <x v="64"/>
    <x v="66"/>
    <x v="3"/>
    <x v="1"/>
    <s v="Planned"/>
    <s v="High"/>
    <s v="Peatland degradation has serious consequences for rivers including siltation of instream habitats, reductions in invertebrate populations and reduced ability of the landscape to absorb rainwater and release it gradually over a long period._x000a__x000a_The broader the scale of the restoration work the greater the expected long-term the benefits to the Brora catchment"/>
    <x v="2"/>
    <x v="56"/>
    <x v="0"/>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x v="0"/>
    <n v="1000"/>
    <x v="0"/>
    <n v="0"/>
    <x v="0"/>
    <s v="Within 2 Years"/>
    <x v="49"/>
    <n v="288112"/>
    <n v="904158"/>
    <m/>
    <m/>
    <m/>
    <m/>
    <m/>
    <m/>
    <m/>
    <x v="5"/>
    <s v="FD06"/>
    <s v="MA1125"/>
    <s v="c95cd97a-4381-4b46-9c8c-f821d093e9e1"/>
    <s v="Public Funding"/>
    <x v="1"/>
    <x v="2"/>
    <n v="-3.98739146138626"/>
    <n v="58.064748999770302"/>
  </r>
  <r>
    <n v="1933"/>
    <x v="64"/>
    <x v="66"/>
    <x v="3"/>
    <x v="1"/>
    <s v="Planned"/>
    <s v="High"/>
    <s v="Peatland degradation has serious consequences for rivers including siltation of instream habitats, reductions in invertebrate populations and reduced ability of the landscape to absorb rainwater and release it gradually over a long period._x000a__x000a_The broader the scale of the restoration work the greater the expected long-term the benefits to the Brora catchment"/>
    <x v="2"/>
    <x v="56"/>
    <x v="0"/>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x v="0"/>
    <n v="1000"/>
    <x v="1"/>
    <n v="0"/>
    <x v="0"/>
    <s v="Within 2 Years"/>
    <x v="49"/>
    <n v="288112"/>
    <n v="904158"/>
    <m/>
    <m/>
    <m/>
    <m/>
    <m/>
    <m/>
    <m/>
    <x v="5"/>
    <s v="FD06"/>
    <s v="MA1126"/>
    <s v="2fbd001e-1eff-4ec1-b4b5-05727a3e80fe"/>
    <s v="Public Funding"/>
    <x v="1"/>
    <x v="2"/>
    <n v="-3.9334759516275102"/>
    <n v="58.025878564545302"/>
  </r>
  <r>
    <n v="1934"/>
    <x v="65"/>
    <x v="67"/>
    <x v="1"/>
    <x v="10"/>
    <s v="Planned"/>
    <s v="High"/>
    <s v="Riparian tree planting to aid cooler water temperatures, add leaf litter for nutrients and provide habitat and bank stability. Woodland planting for shade creation will be most effective on southern or south-eastern/south-western banks._x000a__x000a_Woodland cannot usually be established without fencing which is costly. At present grant funding is not available for narrow riparian planting schemes, but WGS funding can be used to plant wider areas which include watercourses._x000a__x000a_Smaller localised projects making use of existing opportunities"/>
    <x v="18"/>
    <x v="57"/>
    <x v="0"/>
    <s v="See River Brora Fisheries Review and management Plan 2020 to 2025 - page 115 and management unit sections of the report."/>
    <s v="See River Brora Fisheries Review and management Plan 2020 to 2025 - page 115 and management unit sections of the report."/>
    <s v="Landowner with assistance from the DSFB"/>
    <s v="Nature Restoration Fund, DSFB, SSE"/>
    <x v="0"/>
    <n v="10000"/>
    <x v="2"/>
    <n v="0"/>
    <x v="0"/>
    <s v="Within 3 Years"/>
    <x v="50"/>
    <n v="288112"/>
    <n v="904158"/>
    <m/>
    <m/>
    <m/>
    <m/>
    <m/>
    <m/>
    <m/>
    <x v="5"/>
    <s v="FD06"/>
    <s v="MA1127"/>
    <s v="8fb1fe2d-f952-4196-b355-e0dd8230b56c"/>
    <s v="Mix of Private &amp; Public Funding"/>
    <x v="1"/>
    <x v="3"/>
    <n v="-4.0283083946173601"/>
    <n v="58.070720735353902"/>
  </r>
  <r>
    <n v="1935"/>
    <x v="66"/>
    <x v="68"/>
    <x v="7"/>
    <x v="1"/>
    <s v="Planned"/>
    <s v="Medium"/>
    <s v="Grazing by sheep, cattle and deer is often heaviest along the banks of rivers and streams. In heavily-grazed areas trampling, bank erosion and siltation can damage instream habitats, in addition to the damage caused by loss of woodland. Spawning areas are particularly vulnerable."/>
    <x v="13"/>
    <x v="58"/>
    <x v="2"/>
    <s v="See River Brora Fisheries Review and management Plan 2020 to 2025 - page 106 &amp; 107"/>
    <s v="See River Brora Fisheries Review and management Plan 2020 to 2025 - page 106 &amp; 108"/>
    <s v="Landowner with assistance from the DSFB"/>
    <s v="DSFB and Landowners"/>
    <x v="0"/>
    <n v="0"/>
    <x v="0"/>
    <n v="0"/>
    <x v="0"/>
    <s v="Within 3 Years"/>
    <x v="51"/>
    <n v="288112"/>
    <n v="904158"/>
    <m/>
    <m/>
    <m/>
    <m/>
    <m/>
    <m/>
    <m/>
    <x v="5"/>
    <s v="FD06"/>
    <s v="MA1128"/>
    <s v="c4045e67-bfe6-4790-9926-3b60dc473f64"/>
    <s v="Mix of Private &amp; Public Funding"/>
    <x v="2"/>
    <x v="4"/>
    <n v="-3.96974946280254"/>
    <n v="58.050466164886998"/>
  </r>
  <r>
    <n v="1936"/>
    <x v="67"/>
    <x v="69"/>
    <x v="7"/>
    <x v="1"/>
    <s v="Planned"/>
    <s v="High"/>
    <s v="WGS will be reviewed in the near future. Linear riparian planting does not fit current scheme but has been highlighted as a potential priority for future."/>
    <x v="12"/>
    <x v="59"/>
    <x v="0"/>
    <m/>
    <m/>
    <s v="Landowner with assistance from the DSFB"/>
    <s v="FMS, Woodland Trust, etc."/>
    <x v="0"/>
    <n v="0"/>
    <x v="1"/>
    <n v="0"/>
    <x v="0"/>
    <s v="Within 3 Years"/>
    <x v="52"/>
    <n v="288112"/>
    <n v="904158"/>
    <m/>
    <m/>
    <m/>
    <m/>
    <m/>
    <m/>
    <m/>
    <x v="5"/>
    <s v="FD06"/>
    <s v="MA1129"/>
    <s v="3b003c78-f7f6-4c8f-8e2a-3bd7238f2396"/>
    <s v="Other"/>
    <x v="3"/>
    <x v="5"/>
    <n v="-4.0586089035782704"/>
    <n v="58.065602688655702"/>
  </r>
  <r>
    <n v="1937"/>
    <x v="68"/>
    <x v="70"/>
    <x v="3"/>
    <x v="1"/>
    <s v="Planned"/>
    <s v="Low"/>
    <s v="Loss of natural river processes leading to gradual degradation of instream habitat. Long term risk to spawning and juvenile habitats."/>
    <x v="7"/>
    <x v="60"/>
    <x v="2"/>
    <m/>
    <m/>
    <s v="Landowner with assistance from the DSFB"/>
    <s v="Landowners and SEPA"/>
    <x v="0"/>
    <n v="0"/>
    <x v="1"/>
    <n v="0"/>
    <x v="0"/>
    <s v="More than 5 Years"/>
    <x v="13"/>
    <n v="288112"/>
    <n v="904158"/>
    <m/>
    <m/>
    <m/>
    <m/>
    <m/>
    <m/>
    <m/>
    <x v="5"/>
    <s v="FD06"/>
    <s v="MA1130"/>
    <s v="07fbcf51-cd38-4c1e-bd73-89a576cd23c8"/>
    <s v="Private Finance"/>
    <x v="2"/>
    <x v="4"/>
    <n v="-4.09241030369793"/>
    <n v="58.056449652116697"/>
  </r>
  <r>
    <n v="1938"/>
    <x v="69"/>
    <x v="71"/>
    <x v="3"/>
    <x v="1"/>
    <s v="Planned"/>
    <s v="Low"/>
    <s v="Availability of spawning habitat may limit production. Linked to sediment starvation"/>
    <x v="7"/>
    <x v="61"/>
    <x v="2"/>
    <s v="See River Brora Fisheries Review and management Plan 2020 to 2025 and Hamish Moir Report 2019."/>
    <s v="See River Brora Fisheries Review and management Plan 2020 to 2025 and Hamish Moir Report 2019."/>
    <s v="Landowner with assistance from the DSFB"/>
    <s v="Landowner and SEPA"/>
    <x v="0"/>
    <n v="500"/>
    <x v="1"/>
    <n v="0"/>
    <x v="0"/>
    <s v="More than 5 Years"/>
    <x v="53"/>
    <n v="288112"/>
    <n v="904158"/>
    <m/>
    <m/>
    <m/>
    <m/>
    <m/>
    <m/>
    <m/>
    <x v="5"/>
    <s v="FD06"/>
    <s v="MA1131"/>
    <s v="492d8645-2beb-444d-8bdd-81a901915dfc"/>
    <s v="Private Finance"/>
    <x v="2"/>
    <x v="6"/>
    <n v="-4.0576587664545798"/>
    <n v="58.103334512446501"/>
  </r>
  <r>
    <n v="1939"/>
    <x v="70"/>
    <x v="72"/>
    <x v="3"/>
    <x v="1"/>
    <s v="Planned"/>
    <s v="Medium"/>
    <s v="Bankside vegetation can increase productivity, while overhead cover from draped vegetation may provide refuges for juvenile salmonids."/>
    <x v="13"/>
    <x v="62"/>
    <x v="2"/>
    <s v="See River Brora Fisheries Review and management Plan 2020 to 2025"/>
    <s v="See River Brora Fisheries Review and management Plan 2020 to 2025"/>
    <s v="Landowner with assistance from the DSFB"/>
    <s v="Landowner with assistance from the DSFB"/>
    <x v="0"/>
    <n v="500"/>
    <x v="1"/>
    <n v="0"/>
    <x v="0"/>
    <s v="Within 3 Years"/>
    <x v="54"/>
    <n v="288112"/>
    <n v="904158"/>
    <m/>
    <m/>
    <m/>
    <m/>
    <m/>
    <m/>
    <m/>
    <x v="5"/>
    <s v="FD06"/>
    <s v="MA1132"/>
    <s v="69dd941d-4b1f-4f44-944b-17493780b665"/>
    <s v="Private Finance"/>
    <x v="1"/>
    <x v="4"/>
    <n v="-4.0857296975800104"/>
    <n v="58.113134406263903"/>
  </r>
  <r>
    <n v="1940"/>
    <x v="71"/>
    <x v="73"/>
    <x v="3"/>
    <x v="1"/>
    <s v="Planned"/>
    <s v="High"/>
    <s v="This is the only substantial wooded reach upstream of the loch, with identifiable benefits on Scotland River Temperature Monitoring Network (SRTMN)._x000a__x000a_Much is unfenced and there is little regeneration."/>
    <x v="13"/>
    <x v="63"/>
    <x v="3"/>
    <s v="See River Brora Fisheries Review and management Plan 2020 to 2025"/>
    <s v="See River Brora Fisheries Review and management Plan 2020 to 2025"/>
    <s v="Landowner with assistance from the DSFB"/>
    <s v="Landowner with assistance from the DSFB"/>
    <x v="0"/>
    <n v="500"/>
    <x v="1"/>
    <n v="0"/>
    <x v="0"/>
    <s v="Within 4 Years"/>
    <x v="54"/>
    <n v="288112"/>
    <n v="904158"/>
    <m/>
    <m/>
    <m/>
    <m/>
    <m/>
    <m/>
    <m/>
    <x v="5"/>
    <s v="FD06"/>
    <s v="MA1133"/>
    <s v="5de181fb-5e84-4d30-8efd-67b0c1ec7f90"/>
    <s v="Mix of Private &amp; Public Funding"/>
    <x v="1"/>
    <x v="7"/>
    <n v="-3.91103305575131"/>
    <n v="58.014307450668497"/>
  </r>
  <r>
    <n v="1941"/>
    <x v="72"/>
    <x v="74"/>
    <x v="3"/>
    <x v="1"/>
    <s v="Planned"/>
    <s v="High"/>
    <s v="The existing woodland scheme did not plant the riparian zone, although it is within the fenced area. Watergates are damaged and deer currently have access to the area. This is a relatively simple and inexpensive way to create shade on quite a substantial reach with a high fishery and wider conservation value."/>
    <x v="13"/>
    <x v="64"/>
    <x v="2"/>
    <s v="See River Brora Fisheries Review and management Plan 2020 to 2025"/>
    <s v="See River Brora Fisheries Review and management Plan 2020 to 2025"/>
    <s v="Landowner with assistance from the DSFB"/>
    <s v="Landowner with assistance from the DSFB"/>
    <x v="0"/>
    <n v="500"/>
    <x v="1"/>
    <n v="0"/>
    <x v="0"/>
    <s v="Within 1 Year"/>
    <x v="54"/>
    <n v="288112"/>
    <n v="904158"/>
    <m/>
    <m/>
    <m/>
    <m/>
    <m/>
    <m/>
    <m/>
    <x v="5"/>
    <s v="FD06"/>
    <s v="MA1134"/>
    <s v="28a79690-5ffe-4fe3-9e3e-6d2ed7106b98"/>
    <s v="Private Finance"/>
    <x v="1"/>
    <x v="8"/>
    <n v="-4.12462760356693"/>
    <n v="58.115469530970003"/>
  </r>
  <r>
    <n v="1942"/>
    <x v="73"/>
    <x v="75"/>
    <x v="3"/>
    <x v="1"/>
    <s v="Planned"/>
    <s v="Medium"/>
    <s v="Fine sediment inputs. Loss of bankside fish cover. Temperature effects."/>
    <x v="15"/>
    <x v="65"/>
    <x v="2"/>
    <s v="See River Brora Fisheries Review and management Plan 2020 to 2025"/>
    <s v="See River Brora Fisheries Review and management Plan 2020 to 2025"/>
    <s v="Landowner with assistance from the DSFB"/>
    <s v="Landowner with assistance from the DSFB"/>
    <x v="0"/>
    <n v="500"/>
    <x v="1"/>
    <n v="0"/>
    <x v="0"/>
    <s v="Within 4 Years"/>
    <x v="54"/>
    <n v="288112"/>
    <n v="904158"/>
    <m/>
    <m/>
    <m/>
    <m/>
    <m/>
    <m/>
    <m/>
    <x v="5"/>
    <s v="FD06"/>
    <s v="MA1135"/>
    <s v="91f4e37a-4300-426c-be47-d8adb83b3dea"/>
    <s v="Private Finance"/>
    <x v="2"/>
    <x v="9"/>
    <n v="-4.1299935292480701"/>
    <n v="58.048216794770902"/>
  </r>
  <r>
    <n v="1943"/>
    <x v="74"/>
    <x v="76"/>
    <x v="3"/>
    <x v="1"/>
    <s v="Planned"/>
    <s v="Medium"/>
    <s v="Loss of riparian vegetation and potential for habitat degradation in currently productive streams."/>
    <x v="13"/>
    <x v="66"/>
    <x v="2"/>
    <s v="See River Brora Fisheries Review and management Plan 2020 to 2025"/>
    <s v="See River Brora Fisheries Review and management Plan 2020 to 2025"/>
    <s v="Landowner with assistance from the DSFB"/>
    <s v="Landowner with assistance from the DSFB/ naturescot"/>
    <x v="0"/>
    <n v="500"/>
    <x v="1"/>
    <n v="0"/>
    <x v="0"/>
    <s v="Within 3 Years"/>
    <x v="54"/>
    <n v="288112"/>
    <n v="904158"/>
    <m/>
    <m/>
    <m/>
    <m/>
    <m/>
    <m/>
    <m/>
    <x v="5"/>
    <s v="FD06"/>
    <s v="MA1136"/>
    <s v="b8146aa7-0b74-46cb-879f-9be808496c44"/>
    <s v="Mix of Private &amp; Public Funding"/>
    <x v="2"/>
    <x v="10"/>
    <n v="-4.1571576392351703"/>
    <n v="58.053714807850596"/>
  </r>
  <r>
    <n v="1944"/>
    <x v="75"/>
    <x v="77"/>
    <x v="3"/>
    <x v="1"/>
    <s v="Planned"/>
    <s v="Medium"/>
    <s v="Has led or will lead to:_x000a__x000a_ Shallowing and widening of channel_x000a__x000a_ Inputs of fine sediment_x000a__x000a_ Trampling of spawning areas_x000a__x000a_ Loss of bankside fish cover._x000a__x000a_Potential conflicts of interest with deer management and sheep farming."/>
    <x v="13"/>
    <x v="67"/>
    <x v="2"/>
    <s v="See River Brora Fisheries Review and management Plan 2020 to 2025"/>
    <s v="See River Brora Fisheries Review and management Plan 2020 to 2025"/>
    <s v="Landowner with assistance from the DSFB"/>
    <m/>
    <x v="0"/>
    <n v="1000"/>
    <x v="1"/>
    <n v="0"/>
    <x v="0"/>
    <s v="Within 4 Years"/>
    <x v="55"/>
    <n v="288112"/>
    <n v="904158"/>
    <m/>
    <m/>
    <m/>
    <m/>
    <m/>
    <m/>
    <m/>
    <x v="5"/>
    <s v="FD06"/>
    <s v="MA1137"/>
    <s v="d42f2dcf-57df-4872-8484-57e092fec06a"/>
    <s v="Private Finance"/>
    <x v="1"/>
    <x v="10"/>
    <n v="-4.1877510066791102"/>
    <n v="58.064111119005098"/>
  </r>
  <r>
    <n v="1945"/>
    <x v="76"/>
    <x v="78"/>
    <x v="3"/>
    <x v="1"/>
    <s v="Not Possible"/>
    <s v="Low"/>
    <s v="Weirs and croys around Dalreavoch have mixed impact. The lowest at NC 75317 08805 is effective (pool creation) but has caused significant downstream erosion. Several further weirs upstream have no discernible effect either positive or negative."/>
    <x v="7"/>
    <x v="68"/>
    <x v="2"/>
    <s v="See River Brora Fisheries Review and management Plan 2020 to 2025"/>
    <s v="See River Brora Fisheries Review and management Plan 2020 to 2025"/>
    <s v="Landowner with assistance from the DSFB"/>
    <m/>
    <x v="0"/>
    <n v="0"/>
    <x v="1"/>
    <n v="0"/>
    <x v="0"/>
    <s v="More than 5 Years"/>
    <x v="56"/>
    <n v="288112"/>
    <n v="904158"/>
    <m/>
    <m/>
    <m/>
    <m/>
    <m/>
    <m/>
    <m/>
    <x v="5"/>
    <s v="FD06"/>
    <s v="MA1138"/>
    <s v="4980fd42-4812-4a23-9301-14a6798319f6"/>
    <s v="Unidentified"/>
    <x v="0"/>
    <x v="0"/>
    <n v="-4.2238735653228003"/>
    <n v="58.072749504428103"/>
  </r>
  <r>
    <n v="1946"/>
    <x v="77"/>
    <x v="79"/>
    <x v="3"/>
    <x v="1"/>
    <s v="Planned"/>
    <s v="Low"/>
    <s v="This highly dynamic area appears much degraded, but may be an important source of substrates for maintaining downstream habitats."/>
    <x v="7"/>
    <x v="69"/>
    <x v="2"/>
    <s v="See River Brora Fisheries Review and management Plan 2020 to 2025"/>
    <s v="See River Brora Fisheries Review and management Plan 2020 to 2025"/>
    <s v="Landowner with assistance from the DSFB"/>
    <s v="Landowner with assistance from the DSFB"/>
    <x v="0"/>
    <n v="0"/>
    <x v="2"/>
    <n v="0"/>
    <x v="0"/>
    <s v="More than 5 Years"/>
    <x v="57"/>
    <n v="288112"/>
    <n v="904158"/>
    <m/>
    <m/>
    <m/>
    <m/>
    <m/>
    <m/>
    <m/>
    <x v="5"/>
    <s v="FD06"/>
    <s v="MA1139"/>
    <s v="d8fb5814-4d71-44c2-bda6-1f2b3b6938bd"/>
    <s v="Mix of Private &amp; Public Funding"/>
    <x v="2"/>
    <x v="5"/>
    <n v="-4.2512368615061096"/>
    <n v="58.080871211292497"/>
  </r>
  <r>
    <n v="1947"/>
    <x v="78"/>
    <x v="80"/>
    <x v="4"/>
    <x v="1"/>
    <s v="Ongoing"/>
    <s v="Low"/>
    <s v="Poaching, especially with net, potentially reduces spawning escapement. Some rod and line poaching. Continue Bailiffing patrols"/>
    <x v="5"/>
    <x v="70"/>
    <x v="0"/>
    <s v="See River Brora Fisheries Review and management Plan 2020 to 2025"/>
    <s v="See River Brora Fisheries Review and management Plan 2020 to 2025"/>
    <s v="DSFB, IFM Bailiffing course, FMS and Police Scotland"/>
    <s v="DSFB, IFM Bailiffing course, FMS and Police Scotland"/>
    <x v="0"/>
    <n v="60000"/>
    <x v="2"/>
    <n v="0"/>
    <x v="0"/>
    <s v="Annual"/>
    <x v="58"/>
    <n v="288112"/>
    <n v="904158"/>
    <m/>
    <m/>
    <m/>
    <m/>
    <m/>
    <m/>
    <m/>
    <x v="5"/>
    <s v="FD06"/>
    <s v="MA1140"/>
    <s v="0d4d4c4b-6746-4551-a9ae-6677d37b27d3"/>
    <s v="Local DSFB"/>
    <x v="1"/>
    <x v="5"/>
    <n v="-4.2765929535117397"/>
    <n v="58.086706980888401"/>
  </r>
  <r>
    <n v="1948"/>
    <x v="79"/>
    <x v="81"/>
    <x v="7"/>
    <x v="1"/>
    <s v="Ongoing"/>
    <s v="Low"/>
    <s v="Reduction of spawning escapement if over fished."/>
    <x v="3"/>
    <x v="71"/>
    <x v="3"/>
    <s v="Brora DSFB conservation policy"/>
    <s v="Brora DSFB conservation policy"/>
    <s v="Proprietors, guests and tenants."/>
    <s v="Proprietors, guests and tenants."/>
    <x v="0"/>
    <n v="0"/>
    <x v="2"/>
    <n v="0"/>
    <x v="0"/>
    <s v="Annual"/>
    <x v="59"/>
    <n v="288112"/>
    <n v="904158"/>
    <m/>
    <m/>
    <m/>
    <m/>
    <m/>
    <m/>
    <m/>
    <x v="5"/>
    <s v="FD06"/>
    <s v="MA1141"/>
    <s v="5531b158-4a7e-4134-b8b7-3b85f9cf2856"/>
    <s v="Local DSFB"/>
    <x v="1"/>
    <x v="5"/>
    <n v="-4.1463397055399396"/>
    <n v="58.123046197683301"/>
  </r>
  <r>
    <n v="1949"/>
    <x v="80"/>
    <x v="82"/>
    <x v="7"/>
    <x v="1"/>
    <s v="Ongoing"/>
    <s v="Low"/>
    <s v="Not currently practiced"/>
    <x v="3"/>
    <x v="72"/>
    <x v="4"/>
    <s v="See River Brora Fisheries Review and management Plan 2020 to 2025"/>
    <s v="See River Brora Fisheries Review and management Plan 2020 to 2025"/>
    <s v="MSS"/>
    <s v="MSS, FMS"/>
    <x v="0"/>
    <n v="0"/>
    <x v="2"/>
    <n v="0"/>
    <x v="0"/>
    <s v="Annual"/>
    <x v="60"/>
    <n v="288112"/>
    <n v="904158"/>
    <m/>
    <m/>
    <m/>
    <m/>
    <m/>
    <m/>
    <m/>
    <x v="5"/>
    <s v="FD06"/>
    <s v="MA1142"/>
    <s v="f96a5f4e-ff34-4724-94b1-04bdb7aef3b2"/>
    <s v="Local DSFB"/>
    <x v="4"/>
    <x v="5"/>
    <n v="-4.0910560714916802"/>
    <n v="58.0759920572143"/>
  </r>
  <r>
    <n v="1950"/>
    <x v="81"/>
    <x v="83"/>
    <x v="4"/>
    <x v="1"/>
    <s v="Ongoing"/>
    <s v="Low"/>
    <s v="Loss of adult salmon and sea trout._x000a__x000a_Mixed stocks fisheries cannot be managed in relation to sub-populations."/>
    <x v="5"/>
    <x v="73"/>
    <x v="4"/>
    <s v="See River Brora Fisheries Review and management Plan 2020 to 2025"/>
    <s v="See River Brora Fisheries Review and management Plan 2020 to 2025"/>
    <s v="DSFB, police Scotland."/>
    <s v="DSFB, police Scotland."/>
    <x v="0"/>
    <n v="0"/>
    <x v="2"/>
    <n v="0"/>
    <x v="0"/>
    <s v="Annual"/>
    <x v="61"/>
    <n v="288112"/>
    <n v="904158"/>
    <m/>
    <m/>
    <m/>
    <m/>
    <m/>
    <m/>
    <m/>
    <x v="5"/>
    <s v="FD06"/>
    <s v="MA1143"/>
    <s v="b2fe8b2f-ec7c-41bb-841c-c09898eae0d5"/>
    <s v="Local DSFB"/>
    <x v="4"/>
    <x v="5"/>
    <n v="-4.11258194570763"/>
    <n v="58.091517686134303"/>
  </r>
  <r>
    <n v="1951"/>
    <x v="82"/>
    <x v="84"/>
    <x v="6"/>
    <x v="1"/>
    <s v="Ongoing"/>
    <s v="Low"/>
    <s v="Reduction of spawning escapement with predation"/>
    <x v="17"/>
    <x v="74"/>
    <x v="4"/>
    <s v="See River Brora Fisheries Review and management Plan 2020 to 2025"/>
    <s v="See River Brora Fisheries Review and management Plan 2020 to 2025"/>
    <s v="DSFB, MSS"/>
    <s v="DSFB, MSS"/>
    <x v="0"/>
    <n v="0"/>
    <x v="2"/>
    <n v="0"/>
    <x v="0"/>
    <s v="Annual"/>
    <x v="62"/>
    <n v="288112"/>
    <n v="904158"/>
    <m/>
    <m/>
    <m/>
    <m/>
    <m/>
    <m/>
    <m/>
    <x v="5"/>
    <s v="FD06"/>
    <s v="MA1144"/>
    <s v="11a5f083-b40e-43b1-bc4d-257b099356c9"/>
    <s v="Local DSFB"/>
    <x v="4"/>
    <x v="5"/>
    <n v="-4.15662220369091"/>
    <n v="58.075891254674097"/>
  </r>
  <r>
    <n v="1952"/>
    <x v="83"/>
    <x v="85"/>
    <x v="6"/>
    <x v="1"/>
    <s v="Ongoing"/>
    <s v="Medium"/>
    <s v="Potential bottlenecks for smolts at constrictions, pools, loch inflow and outflow or other areas where smolts may congregate in numbers. Impacts on:_x000a__x000a_I) smolt run_x000a__x000a_ii) pre-smolt density._x000a__x000a_Likely to be a priority during smolt migration."/>
    <x v="17"/>
    <x v="75"/>
    <x v="3"/>
    <s v="See River Brora Fisheries Review and management Plan 2020 to 2025"/>
    <s v="See River Brora Fisheries Review and management Plan 2020 to 2025"/>
    <s v="DSFB MSS, FMS"/>
    <s v="DSFB MSS, FMS, Owners"/>
    <x v="0"/>
    <n v="0"/>
    <x v="2"/>
    <n v="0"/>
    <x v="0"/>
    <s v="Annual"/>
    <x v="62"/>
    <n v="288112"/>
    <n v="904158"/>
    <m/>
    <m/>
    <m/>
    <m/>
    <m/>
    <m/>
    <m/>
    <x v="5"/>
    <s v="FD06"/>
    <s v="MA1145"/>
    <s v="b1fff884-e9e4-467f-b829-c30402050ce2"/>
    <s v="Local DSFB"/>
    <x v="4"/>
    <x v="5"/>
    <n v="-4.1595521545244498"/>
    <n v="58.093376961853302"/>
  </r>
  <r>
    <n v="1953"/>
    <x v="84"/>
    <x v="86"/>
    <x v="7"/>
    <x v="1"/>
    <s v="Ongoing"/>
    <s v="High"/>
    <s v="MSS now request that all beats collect angling effort data. This is important information which combined with seasonal catch data allows estimates to be made of the annual run in the river."/>
    <x v="3"/>
    <x v="76"/>
    <x v="0"/>
    <s v="MSS"/>
    <s v="MSS, DSFB"/>
    <s v="DSFB MSS, FMS"/>
    <s v="DSFB MSS, FMS"/>
    <x v="0"/>
    <n v="0"/>
    <x v="2"/>
    <n v="0"/>
    <x v="0"/>
    <s v="Annual"/>
    <x v="63"/>
    <n v="288112"/>
    <n v="904158"/>
    <m/>
    <m/>
    <m/>
    <m/>
    <m/>
    <m/>
    <m/>
    <x v="5"/>
    <s v="FD06"/>
    <s v="MA1146"/>
    <s v="cb006e7f-4d44-4b43-8610-3ac50a577926"/>
    <s v="Local DSFB"/>
    <x v="4"/>
    <x v="5"/>
    <n v="-4.1703420596107801"/>
    <n v="58.106427845914602"/>
  </r>
  <r>
    <n v="1954"/>
    <x v="85"/>
    <x v="87"/>
    <x v="12"/>
    <x v="1"/>
    <s v="Ongoing"/>
    <s v="Low"/>
    <s v="Sandeels support fish stocks including sea trout during their marine growth phase."/>
    <x v="12"/>
    <x v="77"/>
    <x v="4"/>
    <s v="See River Brora Fisheries Review and management Plan 2020 to 2025"/>
    <s v="See River Brora Fisheries Review and management Plan 2020 to 2025"/>
    <s v="MSS, FMS"/>
    <s v="MSS, FMS"/>
    <x v="0"/>
    <n v="0"/>
    <x v="2"/>
    <n v="0"/>
    <x v="0"/>
    <s v="N/A"/>
    <x v="13"/>
    <n v="288112"/>
    <n v="904158"/>
    <m/>
    <m/>
    <m/>
    <m/>
    <m/>
    <m/>
    <m/>
    <x v="5"/>
    <s v="FD06"/>
    <s v="MA1147"/>
    <s v="84ff2f47-6d26-4df7-82f4-5722fe538178"/>
    <s v="Other"/>
    <x v="4"/>
    <x v="5"/>
    <n v="-3.9784723142653702"/>
    <n v="58.084076577624501"/>
  </r>
  <r>
    <n v="1955"/>
    <x v="86"/>
    <x v="88"/>
    <x v="12"/>
    <x v="1"/>
    <s v="Ongoing"/>
    <s v="Medium"/>
    <s v="Lack of knowledge contributes to lack of management action."/>
    <x v="16"/>
    <x v="78"/>
    <x v="4"/>
    <s v="See River Brora Fisheries Review and management Plan 2020 to 2025 - AST reports, missing salmon project."/>
    <s v="See River Brora Fisheries Review and management Plan 2020 to 2025 - AST reports, missing salmon project."/>
    <s v="AST, FMS, MSS"/>
    <s v="AST, FMS, MSS"/>
    <x v="0"/>
    <n v="0"/>
    <x v="2"/>
    <n v="0"/>
    <x v="0"/>
    <s v="N/A"/>
    <x v="13"/>
    <n v="288112"/>
    <n v="904158"/>
    <m/>
    <m/>
    <m/>
    <m/>
    <m/>
    <m/>
    <m/>
    <x v="5"/>
    <s v="FD06"/>
    <s v="MA1148"/>
    <s v="5f0c0030-4ecd-473c-9761-0da5954be481"/>
    <s v="Other"/>
    <x v="4"/>
    <x v="5"/>
    <n v="-4.0320780841822499"/>
    <n v="58.049155716784099"/>
  </r>
  <r>
    <n v="1956"/>
    <x v="87"/>
    <x v="89"/>
    <x v="8"/>
    <x v="1"/>
    <s v="Ongoing"/>
    <s v="High"/>
    <s v="Non-native species and introduced pathogens/diseases have potential to damage fish populations and habitats. education for angler of diseases _x000a__x000a_As few invasive non-native species were recorded during habitat survey there is an opportunity to protect integrity of habitats and species assemblages."/>
    <x v="11"/>
    <x v="79"/>
    <x v="0"/>
    <s v="MSS, SISI, Naturescot"/>
    <s v="https://www.invasivespecies.scot/"/>
    <s v="MSS, SISI, Naturescot"/>
    <s v="MSS, SISI, Naturescot"/>
    <x v="0"/>
    <n v="0"/>
    <x v="2"/>
    <n v="0"/>
    <x v="0"/>
    <s v="Annual"/>
    <x v="64"/>
    <n v="288112"/>
    <n v="904158"/>
    <m/>
    <m/>
    <m/>
    <m/>
    <m/>
    <m/>
    <m/>
    <x v="5"/>
    <s v="FD06"/>
    <s v="MA1149"/>
    <s v="95750bab-a468-4d0f-9a32-078b0405aca0"/>
    <s v="Local DSFB"/>
    <x v="1"/>
    <x v="5"/>
    <n v="-3.9915695578499002"/>
    <n v="58.038878069358198"/>
  </r>
  <r>
    <n v="1957"/>
    <x v="88"/>
    <x v="90"/>
    <x v="8"/>
    <x v="1"/>
    <s v="Ongoing"/>
    <s v="Medium"/>
    <s v="Mink recorded in catchment and spreading in the N. Highlands. Can be effective fish predator in small streams."/>
    <x v="11"/>
    <x v="80"/>
    <x v="0"/>
    <s v="MSS, SISI, Naturescot"/>
    <s v="https://www.invasivespecies.scot/"/>
    <s v="MSS, SISI, Naturescot"/>
    <s v="MSS, SISI, Naturescot"/>
    <x v="0"/>
    <n v="3000"/>
    <x v="2"/>
    <n v="0"/>
    <x v="0"/>
    <s v="Annual"/>
    <x v="64"/>
    <n v="288112"/>
    <n v="904158"/>
    <m/>
    <m/>
    <m/>
    <m/>
    <m/>
    <m/>
    <m/>
    <x v="5"/>
    <s v="FD06"/>
    <s v="MA1150"/>
    <s v="f03a5d7f-5b83-420a-aba2-942f51778fc4"/>
    <s v="Local DSFB"/>
    <x v="1"/>
    <x v="5"/>
    <n v="-3.9571978240058501"/>
    <n v="58.014929060488903"/>
  </r>
  <r>
    <n v="1958"/>
    <x v="89"/>
    <x v="91"/>
    <x v="9"/>
    <x v="1"/>
    <s v="Ongoing"/>
    <s v="Low"/>
    <s v="0.32 m³s-1 is released through Dalnessie Dam down the Brora. 21 periods of increased hands-off flow annually. Sediment management agreed with SEPA"/>
    <x v="1"/>
    <x v="81"/>
    <x v="2"/>
    <s v="SSE"/>
    <m/>
    <s v="SSE, DSFB"/>
    <s v="SSE, DSFB"/>
    <x v="0"/>
    <n v="0"/>
    <x v="2"/>
    <n v="0"/>
    <x v="0"/>
    <s v="Annual"/>
    <x v="57"/>
    <n v="288112"/>
    <n v="904158"/>
    <m/>
    <m/>
    <m/>
    <m/>
    <m/>
    <m/>
    <m/>
    <x v="5"/>
    <s v="FD06"/>
    <s v="MA1151"/>
    <s v="8d8f187f-b4cd-484a-b321-f8bc54f0730f"/>
    <s v="Other"/>
    <x v="4"/>
    <x v="5"/>
    <n v="-3.9212171945985399"/>
    <n v="57.9949654878207"/>
  </r>
  <r>
    <n v="1959"/>
    <x v="90"/>
    <x v="92"/>
    <x v="7"/>
    <x v="1"/>
    <s v="Ongoing"/>
    <s v="Medium"/>
    <s v="monitor and better understand populations within the river, develop efishing programme. Inspect habitat and redds etc."/>
    <x v="4"/>
    <x v="82"/>
    <x v="0"/>
    <s v="DSFB"/>
    <m/>
    <s v="DSFB"/>
    <s v="DSFB"/>
    <x v="0"/>
    <n v="10000"/>
    <x v="2"/>
    <n v="0"/>
    <x v="0"/>
    <s v="Annual"/>
    <x v="57"/>
    <n v="288112"/>
    <n v="904158"/>
    <m/>
    <m/>
    <m/>
    <m/>
    <m/>
    <m/>
    <m/>
    <x v="5"/>
    <s v="FD06"/>
    <s v="MA1152"/>
    <s v="daa1deb1-f112-4a61-8e93-7cb318f300f1"/>
    <s v="Local DSFB"/>
    <x v="3"/>
    <x v="5"/>
    <n v="-3.8969761710743902"/>
    <n v="58.031390381160797"/>
  </r>
  <r>
    <n v="1960"/>
    <x v="91"/>
    <x v="93"/>
    <x v="7"/>
    <x v="1"/>
    <s v="Ongoing"/>
    <s v="High"/>
    <s v="BDSFB staff should receive ongoing training to maintain or increase skills for delivery of required tasks in relation to management and information gathering."/>
    <x v="15"/>
    <x v="83"/>
    <x v="1"/>
    <s v="DSFB and local community"/>
    <m/>
    <s v="DSFB"/>
    <s v="DSFB"/>
    <x v="0"/>
    <n v="2000"/>
    <x v="2"/>
    <n v="0"/>
    <x v="1"/>
    <s v="Annual"/>
    <x v="57"/>
    <n v="288112"/>
    <n v="904158"/>
    <m/>
    <m/>
    <m/>
    <m/>
    <m/>
    <m/>
    <m/>
    <x v="5"/>
    <s v="FD06"/>
    <s v="MA1153"/>
    <s v="bf94c44c-9ecb-4975-b4cc-7055349f09b9"/>
    <s v="Local DSFB"/>
    <x v="3"/>
    <x v="5"/>
    <n v="-4.0697943723801702"/>
    <n v="58.032336480194097"/>
  </r>
  <r>
    <n v="1961"/>
    <x v="92"/>
    <x v="94"/>
    <x v="7"/>
    <x v="1"/>
    <s v="Ongoing"/>
    <s v="Medium"/>
    <s v="Junior Angling days and education, encourage more angling development."/>
    <x v="9"/>
    <x v="84"/>
    <x v="1"/>
    <s v="DSFB"/>
    <m/>
    <s v="DSFB &amp; Local community"/>
    <s v="DSFB &amp; Local community"/>
    <x v="0"/>
    <n v="500"/>
    <x v="2"/>
    <n v="0"/>
    <x v="1"/>
    <s v="Annual"/>
    <x v="13"/>
    <n v="288112"/>
    <n v="904158"/>
    <m/>
    <m/>
    <m/>
    <m/>
    <m/>
    <m/>
    <m/>
    <x v="5"/>
    <s v="FD06"/>
    <s v="MA1154"/>
    <s v="4c9ff85d-08b9-44c1-8edf-559e54239d95"/>
    <s v="Local DSFB"/>
    <x v="3"/>
    <x v="11"/>
    <n v="-4.0397808237411796"/>
    <n v="58.0857563669489"/>
  </r>
  <r>
    <n v="2044"/>
    <x v="93"/>
    <x v="95"/>
    <x v="14"/>
    <x v="1"/>
    <s v="Ongoing"/>
    <s v="High"/>
    <s v="To remove INNS from specific sites and/or reduce their distribution within the district"/>
    <x v="3"/>
    <x v="85"/>
    <x v="1"/>
    <m/>
    <s v="Landownership, INNS distribution"/>
    <s v="SISI (Nature Scot)"/>
    <m/>
    <x v="13"/>
    <n v="0"/>
    <x v="1"/>
    <n v="15000"/>
    <x v="1"/>
    <s v="Annual Recurring"/>
    <x v="65"/>
    <n v="275319"/>
    <n v="868614"/>
    <m/>
    <m/>
    <m/>
    <m/>
    <m/>
    <m/>
    <m/>
    <x v="6"/>
    <s v="FD10"/>
    <s v="MA0418"/>
    <s v="78a26f0d-2137-4af1-a1f5-3984083ee55b"/>
    <s v="Public Funding"/>
    <x v="3"/>
    <x v="5"/>
    <n v="-4.0931175671584601"/>
    <n v="57.690101795134197"/>
  </r>
  <r>
    <n v="2045"/>
    <x v="94"/>
    <x v="96"/>
    <x v="3"/>
    <x v="1"/>
    <s v="Planned"/>
    <s v="Medium"/>
    <s v="To increase nutrient levels within the river and see an increase in juvenile densities"/>
    <x v="11"/>
    <x v="86"/>
    <x v="2"/>
    <m/>
    <s v="Empirical evidence for the benefit of nutrient enrichment vs any data on negative impacts"/>
    <s v="CFDSB"/>
    <s v="Alness Angling club, Kildermorie Estate"/>
    <x v="14"/>
    <n v="0"/>
    <x v="1"/>
    <n v="1600"/>
    <x v="0"/>
    <s v="Within 3 Years"/>
    <x v="13"/>
    <n v="250396"/>
    <n v="878551"/>
    <m/>
    <m/>
    <m/>
    <m/>
    <m/>
    <m/>
    <m/>
    <x v="6"/>
    <s v="FD10"/>
    <s v="MA0419"/>
    <s v="c403cfb5-e81f-4fa5-9101-1f6d61b0dc9b"/>
    <s v="DSFB + Fishery Trust"/>
    <x v="1"/>
    <x v="5"/>
    <n v="-4.5169582962624597"/>
    <n v="57.771674217460003"/>
  </r>
  <r>
    <n v="2046"/>
    <x v="95"/>
    <x v="97"/>
    <x v="5"/>
    <x v="1"/>
    <s v="Planned"/>
    <s v="Medium"/>
    <s v="To assess smolt survival on downstream migration through large waterbodies"/>
    <x v="11"/>
    <x v="87"/>
    <x v="2"/>
    <m/>
    <s v="Smolt run timing and fish density data"/>
    <s v="CFDSB"/>
    <s v="Atlantic Salmon Trust, SSE, Kildermorie estate, Institute of Biodiversity and Freshwater Conservation"/>
    <x v="13"/>
    <n v="0"/>
    <x v="0"/>
    <n v="0"/>
    <x v="0"/>
    <s v="Within 5 Years"/>
    <x v="66"/>
    <n v="251949"/>
    <n v="877004"/>
    <m/>
    <m/>
    <m/>
    <m/>
    <m/>
    <m/>
    <m/>
    <x v="6"/>
    <s v="FD10"/>
    <s v="MA0420"/>
    <s v="9b831a3d-5711-48a5-a8eb-d79a2dbaa648"/>
    <s v="Mix of Private &amp; Public Funding"/>
    <x v="5"/>
    <x v="12"/>
    <n v="-4.4899201664030999"/>
    <n v="57.758307247642001"/>
  </r>
  <r>
    <n v="2047"/>
    <x v="96"/>
    <x v="98"/>
    <x v="0"/>
    <x v="1"/>
    <s v="Initiated"/>
    <s v="Medium"/>
    <s v="To expand riparian planting in Strathrannoch in an upstream direction"/>
    <x v="16"/>
    <x v="88"/>
    <x v="2"/>
    <m/>
    <s v="Forestry maps and extraction timeline"/>
    <s v="FLS"/>
    <s v="CFDSB"/>
    <x v="15"/>
    <n v="0"/>
    <x v="1"/>
    <n v="800"/>
    <x v="0"/>
    <s v="Within 3 Years"/>
    <x v="13"/>
    <n v="239885"/>
    <n v="871950"/>
    <m/>
    <m/>
    <m/>
    <m/>
    <m/>
    <m/>
    <m/>
    <x v="6"/>
    <s v="FD10"/>
    <s v="MA0421"/>
    <s v="32b219f5-5f5b-4e3a-885f-faf0b2657e2e"/>
    <s v="DSFB + Fishery Trust"/>
    <x v="1"/>
    <x v="5"/>
    <n v="-4.6890632222803896"/>
    <n v="57.708816984900601"/>
  </r>
  <r>
    <n v="2048"/>
    <x v="97"/>
    <x v="99"/>
    <x v="5"/>
    <x v="1"/>
    <s v="Initiated"/>
    <s v="Medium"/>
    <s v="To ease fish passage through the installation of a fish pass suitable for the site"/>
    <x v="6"/>
    <x v="89"/>
    <x v="2"/>
    <m/>
    <s v="Pre-construction fish densities"/>
    <s v="Diageo"/>
    <s v="CFDSB"/>
    <x v="0"/>
    <n v="0"/>
    <x v="1"/>
    <n v="0"/>
    <x v="1"/>
    <s v="Within 1 Year"/>
    <x v="13"/>
    <n v="251689"/>
    <n v="850769"/>
    <m/>
    <m/>
    <m/>
    <m/>
    <m/>
    <m/>
    <m/>
    <x v="6"/>
    <s v="FD10"/>
    <s v="MA0422"/>
    <s v="e711a3ae-b7d6-4295-8e28-da62a2979edd"/>
    <s v="Private Finance"/>
    <x v="4"/>
    <x v="5"/>
    <n v="-4.4781828359276696"/>
    <n v="57.522787755798497"/>
  </r>
  <r>
    <n v="2049"/>
    <x v="98"/>
    <x v="100"/>
    <x v="3"/>
    <x v="1"/>
    <s v="Planned"/>
    <s v="Low"/>
    <s v="To stabilise a specified river bank through willow splicing"/>
    <x v="7"/>
    <x v="90"/>
    <x v="2"/>
    <m/>
    <m/>
    <s v="CFDSB"/>
    <m/>
    <x v="16"/>
    <n v="0"/>
    <x v="1"/>
    <n v="250"/>
    <x v="0"/>
    <s v="Within 2 Years"/>
    <x v="13"/>
    <n v="220017"/>
    <n v="850994"/>
    <m/>
    <m/>
    <m/>
    <m/>
    <m/>
    <m/>
    <m/>
    <x v="6"/>
    <s v="FD10"/>
    <s v="MA0423"/>
    <s v="38732e53-c426-4422-b93f-0a6daf1352ea"/>
    <s v="DSFB + Fishery Trust"/>
    <x v="1"/>
    <x v="5"/>
    <n v="-5.00646142041251"/>
    <n v="57.513324174160701"/>
  </r>
  <r>
    <n v="2050"/>
    <x v="99"/>
    <x v="101"/>
    <x v="1"/>
    <x v="11"/>
    <s v="Initiated"/>
    <s v="High"/>
    <s v="To quantify the number of breeders within the Meig system"/>
    <x v="11"/>
    <x v="91"/>
    <x v="3"/>
    <m/>
    <s v="Genetic samples"/>
    <s v="CFDSB"/>
    <s v="Cromarty Firth Fisheries  Trust, Institute of Biology and Freshwater conservation"/>
    <x v="17"/>
    <n v="0"/>
    <x v="1"/>
    <n v="10000"/>
    <x v="1"/>
    <s v="Within 5 Years"/>
    <x v="13"/>
    <n v="233964"/>
    <n v="854848"/>
    <m/>
    <m/>
    <m/>
    <m/>
    <m/>
    <m/>
    <m/>
    <x v="6"/>
    <s v="FD10"/>
    <s v="MA0424"/>
    <s v="be99bfd5-232e-4d6f-acff-030b890a81d3"/>
    <s v="Local Fishery Trust"/>
    <x v="3"/>
    <x v="5"/>
    <n v="-4.7765694158091998"/>
    <n v="57.553231257188997"/>
  </r>
  <r>
    <n v="2051"/>
    <x v="100"/>
    <x v="102"/>
    <x v="1"/>
    <x v="11"/>
    <s v="Planned"/>
    <s v="High"/>
    <s v="To increase smolt output from the Meig system"/>
    <x v="11"/>
    <x v="92"/>
    <x v="3"/>
    <m/>
    <s v="Estimate of census population size and number of breeders"/>
    <s v="CFDSB"/>
    <s v="SEPA, Marine Scotland, Cromarty Firth Fisheries Trust, Strathconon Estate"/>
    <x v="11"/>
    <n v="0"/>
    <x v="1"/>
    <n v="5000"/>
    <x v="0"/>
    <s v="Within 5 Years"/>
    <x v="67"/>
    <n v="227140"/>
    <n v="853019"/>
    <m/>
    <m/>
    <m/>
    <m/>
    <m/>
    <m/>
    <m/>
    <x v="6"/>
    <s v="FD10"/>
    <s v="MA0425"/>
    <s v="c84a3fa1-cc19-48fe-8af7-87ac4bab546d"/>
    <s v="DSFB + Fishery Trust"/>
    <x v="1"/>
    <x v="2"/>
    <n v="-4.8891557461757902"/>
    <n v="57.534265832653702"/>
  </r>
  <r>
    <n v="2052"/>
    <x v="101"/>
    <x v="103"/>
    <x v="3"/>
    <x v="1"/>
    <s v="Planned"/>
    <s v="Medium"/>
    <s v="To establish riparian woodland in the upper Meig"/>
    <x v="16"/>
    <x v="93"/>
    <x v="2"/>
    <m/>
    <s v="Peat depths, access constraints"/>
    <s v="CFDSB"/>
    <s v="Strathconon Estate, SSE"/>
    <x v="0"/>
    <n v="0"/>
    <x v="1"/>
    <n v="0"/>
    <x v="0"/>
    <s v="N/A"/>
    <x v="68"/>
    <n v="211600"/>
    <n v="847984"/>
    <m/>
    <m/>
    <m/>
    <m/>
    <m/>
    <m/>
    <m/>
    <x v="6"/>
    <s v="FD10"/>
    <s v="MA0426"/>
    <s v="0b48a5b5-be6d-49fe-b003-fb800f58a517"/>
    <s v="Private Finance"/>
    <x v="4"/>
    <x v="5"/>
    <n v="-5.1444233367068302"/>
    <n v="57.4829041625811"/>
  </r>
  <r>
    <n v="2053"/>
    <x v="102"/>
    <x v="104"/>
    <x v="5"/>
    <x v="1"/>
    <s v="Ongoing"/>
    <s v="High"/>
    <s v="Clear passage through fish pass"/>
    <x v="6"/>
    <x v="94"/>
    <x v="2"/>
    <m/>
    <s v="spawning success and juvenile recruitment upstream of the fish pass"/>
    <s v="CFDSB"/>
    <s v="Strathconon Estate"/>
    <x v="7"/>
    <n v="0"/>
    <x v="1"/>
    <n v="250"/>
    <x v="0"/>
    <s v="Within 1 Year"/>
    <x v="69"/>
    <n v="219463"/>
    <n v="850492"/>
    <m/>
    <m/>
    <m/>
    <m/>
    <m/>
    <m/>
    <m/>
    <x v="6"/>
    <s v="FD10"/>
    <s v="MA0427"/>
    <s v="a7ac0763-ac5d-4e67-be13-45eb3ee12a8c"/>
    <s v="Local DSFB"/>
    <x v="3"/>
    <x v="5"/>
    <n v="-5.0153241008399796"/>
    <n v="57.508600619814402"/>
  </r>
  <r>
    <n v="2054"/>
    <x v="103"/>
    <x v="105"/>
    <x v="5"/>
    <x v="1"/>
    <s v="Ongoing"/>
    <s v="High"/>
    <s v="To determine whether releasing smolts at night improves survival to sea"/>
    <x v="6"/>
    <x v="95"/>
    <x v="2"/>
    <m/>
    <s v="PIT counter data, access "/>
    <s v="CFDSB"/>
    <s v="SSE"/>
    <x v="7"/>
    <n v="0"/>
    <x v="1"/>
    <n v="10000"/>
    <x v="1"/>
    <s v="Within 3 Years"/>
    <x v="70"/>
    <n v="244879"/>
    <n v="854424"/>
    <m/>
    <m/>
    <m/>
    <m/>
    <m/>
    <m/>
    <m/>
    <x v="6"/>
    <s v="FD10"/>
    <s v="MA0428"/>
    <s v="ba71bc2a-f26f-43fd-8100-29f4be458be8"/>
    <s v="Private Finance"/>
    <x v="1"/>
    <x v="5"/>
    <n v="-4.5940989977130204"/>
    <n v="57.553303231245103"/>
  </r>
  <r>
    <n v="2055"/>
    <x v="104"/>
    <x v="106"/>
    <x v="1"/>
    <x v="11"/>
    <s v="Planned"/>
    <s v="Medium"/>
    <s v="To re-establish the upper Orrin's salmon run through stocking and trap and truck operations"/>
    <x v="11"/>
    <x v="96"/>
    <x v="3"/>
    <m/>
    <s v="Operation of Borland fish lifts, condition of fish trap, landownership, road access and boating rights"/>
    <s v="CFDSB"/>
    <s v="SEPA, Marine Scotland, Cromarty Firth Fisheries Trust, Strathconon Estate"/>
    <x v="0"/>
    <n v="0"/>
    <x v="1"/>
    <n v="50000"/>
    <x v="0"/>
    <s v="N/A"/>
    <x v="71"/>
    <n v="228082"/>
    <n v="847210"/>
    <m/>
    <m/>
    <m/>
    <m/>
    <m/>
    <m/>
    <m/>
    <x v="6"/>
    <s v="FD10"/>
    <s v="MA0429"/>
    <s v="f79c7fd7-c1a7-41b4-be56-0067fb39afed"/>
    <s v="Private Finance"/>
    <x v="5"/>
    <x v="5"/>
    <n v="-4.8693463908772801"/>
    <n v="57.4825098853157"/>
  </r>
  <r>
    <n v="2056"/>
    <x v="105"/>
    <x v="107"/>
    <x v="3"/>
    <x v="1"/>
    <s v="Initiated"/>
    <s v="High"/>
    <s v="To improve natural spawning on the middle Orrin through the creation of spawning fords and manual input of gravel"/>
    <x v="7"/>
    <x v="97"/>
    <x v="2"/>
    <m/>
    <s v="Hydromorphology report, flow regime, freshet allowance"/>
    <s v="CFDSB"/>
    <s v="SSE, SEPA"/>
    <x v="18"/>
    <n v="0"/>
    <x v="1"/>
    <n v="400"/>
    <x v="3"/>
    <s v="Within 2 Years"/>
    <x v="72"/>
    <n v="241638"/>
    <n v="850050"/>
    <m/>
    <m/>
    <m/>
    <m/>
    <m/>
    <m/>
    <m/>
    <x v="6"/>
    <s v="FD10"/>
    <s v="MA0430"/>
    <s v="a23e7d1f-fe54-480c-89ec-e7a59a9a8abb"/>
    <s v="Private Finance"/>
    <x v="3"/>
    <x v="5"/>
    <n v="-4.6453529102326696"/>
    <n v="57.512931566795402"/>
  </r>
  <r>
    <n v="2057"/>
    <x v="106"/>
    <x v="108"/>
    <x v="3"/>
    <x v="1"/>
    <s v="Planned"/>
    <s v="Medium"/>
    <s v="To increase riparian woodland in the upper catchment"/>
    <x v="16"/>
    <x v="98"/>
    <x v="2"/>
    <m/>
    <s v="Peat depths, access constraints"/>
    <s v="Strathconon Estate"/>
    <s v="CFDSB"/>
    <x v="0"/>
    <n v="0"/>
    <x v="0"/>
    <n v="0"/>
    <x v="0"/>
    <s v="Within 5 Years"/>
    <x v="73"/>
    <n v="225672"/>
    <n v="846469"/>
    <m/>
    <m/>
    <m/>
    <m/>
    <m/>
    <m/>
    <m/>
    <x v="6"/>
    <s v="FD10"/>
    <s v="MA0431"/>
    <s v="8801a18a-824f-48bd-a874-73fb3c6738c7"/>
    <s v="Private Finance"/>
    <x v="4"/>
    <x v="5"/>
    <n v="-4.9089593801394704"/>
    <n v="57.474942095943497"/>
  </r>
  <r>
    <n v="2058"/>
    <x v="107"/>
    <x v="109"/>
    <x v="9"/>
    <x v="12"/>
    <s v="Planned"/>
    <s v="High"/>
    <s v="To adjust the compensation flow on the lower Orrin to reflect a more natural flow regime"/>
    <x v="14"/>
    <x v="99"/>
    <x v="4"/>
    <m/>
    <s v="Compensation flow regime data, freshet allowance"/>
    <s v="CFDSB"/>
    <s v="SSE"/>
    <x v="0"/>
    <n v="0"/>
    <x v="0"/>
    <n v="0"/>
    <x v="0"/>
    <s v="Within 1 Year"/>
    <x v="13"/>
    <n v="240340"/>
    <n v="850320"/>
    <m/>
    <m/>
    <m/>
    <m/>
    <m/>
    <m/>
    <m/>
    <x v="6"/>
    <s v="FD10"/>
    <s v="MA0432"/>
    <s v="5aea43db-726e-4a69-b3cb-2a03a702b508"/>
    <s v="Private Finance"/>
    <x v="4"/>
    <x v="5"/>
    <n v="-4.6671721448251002"/>
    <n v="57.514898484193303"/>
  </r>
  <r>
    <n v="2059"/>
    <x v="108"/>
    <x v="110"/>
    <x v="5"/>
    <x v="1"/>
    <s v="Planned"/>
    <s v="High"/>
    <s v="To allow upstream passage of migratory salmonids"/>
    <x v="6"/>
    <x v="100"/>
    <x v="3"/>
    <m/>
    <s v="Maintenance schedule for Borland lifts"/>
    <s v="SSE, CFDSB"/>
    <m/>
    <x v="0"/>
    <n v="0"/>
    <x v="1"/>
    <n v="0"/>
    <x v="0"/>
    <s v="Within 5 Years"/>
    <x v="13"/>
    <n v="240340"/>
    <n v="850320"/>
    <m/>
    <m/>
    <m/>
    <m/>
    <m/>
    <m/>
    <m/>
    <x v="6"/>
    <s v="FD10"/>
    <s v="MA0433"/>
    <s v="27cf4b3f-c40d-44a0-b5c0-221b042f317b"/>
    <s v="Private Finance"/>
    <x v="4"/>
    <x v="5"/>
    <n v="-4.6671721448251002"/>
    <n v="57.514898484193303"/>
  </r>
  <r>
    <n v="2060"/>
    <x v="109"/>
    <x v="111"/>
    <x v="3"/>
    <x v="1"/>
    <s v="Initiated"/>
    <s v="Medium"/>
    <s v="To return the river to a more natural channel and improve  instream habitat"/>
    <x v="7"/>
    <x v="101"/>
    <x v="2"/>
    <m/>
    <s v="Landownership, landowner engagement/interest"/>
    <s v="CFDSB"/>
    <s v="Lockett Agri Environment"/>
    <x v="19"/>
    <n v="0"/>
    <x v="1"/>
    <n v="250"/>
    <x v="0"/>
    <s v="Within 3 Years"/>
    <x v="13"/>
    <n v="251625"/>
    <n v="859489"/>
    <m/>
    <m/>
    <m/>
    <m/>
    <m/>
    <m/>
    <m/>
    <x v="6"/>
    <s v="FD10"/>
    <s v="MA0434"/>
    <s v="0bcb61d8-ed2d-46e6-94ea-f4a4481867f1"/>
    <s v="Public Funding"/>
    <x v="1"/>
    <x v="5"/>
    <n v="-4.4845770493638097"/>
    <n v="57.601021532359702"/>
  </r>
  <r>
    <n v="2061"/>
    <x v="110"/>
    <x v="112"/>
    <x v="5"/>
    <x v="1"/>
    <s v="Planned"/>
    <s v="Low"/>
    <s v="To assess the severity of the migratory barrier posed by the weir"/>
    <x v="6"/>
    <x v="102"/>
    <x v="2"/>
    <m/>
    <s v="Fish densities and presence of salmon and sea trout"/>
    <m/>
    <s v="CFDSB"/>
    <x v="20"/>
    <n v="0"/>
    <x v="0"/>
    <n v="0"/>
    <x v="0"/>
    <s v="Within 4 Years"/>
    <x v="13"/>
    <n v="249283"/>
    <n v="858701"/>
    <m/>
    <m/>
    <m/>
    <m/>
    <m/>
    <m/>
    <m/>
    <x v="6"/>
    <s v="FD10"/>
    <s v="MA0435"/>
    <s v="9b2553c9-d362-4d19-bf9f-265a439616dc"/>
    <s v="DSFB + Fishery Trust"/>
    <x v="5"/>
    <x v="13"/>
    <n v="-4.5232354469517402"/>
    <n v="57.593174080564197"/>
  </r>
  <r>
    <n v="2062"/>
    <x v="111"/>
    <x v="113"/>
    <x v="3"/>
    <x v="1"/>
    <s v="Planned"/>
    <s v="Medium"/>
    <s v="To improve instream habitat for salmonids"/>
    <x v="7"/>
    <x v="103"/>
    <x v="2"/>
    <m/>
    <s v="Landownership"/>
    <s v="CFDSB"/>
    <s v="Scottish Water"/>
    <x v="16"/>
    <n v="0"/>
    <x v="1"/>
    <n v="250"/>
    <x v="0"/>
    <s v="Within 2 Years"/>
    <x v="74"/>
    <n v="253847"/>
    <n v="856580"/>
    <m/>
    <m/>
    <m/>
    <m/>
    <m/>
    <m/>
    <m/>
    <x v="6"/>
    <s v="FD10"/>
    <s v="MA0436"/>
    <s v="10a1c404-903f-4992-bee7-149b463dc398"/>
    <s v="Local Fishery Trust"/>
    <x v="5"/>
    <x v="14"/>
    <n v="-4.4456791569182101"/>
    <n v="57.575640195850703"/>
  </r>
  <r>
    <n v="2063"/>
    <x v="112"/>
    <x v="114"/>
    <x v="4"/>
    <x v="1"/>
    <s v="Ongoing"/>
    <s v="Medium"/>
    <s v="To reduce illegal exploitation throughout the district"/>
    <x v="13"/>
    <x v="104"/>
    <x v="1"/>
    <m/>
    <s v="Internal bailiffing records"/>
    <s v="DSFB"/>
    <s v="Police Scotland"/>
    <x v="0"/>
    <n v="0"/>
    <x v="1"/>
    <n v="50000"/>
    <x v="1"/>
    <s v="Annual"/>
    <x v="75"/>
    <n v="280153"/>
    <n v="867936"/>
    <s v="Ongoing"/>
    <m/>
    <m/>
    <m/>
    <m/>
    <n v="2023"/>
    <m/>
    <x v="6"/>
    <s v="FD10"/>
    <s v="MA0437"/>
    <s v="4bd45f24-fbaa-4f22-bfb2-bc13bc027ffd"/>
    <s v="Local DSFB"/>
    <x v="3"/>
    <x v="5"/>
    <n v="-4.0117499346295897"/>
    <n v="57.6853299004907"/>
  </r>
  <r>
    <n v="2064"/>
    <x v="113"/>
    <x v="115"/>
    <x v="7"/>
    <x v="1"/>
    <s v="Ongoing"/>
    <s v="Medium"/>
    <s v="To reduce predation pressure on smolts"/>
    <x v="8"/>
    <x v="105"/>
    <x v="1"/>
    <m/>
    <s v="Monthly counts of birds along the mainstem of the rivers Conon and Alness."/>
    <s v="Local DSFB"/>
    <s v="Ghillies, Angling Association"/>
    <x v="0"/>
    <n v="0"/>
    <x v="1"/>
    <n v="6000"/>
    <x v="1"/>
    <s v="Annual"/>
    <x v="76"/>
    <n v="247551"/>
    <n v="854506"/>
    <s v="Ongoing"/>
    <s v="Some Progress"/>
    <m/>
    <m/>
    <m/>
    <n v="2025"/>
    <m/>
    <x v="6"/>
    <s v="FD10"/>
    <s v="MA0438"/>
    <s v="0d53472b-c9d4-4a87-86ca-4b3c3ae98cc4"/>
    <s v="Local DSFB"/>
    <x v="3"/>
    <x v="5"/>
    <n v="-4.5495454672499802"/>
    <n v="57.554947935226799"/>
  </r>
  <r>
    <n v="2065"/>
    <x v="114"/>
    <x v="116"/>
    <x v="1"/>
    <x v="12"/>
    <s v="Ongoing"/>
    <s v="High"/>
    <s v="To maintain the salmon stocks on the River Blackwater"/>
    <x v="6"/>
    <x v="106"/>
    <x v="3"/>
    <m/>
    <m/>
    <s v="Local DSFB"/>
    <s v="SSE"/>
    <x v="0"/>
    <n v="0"/>
    <x v="2"/>
    <n v="182314"/>
    <x v="1"/>
    <s v="Annual Recurring"/>
    <x v="77"/>
    <n v="242872"/>
    <n v="859232"/>
    <m/>
    <m/>
    <m/>
    <m/>
    <m/>
    <m/>
    <m/>
    <x v="6"/>
    <s v="FD10"/>
    <s v="MA0439"/>
    <s v="4f47d616-d613-454d-8781-e1799f247f42"/>
    <s v="Private Finance"/>
    <x v="3"/>
    <x v="5"/>
    <n v="-4.6307136246352796"/>
    <n v="57.595752979946298"/>
  </r>
  <r>
    <n v="2066"/>
    <x v="115"/>
    <x v="117"/>
    <x v="3"/>
    <x v="1"/>
    <s v="Planned"/>
    <s v="Medium"/>
    <s v="To explore possibility of enabling natural spawning on the Blackwater"/>
    <x v="7"/>
    <x v="107"/>
    <x v="3"/>
    <m/>
    <s v="Results from Orrin project"/>
    <s v="Local DSFB"/>
    <s v="SSE"/>
    <x v="0"/>
    <n v="0"/>
    <x v="1"/>
    <n v="0"/>
    <x v="0"/>
    <s v="Within 5 Years"/>
    <x v="13"/>
    <n v="234627"/>
    <n v="870700"/>
    <m/>
    <m/>
    <m/>
    <m/>
    <m/>
    <m/>
    <m/>
    <x v="6"/>
    <s v="FD10"/>
    <s v="MA0440"/>
    <s v="7ae972c7-3109-4649-a1e4-cee89e2a1cfb"/>
    <s v="Mix of Private &amp; Public Funding"/>
    <x v="4"/>
    <x v="5"/>
    <n v="-4.7763397280681499"/>
    <n v="57.695698399537598"/>
  </r>
  <r>
    <n v="2067"/>
    <x v="116"/>
    <x v="118"/>
    <x v="5"/>
    <x v="1"/>
    <s v="Ongoing"/>
    <s v="Low"/>
    <s v="To investigate ways to speed up passage through the fish pass and possible deterrents"/>
    <x v="17"/>
    <x v="108"/>
    <x v="2"/>
    <m/>
    <s v="Accurate fish counter data, estimate of exploitation level"/>
    <s v="Local DSFB"/>
    <s v="Ghillies, SSE"/>
    <x v="0"/>
    <n v="0"/>
    <x v="1"/>
    <n v="0"/>
    <x v="0"/>
    <s v="N/A"/>
    <x v="13"/>
    <n v="244665"/>
    <n v="854524"/>
    <m/>
    <m/>
    <m/>
    <m/>
    <m/>
    <m/>
    <m/>
    <x v="6"/>
    <s v="FD10"/>
    <s v="MA0441"/>
    <s v="efbc15c5-db6d-446f-9c62-e2cbcb0cc78d"/>
    <s v="Local DSFB"/>
    <x v="4"/>
    <x v="5"/>
    <n v="-4.5977351990541901"/>
    <n v="57.554127097482997"/>
  </r>
  <r>
    <n v="2068"/>
    <x v="117"/>
    <x v="119"/>
    <x v="3"/>
    <x v="1"/>
    <s v="Planned"/>
    <s v="Low"/>
    <s v="To remove non-native conifers and replant with native riparian woodland"/>
    <x v="3"/>
    <x v="109"/>
    <x v="2"/>
    <m/>
    <s v="Land ownership information"/>
    <s v="Local DSFB"/>
    <s v="SSE, FLS"/>
    <x v="0"/>
    <n v="0"/>
    <x v="1"/>
    <n v="1600"/>
    <x v="0"/>
    <s v="Within 3 Years"/>
    <x v="13"/>
    <n v="241150"/>
    <n v="867457"/>
    <m/>
    <m/>
    <m/>
    <m/>
    <m/>
    <m/>
    <m/>
    <x v="6"/>
    <s v="FD10"/>
    <s v="MA0442"/>
    <s v="9ef1b702-d384-4148-bf94-4e2b73c4b0a6"/>
    <s v="Local Fishery Trust"/>
    <x v="2"/>
    <x v="15"/>
    <n v="-4.6648945660235404"/>
    <n v="57.668951572182301"/>
  </r>
  <r>
    <n v="2069"/>
    <x v="118"/>
    <x v="120"/>
    <x v="3"/>
    <x v="1"/>
    <s v="Planned"/>
    <s v="Medium"/>
    <s v="To increase nutrient levels and habitat structure within the river and see an increase in juvenile densities"/>
    <x v="7"/>
    <x v="110"/>
    <x v="2"/>
    <m/>
    <s v="Baseline juvenile sizes and densities. Location of stocking sites. Eggs put down"/>
    <s v="Local DSFB"/>
    <s v="Strathvaich Estate"/>
    <x v="21"/>
    <n v="0"/>
    <x v="0"/>
    <n v="0"/>
    <x v="0"/>
    <s v="Within 5 Years"/>
    <x v="78"/>
    <n v="237817"/>
    <n v="874741"/>
    <m/>
    <m/>
    <m/>
    <m/>
    <m/>
    <m/>
    <m/>
    <x v="6"/>
    <s v="FD10"/>
    <s v="MA1156"/>
    <s v="13ee8b9b-32fa-45a9-b97d-da6888c7c59a"/>
    <s v="DSFB + Fishery Trust"/>
    <x v="3"/>
    <x v="5"/>
    <n v="-4.7256116673202699"/>
    <n v="57.733116978943897"/>
  </r>
  <r>
    <n v="2070"/>
    <x v="119"/>
    <x v="121"/>
    <x v="1"/>
    <x v="13"/>
    <s v="Planned"/>
    <s v="Medium"/>
    <s v="To restore salmon populations to the upper Bran. To create climate refuge and build in resilience to freshwater ecosystems"/>
    <x v="15"/>
    <x v="111"/>
    <x v="3"/>
    <s v="Privately funded forestry scheme"/>
    <s v="Baseline juvenile sizes and densities. Previous stocking history"/>
    <s v="Strathconon Estate"/>
    <s v="CFDSB"/>
    <x v="0"/>
    <n v="0"/>
    <x v="1"/>
    <n v="0"/>
    <x v="1"/>
    <s v="More than 5 Years"/>
    <x v="13"/>
    <n v="217071"/>
    <n v="858290"/>
    <m/>
    <m/>
    <m/>
    <m/>
    <m/>
    <m/>
    <m/>
    <x v="6"/>
    <s v="FD10"/>
    <s v="MA1157"/>
    <s v="e3b8b69f-1970-4a8f-87d7-36671b8ce194"/>
    <s v="Private Finance"/>
    <x v="4"/>
    <x v="5"/>
    <n v="-5.0610532802345896"/>
    <n v="57.577587704107003"/>
  </r>
  <r>
    <n v="2071"/>
    <x v="120"/>
    <x v="122"/>
    <x v="5"/>
    <x v="1"/>
    <s v="Ongoing"/>
    <s v="High"/>
    <s v="Mitigate hydropower associated pressures and maximise the number of smolts making it to sea from the Meig and Bran rivers"/>
    <x v="6"/>
    <x v="112"/>
    <x v="0"/>
    <m/>
    <s v="numbers of adults returning from sea. Estimates of sea survival"/>
    <s v="DSFB"/>
    <s v="SSE, Strathconon Estate"/>
    <x v="22"/>
    <n v="0"/>
    <x v="1"/>
    <n v="10000"/>
    <x v="1"/>
    <s v="N/A"/>
    <x v="79"/>
    <n v="244912"/>
    <n v="854422"/>
    <m/>
    <m/>
    <m/>
    <m/>
    <m/>
    <m/>
    <m/>
    <x v="6"/>
    <s v="FD10"/>
    <s v="MA1158"/>
    <s v="7ad934a2-34cc-4477-8748-30721b790fc5"/>
    <s v="Private Finance"/>
    <x v="3"/>
    <x v="5"/>
    <n v="-4.5935468531178696"/>
    <n v="57.553296605136602"/>
  </r>
  <r>
    <n v="2072"/>
    <x v="121"/>
    <x v="123"/>
    <x v="5"/>
    <x v="1"/>
    <s v="Ongoing"/>
    <s v="High"/>
    <s v="To increase capture efficiency of rotary screw traps on the Meig at Strathconon. Ultimately increasing the survival and migration success of smolts leaving the Conon system"/>
    <x v="6"/>
    <x v="113"/>
    <x v="2"/>
    <m/>
    <s v="RST capture efficiency"/>
    <m/>
    <s v="SSE, Strathconon Estate"/>
    <x v="23"/>
    <n v="0"/>
    <x v="1"/>
    <n v="5000"/>
    <x v="0"/>
    <s v="Within 3 Years"/>
    <x v="13"/>
    <n v="233951"/>
    <n v="854804"/>
    <m/>
    <m/>
    <m/>
    <m/>
    <m/>
    <m/>
    <m/>
    <x v="6"/>
    <s v="FD10"/>
    <s v="MA1159"/>
    <s v="fb221dc1-2c22-434e-b8fc-72e69f17db2a"/>
    <s v="DSFB + Fishery Trust"/>
    <x v="1"/>
    <x v="5"/>
    <n v="-4.7767563334477199"/>
    <n v="57.552831712752898"/>
  </r>
  <r>
    <n v="2073"/>
    <x v="122"/>
    <x v="124"/>
    <x v="5"/>
    <x v="1"/>
    <s v="Planned"/>
    <s v="Medium"/>
    <s v="Assessment of survival through Loch Meig when smolt guidance system"/>
    <x v="6"/>
    <x v="114"/>
    <x v="2"/>
    <m/>
    <s v="Natural' survival rate through reserviors. "/>
    <m/>
    <s v="SSE, Strathconon Estate"/>
    <x v="3"/>
    <n v="0"/>
    <x v="0"/>
    <n v="3000"/>
    <x v="1"/>
    <s v="Within 3 Years"/>
    <x v="80"/>
    <n v="237485"/>
    <n v="856018"/>
    <m/>
    <m/>
    <m/>
    <m/>
    <m/>
    <m/>
    <m/>
    <x v="6"/>
    <s v="FD10"/>
    <s v="MA1160"/>
    <s v="2fc63884-60bd-4266-b24e-e90e21f8dfb6"/>
    <s v="Private Finance"/>
    <x v="3"/>
    <x v="5"/>
    <n v="-4.7185824906423797"/>
    <n v="57.565008327230302"/>
  </r>
  <r>
    <n v="2074"/>
    <x v="123"/>
    <x v="125"/>
    <x v="5"/>
    <x v="1"/>
    <s v="Planned"/>
    <s v="Medium"/>
    <s v="To determine feasibility of a smolt guidance system in Orrin reservoir as an alternative to trap and truck operations"/>
    <x v="6"/>
    <x v="115"/>
    <x v="3"/>
    <m/>
    <m/>
    <m/>
    <m/>
    <x v="3"/>
    <n v="0"/>
    <x v="1"/>
    <n v="10000"/>
    <x v="3"/>
    <s v="Within 5 Years"/>
    <x v="13"/>
    <n v="240264"/>
    <n v="850345"/>
    <m/>
    <m/>
    <m/>
    <m/>
    <m/>
    <m/>
    <m/>
    <x v="6"/>
    <s v="FD10"/>
    <s v="MA1161"/>
    <s v="52004e22-8c8c-4696-8b0b-06a5415b01d9"/>
    <s v="Private Finance"/>
    <x v="2"/>
    <x v="5"/>
    <n v="-4.6684557909684496"/>
    <n v="57.515096003468301"/>
  </r>
  <r>
    <n v="2075"/>
    <x v="124"/>
    <x v="126"/>
    <x v="5"/>
    <x v="1"/>
    <s v="Planned"/>
    <s v="High"/>
    <s v="To restore salmon populations above Orrin reservoir.  "/>
    <x v="6"/>
    <x v="116"/>
    <x v="3"/>
    <m/>
    <s v="Baseline data on fish communities, smolt migration success through reservoirs, success and feasability of Whooshh smolt guidance system"/>
    <s v="CFDSB"/>
    <s v="SSE, Strathconon Estate, Fairnburn Estate"/>
    <x v="18"/>
    <n v="0"/>
    <x v="0"/>
    <n v="40000"/>
    <x v="1"/>
    <s v="Within 4 Years"/>
    <x v="81"/>
    <n v="240483"/>
    <n v="850254"/>
    <m/>
    <m/>
    <m/>
    <m/>
    <m/>
    <m/>
    <m/>
    <x v="6"/>
    <s v="FD10"/>
    <s v="MA1162"/>
    <s v="25c09227-0f90-4b96-8498-8bf6c6791801"/>
    <s v="Mix of Private &amp; Public Funding"/>
    <x v="1"/>
    <x v="4"/>
    <n v="-4.6647444878500197"/>
    <n v="57.5143566685026"/>
  </r>
  <r>
    <n v="2076"/>
    <x v="125"/>
    <x v="127"/>
    <x v="7"/>
    <x v="1"/>
    <s v="Ongoing"/>
    <s v="Medium"/>
    <s v="To reduce predation pressure on smolts"/>
    <x v="8"/>
    <x v="105"/>
    <x v="1"/>
    <m/>
    <s v="Monthly counts of birds along the mainstem of the rivers Conon and Alness."/>
    <s v="Local DSFB"/>
    <s v="Ghillies, Angling Association"/>
    <x v="0"/>
    <n v="0"/>
    <x v="1"/>
    <n v="6000"/>
    <x v="1"/>
    <s v="Annual"/>
    <x v="76"/>
    <n v="265846"/>
    <n v="868131"/>
    <s v="Ongoing"/>
    <s v="Some Progress"/>
    <m/>
    <m/>
    <m/>
    <n v="2025"/>
    <m/>
    <x v="6"/>
    <s v="FD10"/>
    <s v="MA1163"/>
    <s v="53cba3eb-7fcf-4982-94ce-20db1a2f0265"/>
    <s v="Local DSFB"/>
    <x v="3"/>
    <x v="5"/>
    <n v="-4.2516192602009504"/>
    <n v="57.683040465619897"/>
  </r>
  <r>
    <n v="2077"/>
    <x v="126"/>
    <x v="128"/>
    <x v="3"/>
    <x v="1"/>
    <s v="Ongoing"/>
    <s v="High"/>
    <s v="To maximise juvenile recruitment (eggs to fry) in heavily impacted reaches of the Blackwater "/>
    <x v="18"/>
    <x v="117"/>
    <x v="3"/>
    <m/>
    <s v="Stocking density requirements, juvenile density data"/>
    <s v="Local DSFB"/>
    <s v="SSE"/>
    <x v="7"/>
    <n v="0"/>
    <x v="0"/>
    <n v="1000"/>
    <x v="1"/>
    <s v="N/A"/>
    <x v="13"/>
    <n v="239181"/>
    <n v="869513"/>
    <m/>
    <m/>
    <m/>
    <m/>
    <m/>
    <m/>
    <m/>
    <x v="6"/>
    <s v="FD10"/>
    <s v="MA1164"/>
    <s v="f3402fc9-6347-49a3-a147-44020a91ef68"/>
    <s v="Private Finance"/>
    <x v="3"/>
    <x v="5"/>
    <n v="-4.6992365132595699"/>
    <n v="57.686699833775698"/>
  </r>
  <r>
    <n v="2078"/>
    <x v="127"/>
    <x v="129"/>
    <x v="5"/>
    <x v="1"/>
    <s v="Initiated"/>
    <s v="Medium"/>
    <s v="Remove weir entirely, increase ease of passage for anadromous fish"/>
    <x v="6"/>
    <x v="118"/>
    <x v="2"/>
    <m/>
    <s v="SEPA flood risk, Hydromorphology etc."/>
    <s v="Local DSFB"/>
    <s v="Balnagowan estate, SEPA, CRC, CBEC"/>
    <x v="24"/>
    <n v="0"/>
    <x v="0"/>
    <n v="0"/>
    <x v="3"/>
    <s v="Within 5 Years"/>
    <x v="82"/>
    <n v="275045"/>
    <n v="875979"/>
    <m/>
    <m/>
    <m/>
    <m/>
    <m/>
    <m/>
    <m/>
    <x v="6"/>
    <s v="FD10"/>
    <s v="MA1165"/>
    <s v="3a4eda53-ffc4-4186-a1f7-5613329c0132"/>
    <s v="Public Funding"/>
    <x v="3"/>
    <x v="16"/>
    <n v="-4.1015403406218303"/>
    <n v="57.756136448800603"/>
  </r>
  <r>
    <n v="2079"/>
    <x v="128"/>
    <x v="130"/>
    <x v="5"/>
    <x v="1"/>
    <s v="Planned"/>
    <s v="Low"/>
    <s v="To ease fish passage on a small tributary of the Alness through midification of existing culvert"/>
    <x v="6"/>
    <x v="119"/>
    <x v="2"/>
    <m/>
    <s v="Existing proposal and investigation from Envirodig"/>
    <m/>
    <m/>
    <x v="25"/>
    <n v="0"/>
    <x v="2"/>
    <n v="0"/>
    <x v="3"/>
    <s v="Within 5 Years"/>
    <x v="13"/>
    <n v="257975"/>
    <n v="873450"/>
    <m/>
    <m/>
    <m/>
    <m/>
    <m/>
    <m/>
    <m/>
    <x v="6"/>
    <s v="FD10"/>
    <s v="MA1166"/>
    <s v="51bb2141-c59c-430c-aff1-39f986d55b77"/>
    <s v="Public Funding"/>
    <x v="5"/>
    <x v="17"/>
    <n v="-4.3866413216602496"/>
    <n v="57.728360293183698"/>
  </r>
  <r>
    <n v="2080"/>
    <x v="129"/>
    <x v="131"/>
    <x v="1"/>
    <x v="14"/>
    <s v="Planned"/>
    <s v="Low"/>
    <s v="To, in the first instance, assess, and secondarily, control pisciverous predation pressures "/>
    <x v="8"/>
    <x v="120"/>
    <x v="2"/>
    <m/>
    <s v="Knowledge on legislation, number and sizes of pike present at the location "/>
    <s v="Local DSFB"/>
    <s v="Strathconon estate"/>
    <x v="16"/>
    <n v="0"/>
    <x v="0"/>
    <n v="100"/>
    <x v="3"/>
    <s v="Within 5 Years"/>
    <x v="83"/>
    <n v="227112"/>
    <n v="860781"/>
    <m/>
    <m/>
    <m/>
    <m/>
    <m/>
    <m/>
    <m/>
    <x v="6"/>
    <s v="FD10"/>
    <s v="MA1167"/>
    <s v="81d12681-40ce-4cd5-9c8f-2174bb9b3996"/>
    <s v="DSFB + Fishery Trust"/>
    <x v="3"/>
    <x v="5"/>
    <n v="-4.8951493288277801"/>
    <n v="57.6038891221515"/>
  </r>
  <r>
    <n v="2081"/>
    <x v="130"/>
    <x v="132"/>
    <x v="3"/>
    <x v="1"/>
    <s v="Planned"/>
    <s v="Medium"/>
    <s v="To increase  riparian cover within the district whilst simultaneously engaging school children with growing and planting native trees."/>
    <x v="13"/>
    <x v="121"/>
    <x v="1"/>
    <m/>
    <m/>
    <s v="Local DSFB"/>
    <s v="Forestry Land Scotland"/>
    <x v="26"/>
    <n v="0"/>
    <x v="1"/>
    <n v="200"/>
    <x v="0"/>
    <s v="Within 5 Years"/>
    <x v="84"/>
    <n v="245398"/>
    <n v="856800"/>
    <m/>
    <m/>
    <m/>
    <m/>
    <m/>
    <m/>
    <m/>
    <x v="6"/>
    <s v="FD10"/>
    <s v="MA1168"/>
    <s v="d128eda6-2fd5-420a-be41-0556d06599ae"/>
    <s v="Local Fishery Trust"/>
    <x v="3"/>
    <x v="5"/>
    <n v="-4.5869477560330498"/>
    <n v="57.574801895721301"/>
  </r>
  <r>
    <n v="2082"/>
    <x v="131"/>
    <x v="133"/>
    <x v="3"/>
    <x v="1"/>
    <s v="Planned"/>
    <s v="High"/>
    <s v="To establish baseline data prior to the commencement of large scale habitat restoration projects"/>
    <x v="4"/>
    <x v="122"/>
    <x v="3"/>
    <m/>
    <m/>
    <s v="Local DSFB"/>
    <s v="Strathconon estate"/>
    <x v="0"/>
    <n v="0"/>
    <x v="2"/>
    <n v="5000"/>
    <x v="0"/>
    <s v="More than 5 Years"/>
    <x v="85"/>
    <n v="220353"/>
    <n v="850988"/>
    <m/>
    <m/>
    <m/>
    <m/>
    <m/>
    <m/>
    <m/>
    <x v="6"/>
    <s v="FD10"/>
    <s v="MA1169"/>
    <s v="de6d3ead-2abf-4c37-a72d-f8aa9050c2c2"/>
    <s v="DSFB + Fishery Trust"/>
    <x v="3"/>
    <x v="5"/>
    <n v="-5.0008562425152601"/>
    <n v="57.513403756121399"/>
  </r>
  <r>
    <n v="2083"/>
    <x v="132"/>
    <x v="133"/>
    <x v="3"/>
    <x v="1"/>
    <s v="Planned"/>
    <s v="High"/>
    <s v="To establish baseline data prior to the commencement of large scale habitat restoration projects"/>
    <x v="4"/>
    <x v="122"/>
    <x v="3"/>
    <m/>
    <m/>
    <s v="Local DSFB"/>
    <s v="Strathconon estate"/>
    <x v="0"/>
    <n v="0"/>
    <x v="2"/>
    <n v="5000"/>
    <x v="0"/>
    <s v="More than 5 Years"/>
    <x v="85"/>
    <n v="216974"/>
    <n v="858247"/>
    <m/>
    <m/>
    <m/>
    <m/>
    <m/>
    <m/>
    <m/>
    <x v="6"/>
    <s v="FD10"/>
    <s v="MA1170"/>
    <s v="aa4603db-924a-42e6-8fc9-a4da2fea0417"/>
    <s v="DSFB + Fishery Trust"/>
    <x v="3"/>
    <x v="5"/>
    <n v="-5.0626404955795401"/>
    <n v="57.577162719665999"/>
  </r>
  <r>
    <n v="2084"/>
    <x v="133"/>
    <x v="133"/>
    <x v="3"/>
    <x v="1"/>
    <s v="Planned"/>
    <s v="High"/>
    <s v="To establish baseline data prior to the commencement of large scale habitat restoration projects"/>
    <x v="4"/>
    <x v="122"/>
    <x v="3"/>
    <m/>
    <m/>
    <s v="Local DSFB"/>
    <s v="Strathconon estate"/>
    <x v="0"/>
    <n v="0"/>
    <x v="2"/>
    <n v="5000"/>
    <x v="0"/>
    <s v="More than 5 Years"/>
    <x v="85"/>
    <n v="228239"/>
    <n v="847323"/>
    <m/>
    <m/>
    <m/>
    <m/>
    <m/>
    <m/>
    <m/>
    <x v="6"/>
    <s v="FD10"/>
    <s v="MA1171"/>
    <s v="aa0654e3-214a-42dc-ab1c-32b8ccf362cb"/>
    <s v="DSFB + Fishery Trust"/>
    <x v="3"/>
    <x v="5"/>
    <n v="-4.8668107407242598"/>
    <n v="57.483583163153298"/>
  </r>
  <r>
    <n v="2085"/>
    <x v="134"/>
    <x v="134"/>
    <x v="1"/>
    <x v="15"/>
    <s v="Ongoing"/>
    <s v="High"/>
    <s v="Respond to developments with the aim of protecting migrating salmonids."/>
    <x v="10"/>
    <x v="123"/>
    <x v="4"/>
    <s v="Vattenfall report, Previous harbour smolt tracking reports"/>
    <s v="A better understanding of the migration routes of smolts and adult salmonids"/>
    <s v="Dee DSFB"/>
    <s v="RDT, ture Scot, SEPA, FMS, MSS, MS LOT, Port of Aberdeen, Developers"/>
    <x v="0"/>
    <n v="4000"/>
    <x v="0"/>
    <n v="0"/>
    <x v="0"/>
    <s v="Annual"/>
    <x v="86"/>
    <n v="396447"/>
    <n v="805971"/>
    <m/>
    <m/>
    <m/>
    <m/>
    <m/>
    <m/>
    <m/>
    <x v="7"/>
    <s v="FD11"/>
    <s v="MA0194"/>
    <s v="ceb603f0-e9e6-4a13-83bf-fec46536442a"/>
    <s v="Local DSFB"/>
    <x v="3"/>
    <x v="5"/>
    <n v="-2.06033146564114"/>
    <n v="57.1446840095631"/>
  </r>
  <r>
    <n v="2086"/>
    <x v="135"/>
    <x v="135"/>
    <x v="1"/>
    <x v="16"/>
    <s v="Ongoing"/>
    <s v="High"/>
    <s v="Respond to developments with the aim of protecting salmonids."/>
    <x v="10"/>
    <x v="124"/>
    <x v="1"/>
    <s v="Electrofishing data, Redd counting, FWPM surveys,Temperature data (SRTMN), Smolt tracking reports, Habitat surveys, Invertebrate surveys, INNS surveys"/>
    <m/>
    <s v="Dee DSFB"/>
    <s v="RDT, ture Scot, SEPA, FMS, MSS, Developers, Local Authorities"/>
    <x v="0"/>
    <n v="4000"/>
    <x v="0"/>
    <n v="0"/>
    <x v="0"/>
    <s v="Annual"/>
    <x v="87"/>
    <n v="345911"/>
    <n v="798747"/>
    <m/>
    <m/>
    <m/>
    <m/>
    <m/>
    <m/>
    <m/>
    <x v="7"/>
    <s v="FD11"/>
    <s v="MA0195"/>
    <s v="67052bb9-7f42-432f-beec-692a98a38e5b"/>
    <s v="Local DSFB"/>
    <x v="3"/>
    <x v="5"/>
    <n v="-2.8938395326798099"/>
    <n v="57.076616276310702"/>
  </r>
  <r>
    <n v="2087"/>
    <x v="136"/>
    <x v="136"/>
    <x v="1"/>
    <x v="17"/>
    <s v="Ongoing"/>
    <s v="High"/>
    <s v="Reduce disease and mortality within stocks, and improve handling practices"/>
    <x v="3"/>
    <x v="125"/>
    <x v="1"/>
    <s v="Fish handling page on website, FMS outputs"/>
    <m/>
    <s v="Dee DSFB"/>
    <s v="FMS,"/>
    <x v="7"/>
    <n v="2000"/>
    <x v="0"/>
    <n v="0"/>
    <x v="0"/>
    <s v="Annual"/>
    <x v="88"/>
    <n v="345912"/>
    <n v="798748"/>
    <m/>
    <m/>
    <m/>
    <m/>
    <m/>
    <m/>
    <m/>
    <x v="7"/>
    <s v="FD11"/>
    <s v="MA0196"/>
    <s v="995b67ca-660b-41e4-a4ce-34838694b3f5"/>
    <s v="DSFB + Fishery Trust"/>
    <x v="3"/>
    <x v="5"/>
    <n v="-2.8938232554343299"/>
    <n v="57.076625376144698"/>
  </r>
  <r>
    <n v="2088"/>
    <x v="137"/>
    <x v="137"/>
    <x v="4"/>
    <x v="1"/>
    <s v="Ongoing"/>
    <s v="Medium"/>
    <s v="Reduce poaching events and push for successful prosecution of repeat offenders"/>
    <x v="5"/>
    <x v="126"/>
    <x v="1"/>
    <m/>
    <m/>
    <s v="Dee DSFB"/>
    <s v="Police Scotland, FMS, other Salmon Fishery Boards"/>
    <x v="7"/>
    <n v="55080"/>
    <x v="0"/>
    <n v="80080"/>
    <x v="0"/>
    <s v="Annual"/>
    <x v="89"/>
    <n v="345913"/>
    <n v="798749"/>
    <m/>
    <m/>
    <m/>
    <m/>
    <m/>
    <m/>
    <m/>
    <x v="7"/>
    <s v="FD11"/>
    <s v="MA0197"/>
    <s v="d7e9ccd5-7148-4b66-855e-857dbd18e964"/>
    <s v="Local DSFB"/>
    <x v="3"/>
    <x v="8"/>
    <n v="-2.8938069781808999"/>
    <n v="57.076634475976697"/>
  </r>
  <r>
    <n v="2089"/>
    <x v="138"/>
    <x v="138"/>
    <x v="6"/>
    <x v="1"/>
    <s v="Ongoing"/>
    <s v="High"/>
    <s v="Minimise the impact of piscivorous birds on salmon populations with particular focus on migrating salmon smolts."/>
    <x v="8"/>
    <x v="127"/>
    <x v="3"/>
    <s v="Piscivorous bird diet study"/>
    <s v="Accurate knowledge of size of piscivorous bird populations Accurate knowledge of impact of these birds on salmon/trout numbers."/>
    <s v="Dee DSFB"/>
    <s v="FMS, tureScot, MSS"/>
    <x v="7"/>
    <n v="9146"/>
    <x v="0"/>
    <n v="13646"/>
    <x v="0"/>
    <s v="Annual"/>
    <x v="90"/>
    <n v="345914"/>
    <n v="798750"/>
    <m/>
    <m/>
    <m/>
    <m/>
    <m/>
    <m/>
    <m/>
    <x v="7"/>
    <s v="FD11"/>
    <s v="MA0198"/>
    <s v="765e86c4-687f-4158-8120-1a35943e3feb"/>
    <s v="DSFB + Fishery Trust"/>
    <x v="3"/>
    <x v="18"/>
    <n v="-2.8937907009194901"/>
    <n v="57.0766435758065"/>
  </r>
  <r>
    <n v="2090"/>
    <x v="139"/>
    <x v="139"/>
    <x v="6"/>
    <x v="1"/>
    <s v="Ongoing"/>
    <s v="High"/>
    <s v="Minimise the impact of seals on salmon populations and salmon angling operations."/>
    <x v="8"/>
    <x v="128"/>
    <x v="3"/>
    <m/>
    <s v="Accurate records of individual seals entering the river. Better knowledge of effectiveness of seal scaring devices."/>
    <s v="Dee DSFB"/>
    <s v="SMRU, FMS, MSS, tureScot"/>
    <x v="27"/>
    <n v="16575"/>
    <x v="1"/>
    <n v="21575"/>
    <x v="0"/>
    <s v="Annual"/>
    <x v="91"/>
    <n v="386311"/>
    <n v="800596"/>
    <m/>
    <m/>
    <m/>
    <m/>
    <m/>
    <m/>
    <m/>
    <x v="7"/>
    <s v="FD11"/>
    <s v="MA0199"/>
    <s v="264bbdbd-0f45-4cb1-8d01-59166a14c705"/>
    <s v="Local DSFB"/>
    <x v="2"/>
    <x v="19"/>
    <n v="-2.2275369366167701"/>
    <n v="57.0962071587361"/>
  </r>
  <r>
    <n v="2091"/>
    <x v="140"/>
    <x v="140"/>
    <x v="6"/>
    <x v="1"/>
    <s v="Ongoing"/>
    <s v="Medium"/>
    <s v="Minimise the impact of dolphins on salmon populations."/>
    <x v="8"/>
    <x v="129"/>
    <x v="4"/>
    <m/>
    <s v="Accurate understanding of dolphin presence and behaviour. Also, better knowledge of dolphin diet from this area."/>
    <s v="Dee DSFB"/>
    <s v="SMRU, FMS, MSS, tureScot, ShoreWatch"/>
    <x v="0"/>
    <n v="950"/>
    <x v="0"/>
    <n v="0"/>
    <x v="0"/>
    <s v="Annual"/>
    <x v="92"/>
    <n v="396323"/>
    <n v="805894"/>
    <m/>
    <m/>
    <m/>
    <m/>
    <m/>
    <m/>
    <m/>
    <x v="7"/>
    <s v="FD11"/>
    <s v="MA0200"/>
    <s v="8cac22f4-865d-464a-9943-1667df0716bd"/>
    <s v="Local DSFB"/>
    <x v="3"/>
    <x v="5"/>
    <n v="-2.0623794649000602"/>
    <n v="57.1439913015437"/>
  </r>
  <r>
    <n v="2092"/>
    <x v="141"/>
    <x v="141"/>
    <x v="2"/>
    <x v="1"/>
    <s v="Ongoing"/>
    <s v="High"/>
    <s v="Better understand the threats to water quality, develop monitoring techniques, stop/mitigate the input"/>
    <x v="10"/>
    <x v="130"/>
    <x v="1"/>
    <m/>
    <s v="Baseline water quality information, equivalent information for types of invertebrates expected to be present given a certain set of habitat conditions."/>
    <s v="Dee DSFB"/>
    <s v="SEPA, Buglife, FMS, DCP, NFU"/>
    <x v="9"/>
    <n v="6733"/>
    <x v="0"/>
    <n v="46733"/>
    <x v="0"/>
    <s v="Annual"/>
    <x v="93"/>
    <n v="345915"/>
    <n v="798751"/>
    <m/>
    <m/>
    <m/>
    <m/>
    <m/>
    <m/>
    <m/>
    <x v="7"/>
    <s v="FD11"/>
    <s v="MA0201"/>
    <s v="15c57153-02df-493c-9ff8-974f1fdc9f25"/>
    <s v="DSFB + Fishery Trust"/>
    <x v="5"/>
    <x v="16"/>
    <n v="-2.8937744236501102"/>
    <n v="57.0766526756343"/>
  </r>
  <r>
    <n v="2093"/>
    <x v="142"/>
    <x v="142"/>
    <x v="1"/>
    <x v="18"/>
    <s v="Ongoing"/>
    <s v="High"/>
    <s v="Make best use of water entering catchment so that water is stored/slowed upstream during high flows and released continually during low flow events during dry spells."/>
    <x v="13"/>
    <x v="131"/>
    <x v="1"/>
    <m/>
    <m/>
    <s v="Dee DSFB"/>
    <s v="SEPA, Scottish Water, FMS"/>
    <x v="22"/>
    <n v="1000"/>
    <x v="0"/>
    <n v="41000"/>
    <x v="0"/>
    <m/>
    <x v="94"/>
    <n v="345916"/>
    <n v="798752"/>
    <m/>
    <m/>
    <m/>
    <m/>
    <m/>
    <m/>
    <m/>
    <x v="7"/>
    <s v="FD11"/>
    <s v="MA0202"/>
    <s v="76aa200e-098d-478d-b515-4d195b3d4e0a"/>
    <s v="Mix of Private &amp; Public Funding"/>
    <x v="5"/>
    <x v="16"/>
    <n v="-2.89375814637277"/>
    <n v="57.076661775459897"/>
  </r>
  <r>
    <n v="2094"/>
    <x v="143"/>
    <x v="143"/>
    <x v="1"/>
    <x v="19"/>
    <s v="Ongoing"/>
    <s v="Medium"/>
    <s v="Understand the scale of diseased fish within the river and identify the most common pathogen causing disease. Mitigate the events making fish more susceptible to disease."/>
    <x v="4"/>
    <x v="132"/>
    <x v="3"/>
    <m/>
    <s v="Knowledge of common fish diseases."/>
    <s v="Dee DSFB"/>
    <s v="FHI, JHI, FMS"/>
    <x v="0"/>
    <n v="1310"/>
    <x v="0"/>
    <n v="0"/>
    <x v="0"/>
    <s v="Annual"/>
    <x v="95"/>
    <n v="345917"/>
    <n v="798753"/>
    <m/>
    <m/>
    <m/>
    <m/>
    <m/>
    <m/>
    <m/>
    <x v="7"/>
    <s v="FD11"/>
    <s v="MA0203"/>
    <s v="6a24ae72-fe01-4b9b-bd32-435e1822ea9a"/>
    <s v="DSFB + Fishery Trust"/>
    <x v="3"/>
    <x v="5"/>
    <n v="-2.8937418690874601"/>
    <n v="57.076670875283398"/>
  </r>
  <r>
    <n v="2095"/>
    <x v="144"/>
    <x v="144"/>
    <x v="15"/>
    <x v="1"/>
    <s v="Ongoing"/>
    <s v="Medium"/>
    <s v="Make good biosecurity practices habitual"/>
    <x v="3"/>
    <x v="133"/>
    <x v="3"/>
    <m/>
    <m/>
    <s v="Dee DSFB"/>
    <s v="FMS, JHI"/>
    <x v="28"/>
    <n v="1700"/>
    <x v="0"/>
    <n v="2500"/>
    <x v="0"/>
    <s v="Annual"/>
    <x v="96"/>
    <n v="345918"/>
    <n v="798754"/>
    <m/>
    <m/>
    <m/>
    <m/>
    <m/>
    <m/>
    <m/>
    <x v="7"/>
    <s v="FD11"/>
    <s v="MA0204"/>
    <s v="b0547018-7f80-413e-b7ed-1a8a6ebdbc61"/>
    <s v="DSFB + Fishery Trust"/>
    <x v="3"/>
    <x v="2"/>
    <n v="-2.8937255917941802"/>
    <n v="57.076679975104902"/>
  </r>
  <r>
    <n v="2096"/>
    <x v="145"/>
    <x v="145"/>
    <x v="8"/>
    <x v="1"/>
    <s v="Ongoing"/>
    <s v="Medium"/>
    <s v="Control the spread of INNS, particularly in riparian areas."/>
    <x v="11"/>
    <x v="134"/>
    <x v="3"/>
    <s v="https://www.invasivespecies.scot/, https://www.gwct.org.uk/fishing/research/salmon/how-does-water-crowfoot-benefit-young-salmon-and-trout/"/>
    <m/>
    <s v="Dee DSFB"/>
    <s v="FMS, SISI,"/>
    <x v="29"/>
    <n v="30000"/>
    <x v="0"/>
    <n v="30000"/>
    <x v="1"/>
    <s v="Annual"/>
    <x v="97"/>
    <n v="382119"/>
    <n v="798631"/>
    <m/>
    <m/>
    <m/>
    <m/>
    <m/>
    <m/>
    <m/>
    <x v="7"/>
    <s v="FD11"/>
    <s v="MA0205"/>
    <s v="f821a652-ec7c-486a-97ca-aee5f0b41fec"/>
    <s v="Public Funding"/>
    <x v="1"/>
    <x v="10"/>
    <n v="-2.2965796931252398"/>
    <n v="57.078410598805498"/>
  </r>
  <r>
    <n v="2097"/>
    <x v="146"/>
    <x v="146"/>
    <x v="5"/>
    <x v="1"/>
    <s v="Ongoing"/>
    <s v="Medium"/>
    <s v="Remove barriers (Garlogie Dam), better understand the effect of barriers on downstream migration (Muick hydro weir)"/>
    <x v="6"/>
    <x v="135"/>
    <x v="1"/>
    <m/>
    <s v="Upstream to downstream success of smolt migration over weirs"/>
    <s v="Dee DSFB"/>
    <s v="SEPA, Local councils, Landowners, Developers, FMS, AST"/>
    <x v="0"/>
    <n v="5150"/>
    <x v="0"/>
    <n v="0"/>
    <x v="1"/>
    <s v="Annual"/>
    <x v="98"/>
    <n v="378334"/>
    <n v="806108"/>
    <m/>
    <m/>
    <m/>
    <m/>
    <m/>
    <m/>
    <m/>
    <x v="7"/>
    <s v="FD11"/>
    <s v="MA0206"/>
    <s v="8cd84579-0068-40ef-8470-bdf0f0ccf38d"/>
    <s v="Public Funding"/>
    <x v="1"/>
    <x v="5"/>
    <n v="-2.3596662168929599"/>
    <n v="57.145413721847397"/>
  </r>
  <r>
    <n v="2098"/>
    <x v="147"/>
    <x v="147"/>
    <x v="7"/>
    <x v="20"/>
    <s v="Ongoing"/>
    <s v="High"/>
    <s v="Increase our collective voice by broadening the community of people invested in salmon and the river."/>
    <x v="3"/>
    <x v="136"/>
    <x v="1"/>
    <s v="https://www.youtube.com/watch?v=az6o69aiP2g"/>
    <m/>
    <s v="Dee DSFB"/>
    <m/>
    <x v="16"/>
    <n v="7020"/>
    <x v="0"/>
    <n v="0"/>
    <x v="0"/>
    <s v="Annual"/>
    <x v="99"/>
    <n v="345919"/>
    <n v="798755"/>
    <m/>
    <m/>
    <m/>
    <m/>
    <m/>
    <m/>
    <m/>
    <x v="7"/>
    <s v="FD11"/>
    <s v="MA0207"/>
    <s v="9c3b1340-e991-4923-a661-76c59a3bcbac"/>
    <s v="Local DSFB"/>
    <x v="1"/>
    <x v="5"/>
    <n v="-2.8937093144929298"/>
    <n v="57.076689074924197"/>
  </r>
  <r>
    <n v="2099"/>
    <x v="148"/>
    <x v="148"/>
    <x v="10"/>
    <x v="1"/>
    <s v="Ongoing"/>
    <s v="Medium"/>
    <s v="Increase the number of anglers fishing the Dee. Provide access to angling for people looking to start angling. Provide opportunities for young people to try angling."/>
    <x v="9"/>
    <x v="137"/>
    <x v="3"/>
    <m/>
    <m/>
    <s v="Dee DSFB"/>
    <m/>
    <x v="7"/>
    <n v="9940"/>
    <x v="0"/>
    <n v="0"/>
    <x v="0"/>
    <s v="Annual"/>
    <x v="100"/>
    <n v="345920"/>
    <n v="798756"/>
    <m/>
    <m/>
    <m/>
    <m/>
    <m/>
    <m/>
    <m/>
    <x v="7"/>
    <s v="FD11"/>
    <s v="MA0208"/>
    <s v="d674e9df-3a55-42ff-b5f3-a700481a4e3d"/>
    <s v="Local DSFB"/>
    <x v="1"/>
    <x v="5"/>
    <n v="-2.8936930371837102"/>
    <n v="57.076698174741402"/>
  </r>
  <r>
    <n v="2100"/>
    <x v="149"/>
    <x v="149"/>
    <x v="1"/>
    <x v="21"/>
    <s v="Ongoing"/>
    <s v="High"/>
    <s v="Plant trees, primarily in the upper catchment where water is most at risk through rising temperatures."/>
    <x v="18"/>
    <x v="138"/>
    <x v="0"/>
    <s v="NMPI - priority planting areas for shading, https://www.youtube.com/watch?v=JTfDa8TzxEU, https://www.youtube.com/watch?v=wW_h4VqXjJE&amp;t=1s, https://www.youtube.com/watch?v=az6o69aiP2g"/>
    <s v="Priority areas for tree planting (ScotGov NMPI)"/>
    <s v="Dee DSFB"/>
    <s v="Scottish Land and Estates, GWCT, Cairngorms tiol Parks Authority"/>
    <x v="0"/>
    <n v="0"/>
    <x v="1"/>
    <n v="0"/>
    <x v="0"/>
    <s v="More than 5 Years"/>
    <x v="101"/>
    <n v="302133"/>
    <n v="788449"/>
    <m/>
    <m/>
    <m/>
    <m/>
    <m/>
    <m/>
    <m/>
    <x v="7"/>
    <s v="FD11"/>
    <s v="MA0209"/>
    <s v="16b79fad-c17f-4473-9915-823d7103c3f0"/>
    <s v="Mix of Private &amp; Public Funding"/>
    <x v="5"/>
    <x v="20"/>
    <n v="-3.6117197029208699"/>
    <n v="56.9769134828421"/>
  </r>
  <r>
    <n v="2101"/>
    <x v="150"/>
    <x v="150"/>
    <x v="1"/>
    <x v="21"/>
    <s v="Ongoing"/>
    <s v="High"/>
    <s v="Add Large Woody Structures (LWS) into watercourses lacking sources of wood or with uniform habitat."/>
    <x v="7"/>
    <x v="139"/>
    <x v="0"/>
    <s v="NMPI - priority planting areas for shading, https://www.youtube.com/watch?v=JTfDa8TzxEU"/>
    <m/>
    <s v="Dee DSFB"/>
    <s v="Scottish Land and Estates, GWCT, Cairngorms tiol Parks Authority"/>
    <x v="0"/>
    <n v="0"/>
    <x v="1"/>
    <n v="0"/>
    <x v="0"/>
    <s v="More than 5 Years"/>
    <x v="101"/>
    <n v="302134"/>
    <n v="788450"/>
    <m/>
    <m/>
    <m/>
    <m/>
    <m/>
    <m/>
    <m/>
    <x v="7"/>
    <s v="FD11"/>
    <s v="MA0210"/>
    <s v="9f87e265-3bf8-4882-a8d6-4de37dd8cbae"/>
    <s v="Mix of Private &amp; Public Funding"/>
    <x v="5"/>
    <x v="20"/>
    <n v="-3.6117036462389001"/>
    <n v="56.976922674577303"/>
  </r>
  <r>
    <n v="2102"/>
    <x v="151"/>
    <x v="151"/>
    <x v="3"/>
    <x v="1"/>
    <s v="Ongoing"/>
    <s v="High"/>
    <s v="Allow the river to take a more tural course where appropriate"/>
    <x v="1"/>
    <x v="140"/>
    <x v="0"/>
    <m/>
    <m/>
    <s v="Dee DSFB"/>
    <s v="Scottish Land and Estates, GWCT, Cairngorms tiol Parks Authority"/>
    <x v="0"/>
    <n v="0"/>
    <x v="1"/>
    <n v="0"/>
    <x v="0"/>
    <s v="More than 5 Years"/>
    <x v="102"/>
    <n v="302135"/>
    <n v="788451"/>
    <m/>
    <m/>
    <m/>
    <m/>
    <m/>
    <m/>
    <m/>
    <x v="7"/>
    <s v="FD11"/>
    <s v="MA0211"/>
    <s v="8d006861-a280-48e1-b439-7362cdb5e613"/>
    <s v="Mix of Private &amp; Public Funding"/>
    <x v="5"/>
    <x v="20"/>
    <n v="-3.6116875895490201"/>
    <n v="56.976931866310501"/>
  </r>
  <r>
    <n v="2103"/>
    <x v="149"/>
    <x v="152"/>
    <x v="1"/>
    <x v="21"/>
    <s v="Ongoing"/>
    <s v="High"/>
    <s v="Plant trees, primarily in the upper catchment where water is most at risk through rising temperatures."/>
    <x v="18"/>
    <x v="141"/>
    <x v="2"/>
    <s v="https://www.youtube.com/watch?v=wW_h4VqXjJE&amp;t=1s, https://www.youtube.com/watch?v=az6o69aiP2g"/>
    <m/>
    <s v="Dee DSFB"/>
    <s v="tiol Trust for Scotland, Mar Lodge, Cairngorms tiol Parks Authority"/>
    <x v="7"/>
    <n v="147704"/>
    <x v="1"/>
    <n v="0"/>
    <x v="1"/>
    <s v="Within 2 Years"/>
    <x v="101"/>
    <n v="301095"/>
    <n v="787658"/>
    <m/>
    <m/>
    <m/>
    <m/>
    <m/>
    <m/>
    <m/>
    <x v="7"/>
    <s v="FD11"/>
    <s v="MA0212"/>
    <s v="a81df1f1-be60-4aba-84ee-b4cce10504d8"/>
    <s v="Public Funding"/>
    <x v="3"/>
    <x v="5"/>
    <n v="-3.62847906283507"/>
    <n v="56.969589383420598"/>
  </r>
  <r>
    <n v="2104"/>
    <x v="152"/>
    <x v="153"/>
    <x v="1"/>
    <x v="21"/>
    <s v="Ongoing"/>
    <s v="High"/>
    <s v="Add Large Woody Structures (LWS) into watercourses lacking sources of wood or with uniform habitat."/>
    <x v="7"/>
    <x v="142"/>
    <x v="2"/>
    <s v="https://www.youtube.com/watch?v=Wbw4bbzc8KY&amp;t=26s"/>
    <m/>
    <s v="Dee DSFB"/>
    <s v="Local land magers"/>
    <x v="16"/>
    <n v="295408"/>
    <x v="1"/>
    <n v="0"/>
    <x v="1"/>
    <s v="Within 2 Years"/>
    <x v="101"/>
    <n v="312504"/>
    <n v="781396"/>
    <m/>
    <m/>
    <m/>
    <m/>
    <m/>
    <m/>
    <m/>
    <x v="7"/>
    <s v="FD11"/>
    <s v="MA0213"/>
    <s v="61388216-39bf-43c1-82be-c0fdbc9866ae"/>
    <s v="Public Funding"/>
    <x v="3"/>
    <x v="5"/>
    <n v="-3.4387187130979999"/>
    <n v="56.915653897737599"/>
  </r>
  <r>
    <n v="2105"/>
    <x v="151"/>
    <x v="154"/>
    <x v="3"/>
    <x v="1"/>
    <s v="Ongoing"/>
    <s v="High"/>
    <s v="Allow the river to take a more tural course where appropriate"/>
    <x v="1"/>
    <x v="143"/>
    <x v="2"/>
    <m/>
    <m/>
    <s v="Dee DSFB"/>
    <m/>
    <x v="16"/>
    <n v="295408"/>
    <x v="1"/>
    <n v="0"/>
    <x v="1"/>
    <s v="Within 2 Years"/>
    <x v="102"/>
    <n v="314022"/>
    <n v="783830"/>
    <m/>
    <m/>
    <m/>
    <m/>
    <m/>
    <m/>
    <m/>
    <x v="7"/>
    <s v="FD11"/>
    <s v="MA0214"/>
    <s v="b97fc461-261d-49e6-bd1f-83b17cb09ec5"/>
    <s v="Public Funding"/>
    <x v="3"/>
    <x v="5"/>
    <n v="-3.4146214341442098"/>
    <n v="56.937797503189799"/>
  </r>
  <r>
    <n v="2139"/>
    <x v="153"/>
    <x v="155"/>
    <x v="1"/>
    <x v="22"/>
    <s v="Ongoing"/>
    <s v="High"/>
    <s v="To characterise population trends for juvenile salmonids in all six CDSFB rivers"/>
    <x v="4"/>
    <x v="144"/>
    <x v="1"/>
    <m/>
    <m/>
    <s v="CDSFB"/>
    <s v="NatureScot on SACs, Windfarm operators re. construction phase and post-construction monitoring"/>
    <x v="29"/>
    <n v="0"/>
    <x v="1"/>
    <n v="18000"/>
    <x v="1"/>
    <s v="More than 5 Years"/>
    <x v="103"/>
    <n v="340638"/>
    <n v="973270"/>
    <m/>
    <m/>
    <m/>
    <m/>
    <m/>
    <m/>
    <m/>
    <x v="8"/>
    <s v="FD07"/>
    <s v="MA0044"/>
    <s v="7195fec7-f8e4-4fb5-9e75-bf5738f1f821"/>
    <s v="Local DSFB"/>
    <x v="3"/>
    <x v="5"/>
    <n v="-3.6294611273829398"/>
    <n v="58.421524987712999"/>
  </r>
  <r>
    <n v="2140"/>
    <x v="154"/>
    <x v="156"/>
    <x v="0"/>
    <x v="1"/>
    <s v="Ongoing"/>
    <s v="High"/>
    <s v="To monitor stream and river temperatures in the Thurso"/>
    <x v="4"/>
    <x v="145"/>
    <x v="0"/>
    <m/>
    <s v="Continued access to SRTMN data"/>
    <s v="MSS"/>
    <s v="MSS"/>
    <x v="0"/>
    <n v="1000"/>
    <x v="1"/>
    <n v="2000"/>
    <x v="2"/>
    <s v="More than 5 Years"/>
    <x v="13"/>
    <n v="311854"/>
    <n v="968814"/>
    <m/>
    <m/>
    <m/>
    <m/>
    <m/>
    <m/>
    <m/>
    <x v="8"/>
    <s v="FD07"/>
    <s v="MA0045"/>
    <s v="186b4a1c-2aab-4b7e-85a8-4ab8b0c5d836"/>
    <s v="Local Fishery Trust"/>
    <x v="1"/>
    <x v="5"/>
    <n v="-3.5183751508054102"/>
    <n v="58.5984152775412"/>
  </r>
  <r>
    <n v="2141"/>
    <x v="155"/>
    <x v="157"/>
    <x v="9"/>
    <x v="1"/>
    <s v="Ongoing"/>
    <s v="High"/>
    <s v="To monitor river discharge on the Wick and Thurso rivers"/>
    <x v="0"/>
    <x v="145"/>
    <x v="3"/>
    <m/>
    <s v="Continued access to SEPA gauging data"/>
    <s v="SEPA"/>
    <s v="SEPA"/>
    <x v="0"/>
    <n v="0"/>
    <x v="0"/>
    <n v="0"/>
    <x v="0"/>
    <s v="More than 5 Years"/>
    <x v="13"/>
    <n v="336216"/>
    <n v="950909"/>
    <m/>
    <m/>
    <m/>
    <m/>
    <m/>
    <m/>
    <m/>
    <x v="8"/>
    <s v="FD07"/>
    <s v="MA0046"/>
    <s v="07009afd-980f-4da6-a0a3-2f06cd21e1b6"/>
    <s v="Unidentified"/>
    <x v="4"/>
    <x v="5"/>
    <n v="-3.1961811292139899"/>
    <n v="58.454558371351801"/>
  </r>
  <r>
    <n v="2142"/>
    <x v="156"/>
    <x v="158"/>
    <x v="1"/>
    <x v="23"/>
    <s v="Ongoing"/>
    <s v="High"/>
    <s v="To ensure that fishery interests are effectively represented"/>
    <x v="19"/>
    <x v="145"/>
    <x v="1"/>
    <m/>
    <m/>
    <s v="CDSFB"/>
    <m/>
    <x v="0"/>
    <n v="2000"/>
    <x v="0"/>
    <n v="2000"/>
    <x v="0"/>
    <s v="More than 5 Years"/>
    <x v="13"/>
    <n v="340638"/>
    <n v="973270"/>
    <m/>
    <m/>
    <m/>
    <m/>
    <m/>
    <m/>
    <m/>
    <x v="8"/>
    <s v="FD07"/>
    <s v="MA0047"/>
    <s v="ec141dd3-dca4-4815-9c05-e5c8c36f23b4"/>
    <s v="Unidentified"/>
    <x v="4"/>
    <x v="5"/>
    <n v="-3.4877985925522701"/>
    <n v="58.468403950227199"/>
  </r>
  <r>
    <n v="2143"/>
    <x v="157"/>
    <x v="159"/>
    <x v="12"/>
    <x v="24"/>
    <s v="Ongoing"/>
    <s v="High"/>
    <s v="To ensure that fishery interests are effectively represented"/>
    <x v="19"/>
    <x v="145"/>
    <x v="1"/>
    <m/>
    <m/>
    <s v="CDSFB"/>
    <m/>
    <x v="0"/>
    <n v="1000"/>
    <x v="0"/>
    <n v="1000"/>
    <x v="0"/>
    <s v="More than 5 Years"/>
    <x v="13"/>
    <n v="340638"/>
    <n v="973270"/>
    <m/>
    <m/>
    <m/>
    <m/>
    <m/>
    <m/>
    <m/>
    <x v="8"/>
    <s v="FD07"/>
    <s v="MA0048"/>
    <s v="2c8f055a-ccb4-48c5-a1ec-f82cc4b59091"/>
    <s v="Unidentified"/>
    <x v="4"/>
    <x v="5"/>
    <n v="-2.76794449328874"/>
    <n v="58.496971550925402"/>
  </r>
  <r>
    <n v="2144"/>
    <x v="158"/>
    <x v="160"/>
    <x v="12"/>
    <x v="24"/>
    <s v="Ongoing"/>
    <s v="High"/>
    <s v="To ensure that fishery interests are effectively represented"/>
    <x v="19"/>
    <x v="145"/>
    <x v="1"/>
    <m/>
    <m/>
    <s v="CDSFB"/>
    <m/>
    <x v="0"/>
    <n v="1000"/>
    <x v="0"/>
    <n v="1000"/>
    <x v="0"/>
    <s v="More than 5 Years"/>
    <x v="13"/>
    <n v="340638"/>
    <n v="973270"/>
    <m/>
    <m/>
    <m/>
    <m/>
    <m/>
    <m/>
    <m/>
    <x v="8"/>
    <s v="FD07"/>
    <s v="MA0049"/>
    <s v="c443fab5-6263-4cd9-bc9b-f2cbd8aef7a7"/>
    <s v="Unidentified"/>
    <x v="4"/>
    <x v="5"/>
    <n v="-3.1660404139338501"/>
    <n v="58.686907154714099"/>
  </r>
  <r>
    <n v="2145"/>
    <x v="159"/>
    <x v="161"/>
    <x v="12"/>
    <x v="1"/>
    <s v="Planned"/>
    <s v="High"/>
    <s v="To determine potential for interaction between migratory fish and marine renewables installations"/>
    <x v="16"/>
    <x v="146"/>
    <x v="3"/>
    <m/>
    <m/>
    <s v="Flow Country Rivers Trust"/>
    <s v="MSS, Instute of Zoology"/>
    <x v="0"/>
    <n v="0"/>
    <x v="0"/>
    <n v="0"/>
    <x v="0"/>
    <s v="Within 1 Year"/>
    <x v="104"/>
    <n v="336216"/>
    <n v="950909"/>
    <m/>
    <m/>
    <m/>
    <m/>
    <m/>
    <m/>
    <m/>
    <x v="8"/>
    <s v="FD07"/>
    <s v="MA0050"/>
    <s v="46aade78-fcbf-44d3-b019-a351000ed064"/>
    <s v="Unidentified"/>
    <x v="3"/>
    <x v="5"/>
    <n v="-3.0604695478925099"/>
    <n v="58.436671527283302"/>
  </r>
  <r>
    <n v="2146"/>
    <x v="160"/>
    <x v="162"/>
    <x v="3"/>
    <x v="1"/>
    <s v="Planned"/>
    <s v="Medium"/>
    <s v="To characterise differences in stream hydrochemistry affecting fish populations"/>
    <x v="4"/>
    <x v="145"/>
    <x v="3"/>
    <m/>
    <m/>
    <s v="Flow Country Rivers Trust"/>
    <m/>
    <x v="0"/>
    <n v="1000"/>
    <x v="0"/>
    <n v="1000"/>
    <x v="0"/>
    <s v="Annual"/>
    <x v="105"/>
    <n v="336216"/>
    <n v="950909"/>
    <m/>
    <m/>
    <m/>
    <m/>
    <m/>
    <m/>
    <m/>
    <x v="8"/>
    <s v="FD07"/>
    <s v="MA0051"/>
    <s v="e12d15d2-ac25-4e1d-993d-eae36ce170c1"/>
    <s v="Unidentified"/>
    <x v="1"/>
    <x v="5"/>
    <n v="-3.5137799776262302"/>
    <n v="58.386535597522702"/>
  </r>
  <r>
    <n v="2147"/>
    <x v="161"/>
    <x v="163"/>
    <x v="8"/>
    <x v="1"/>
    <s v="Planned"/>
    <s v="High"/>
    <s v="To determine numbers and distribution of pink salmon in all Caithness rivers"/>
    <x v="4"/>
    <x v="147"/>
    <x v="1"/>
    <m/>
    <m/>
    <s v="Flow Country Rivers Trust. Trap operated by CDSFB in alternate years consistent with pattern of invasion."/>
    <s v="MSS, Queen Mary Univ, NatureScot"/>
    <x v="0"/>
    <n v="2000"/>
    <x v="0"/>
    <n v="2000"/>
    <x v="0"/>
    <s v="More than 5 Years"/>
    <x v="13"/>
    <n v="336216"/>
    <n v="950909"/>
    <m/>
    <m/>
    <m/>
    <m/>
    <m/>
    <m/>
    <m/>
    <x v="8"/>
    <s v="FD07"/>
    <s v="MA0052"/>
    <s v="c50cbac4-9c90-43f4-adc5-11979889d0ca"/>
    <s v="Mix of Private &amp; Public Funding"/>
    <x v="1"/>
    <x v="5"/>
    <n v="-3.51944913234684"/>
    <n v="58.562502798565099"/>
  </r>
  <r>
    <n v="2148"/>
    <x v="162"/>
    <x v="164"/>
    <x v="1"/>
    <x v="25"/>
    <s v="Planned"/>
    <s v="High"/>
    <s v="To aid recovery of Forss salmon population"/>
    <x v="6"/>
    <x v="148"/>
    <x v="3"/>
    <m/>
    <m/>
    <s v="Forss owners group. SEPA"/>
    <s v="Scottish Water"/>
    <x v="0"/>
    <n v="0"/>
    <x v="0"/>
    <n v="0"/>
    <x v="0"/>
    <s v="Within 2 Years"/>
    <x v="106"/>
    <n v="302882"/>
    <n v="970084"/>
    <m/>
    <m/>
    <m/>
    <m/>
    <m/>
    <m/>
    <m/>
    <x v="8"/>
    <s v="FD07"/>
    <s v="MA0053"/>
    <s v="ed8246d3-ec3b-4be0-aec8-2e7db452c6e2"/>
    <s v="Other"/>
    <x v="4"/>
    <x v="5"/>
    <n v="-3.6458226808759902"/>
    <n v="58.491763816535901"/>
  </r>
  <r>
    <n v="2149"/>
    <x v="163"/>
    <x v="165"/>
    <x v="3"/>
    <x v="1"/>
    <s v="Planned"/>
    <s v="Medium"/>
    <s v="To improve ecological functionality in the upper catchment of Wick River"/>
    <x v="7"/>
    <x v="149"/>
    <x v="0"/>
    <m/>
    <m/>
    <s v="Wick Angling Association"/>
    <m/>
    <x v="0"/>
    <n v="1000"/>
    <x v="0"/>
    <n v="2000"/>
    <x v="1"/>
    <s v="Within 2 Years"/>
    <x v="107"/>
    <n v="324088"/>
    <n v="953571"/>
    <m/>
    <m/>
    <m/>
    <m/>
    <m/>
    <m/>
    <m/>
    <x v="8"/>
    <s v="FD07"/>
    <s v="MA0054"/>
    <s v="f9f94c6a-6908-4271-a9d3-ae1ccaa0d953"/>
    <s v="Private Finance"/>
    <x v="1"/>
    <x v="5"/>
    <n v="-3.3028514732122898"/>
    <n v="58.463862934740803"/>
  </r>
  <r>
    <n v="2150"/>
    <x v="164"/>
    <x v="166"/>
    <x v="3"/>
    <x v="1"/>
    <s v="Planned"/>
    <s v="Medium"/>
    <s v="To monitor water chemistry and ecological indicators in the lower Wick River re. effects on salmon"/>
    <x v="4"/>
    <x v="150"/>
    <x v="3"/>
    <m/>
    <m/>
    <s v="Wick Angling Association"/>
    <m/>
    <x v="0"/>
    <n v="1000"/>
    <x v="0"/>
    <n v="1000"/>
    <x v="1"/>
    <s v="Within 3 Years"/>
    <x v="108"/>
    <n v="336240"/>
    <n v="950878"/>
    <m/>
    <m/>
    <m/>
    <m/>
    <m/>
    <m/>
    <m/>
    <x v="8"/>
    <s v="FD07"/>
    <s v="MA0055"/>
    <s v="6d46c786-0078-4354-b5c3-c517b639033a"/>
    <s v="Private Finance"/>
    <x v="1"/>
    <x v="5"/>
    <n v="-3.2884800673320398"/>
    <n v="58.476089846474899"/>
  </r>
  <r>
    <n v="2151"/>
    <x v="165"/>
    <x v="167"/>
    <x v="15"/>
    <x v="1"/>
    <s v="Ongoing"/>
    <s v="High"/>
    <s v="To provide regular samples for seasonal monitoring of Saprolegnia"/>
    <x v="0"/>
    <x v="151"/>
    <x v="3"/>
    <m/>
    <m/>
    <s v="Flow Country Rivers trust"/>
    <s v="University of Aberdeen"/>
    <x v="0"/>
    <n v="6000"/>
    <x v="2"/>
    <n v="6000"/>
    <x v="0"/>
    <s v="Within 2 Years"/>
    <x v="13"/>
    <n v="336240"/>
    <n v="950878"/>
    <m/>
    <m/>
    <m/>
    <m/>
    <m/>
    <m/>
    <m/>
    <x v="8"/>
    <m/>
    <m/>
    <s v="a98b7c64-2227-4ead-8b8e-30ad079007a8"/>
    <s v="Local Fishery Trust"/>
    <x v="1"/>
    <x v="21"/>
    <n v="-3.5809865668500902"/>
    <n v="58.576649571530702"/>
  </r>
  <r>
    <n v="2152"/>
    <x v="166"/>
    <x v="168"/>
    <x v="3"/>
    <x v="1"/>
    <s v="Ongoing"/>
    <s v="High"/>
    <s v="To manage conifer regen alongside all water courses within plantations"/>
    <x v="13"/>
    <x v="152"/>
    <x v="3"/>
    <s v="FLS and GFT hold various data sets from conifer regen surveys.  Data was included in the GFT Salmon Priority Water Surveys in 2021."/>
    <s v="On-going surveys of riparian areas in conifer afforested areas (every 5 years)"/>
    <s v="GFT"/>
    <s v="Bladnoch DSFB, FLS, private forest interests, NatureScot"/>
    <x v="0"/>
    <n v="0"/>
    <x v="1"/>
    <n v="5000"/>
    <x v="2"/>
    <s v="Annual"/>
    <x v="109"/>
    <n v="232831"/>
    <n v="569997"/>
    <m/>
    <m/>
    <m/>
    <m/>
    <m/>
    <m/>
    <m/>
    <x v="9"/>
    <s v="FD05"/>
    <s v="MA0555"/>
    <s v="8db070de-232a-471f-88cd-bd1ab6359eaf"/>
    <s v="Mix of Private &amp; Public Funding"/>
    <x v="1"/>
    <x v="12"/>
    <n v="-4.6148838929979696"/>
    <n v="54.9964289679966"/>
  </r>
  <r>
    <n v="2153"/>
    <x v="167"/>
    <x v="169"/>
    <x v="0"/>
    <x v="1"/>
    <s v="Ongoing"/>
    <s v="High"/>
    <s v="To establish &gt;30% native riparian tree cover on key watercourse banks through out catchment"/>
    <x v="18"/>
    <x v="153"/>
    <x v="3"/>
    <s v="https://www.gov.scot/publications/scotland-river-temperature-monitoring-network-srtmn/"/>
    <s v="On-going surveys required to check on health of planted trees and undertake maintenance as required (including cutting conifer regen)."/>
    <s v="GFT"/>
    <s v="Bladnoch DSFB, FLS, private forest interests, NatureScot"/>
    <x v="0"/>
    <n v="0"/>
    <x v="1"/>
    <n v="40000"/>
    <x v="2"/>
    <s v="Annual"/>
    <x v="110"/>
    <n v="237838"/>
    <n v="554621"/>
    <m/>
    <m/>
    <m/>
    <m/>
    <m/>
    <m/>
    <m/>
    <x v="9"/>
    <s v="FD05"/>
    <s v="MA0556"/>
    <s v="c3dd464d-587c-4b50-b763-867300197bbe"/>
    <s v="Private Finance"/>
    <x v="1"/>
    <x v="22"/>
    <n v="-4.5280194678896404"/>
    <n v="54.860044758268998"/>
  </r>
  <r>
    <n v="2154"/>
    <x v="168"/>
    <x v="170"/>
    <x v="2"/>
    <x v="1"/>
    <s v="Ongoing"/>
    <s v="High"/>
    <s v="To get forestry interests to undertake forestry to bog peatland restoration over +100ha/annually"/>
    <x v="2"/>
    <x v="154"/>
    <x v="2"/>
    <s v="https://www.nathonjones.com/files/2020%20GFT%E2%80%99s%20annual%20water%20quality%20monitoring%20report%20on%20behalf%20of%20Peatland%20Action%20JR.pdf"/>
    <s v="Once areas have been prioritised then further peat depth surveys may need undertaken."/>
    <s v="GFT"/>
    <s v="BDSFB, FLS, NatureScot"/>
    <x v="0"/>
    <n v="0"/>
    <x v="0"/>
    <n v="2000"/>
    <x v="2"/>
    <s v="More than 5 Years"/>
    <x v="111"/>
    <n v="227728"/>
    <n v="572360"/>
    <m/>
    <m/>
    <m/>
    <m/>
    <m/>
    <m/>
    <m/>
    <x v="9"/>
    <s v="FD05"/>
    <s v="MA0557"/>
    <s v="92b34f2c-4495-437e-af61-5b4a4f733c01"/>
    <s v="Local Fishery Trust"/>
    <x v="3"/>
    <x v="2"/>
    <n v="-4.6959854933954999"/>
    <n v="55.015900398431"/>
  </r>
  <r>
    <n v="2155"/>
    <x v="169"/>
    <x v="171"/>
    <x v="2"/>
    <x v="1"/>
    <s v="Planned"/>
    <s v="Medium"/>
    <s v="To get stakeholders to undertake peatland restoration over +50ha/annually"/>
    <x v="2"/>
    <x v="155"/>
    <x v="2"/>
    <s v="https://www.nathonjones.com/files/2020%20GFT%E2%80%99s%20annual%20water%20quality%20monitoring%20report%20on%20behalf%20of%20Peatland%20Action%20JR.pdf"/>
    <s v="Once areas have been prioritised then further peat depth surveys may need undertaken."/>
    <s v="GFT"/>
    <s v="BDSFB, forestry owners, NatureScot"/>
    <x v="0"/>
    <n v="0"/>
    <x v="0"/>
    <n v="2000"/>
    <x v="2"/>
    <s v="More than 5 Years"/>
    <x v="112"/>
    <n v="222766"/>
    <n v="569282"/>
    <m/>
    <m/>
    <m/>
    <m/>
    <m/>
    <m/>
    <m/>
    <x v="9"/>
    <s v="FD05"/>
    <s v="MA0558"/>
    <s v="850d10db-d263-4094-b926-37bd2608977f"/>
    <s v="Local Fishery Trust"/>
    <x v="3"/>
    <x v="2"/>
    <n v="-4.77158818187631"/>
    <n v="54.986529789267799"/>
  </r>
  <r>
    <n v="2156"/>
    <x v="170"/>
    <x v="172"/>
    <x v="8"/>
    <x v="1"/>
    <s v="Ongoing"/>
    <s v="Low"/>
    <s v="To stop the spread, control and ultimately eradicate INNS close to water courses"/>
    <x v="11"/>
    <x v="156"/>
    <x v="2"/>
    <s v="https://gallowayfisheriestrust.org/invasive-non-native-plant-species-control.php"/>
    <s v="Annual surveys are required to quantify levels of INNS each season to update control plan"/>
    <s v="GFT"/>
    <s v="Landowners"/>
    <x v="0"/>
    <n v="1000"/>
    <x v="1"/>
    <n v="5000"/>
    <x v="2"/>
    <s v="Annual"/>
    <x v="113"/>
    <n v="237252"/>
    <n v="556209"/>
    <m/>
    <m/>
    <m/>
    <m/>
    <m/>
    <m/>
    <m/>
    <x v="9"/>
    <s v="FD05"/>
    <s v="MA0559"/>
    <s v="a851848d-37f1-4adb-80d3-62af186279cd"/>
    <s v="Public Funding"/>
    <x v="3"/>
    <x v="12"/>
    <n v="-4.5380353478783704"/>
    <n v="54.8741110905504"/>
  </r>
  <r>
    <n v="2157"/>
    <x v="171"/>
    <x v="173"/>
    <x v="3"/>
    <x v="1"/>
    <s v="Planned"/>
    <s v="Medium"/>
    <s v="Improve areas of degraded spawning substrates"/>
    <x v="7"/>
    <x v="157"/>
    <x v="3"/>
    <m/>
    <s v="A survey is required initially to identify priority river / burns for work.  Then work on one burn annually."/>
    <s v="GFT"/>
    <s v="BDSFB"/>
    <x v="0"/>
    <n v="0"/>
    <x v="1"/>
    <n v="2000"/>
    <x v="2"/>
    <s v="Annual"/>
    <x v="114"/>
    <n v="233489"/>
    <n v="568367"/>
    <m/>
    <m/>
    <m/>
    <m/>
    <m/>
    <m/>
    <m/>
    <x v="9"/>
    <s v="FD05"/>
    <s v="MA0560"/>
    <s v="3091f069-e4d5-49d4-8c07-d7efc8f8ccbb"/>
    <s v="DSFB + Fishery Trust"/>
    <x v="5"/>
    <x v="5"/>
    <n v="-4.6036612537279096"/>
    <n v="54.982016881320497"/>
  </r>
  <r>
    <n v="2158"/>
    <x v="172"/>
    <x v="174"/>
    <x v="6"/>
    <x v="1"/>
    <s v="Ongoing"/>
    <s v="High"/>
    <s v="Reduce the predation of juvenile salmon by pike"/>
    <x v="8"/>
    <x v="158"/>
    <x v="3"/>
    <s v="GFT have completed diet studies on the Bladnoch pike population and where pike and juvenile salmon are living together then many fry/parr/smolts are being killed especially by jack pike."/>
    <s v="No further surveys are required"/>
    <s v="BDSFB"/>
    <s v="all proprietors, local anglers"/>
    <x v="0"/>
    <n v="2000"/>
    <x v="0"/>
    <n v="0"/>
    <x v="1"/>
    <s v="Annual"/>
    <x v="115"/>
    <n v="239086"/>
    <n v="555110"/>
    <m/>
    <m/>
    <m/>
    <m/>
    <m/>
    <m/>
    <m/>
    <x v="9"/>
    <s v="FD05"/>
    <s v="MA0561"/>
    <s v="7f121f87-837a-475c-8cce-bfcf3dbdb089"/>
    <s v="Other"/>
    <x v="3"/>
    <x v="5"/>
    <n v="-4.5088690575422596"/>
    <n v="54.864837935539597"/>
  </r>
  <r>
    <n v="2159"/>
    <x v="173"/>
    <x v="175"/>
    <x v="2"/>
    <x v="1"/>
    <s v="Initiated"/>
    <s v="High"/>
    <s v="Stop the replanting of any conifers on deep peats"/>
    <x v="12"/>
    <x v="159"/>
    <x v="0"/>
    <m/>
    <s v="None"/>
    <s v="Bladnoch DSFB"/>
    <s v="GFT, Crichton Carbon Centre"/>
    <x v="0"/>
    <n v="0"/>
    <x v="0"/>
    <n v="1000"/>
    <x v="1"/>
    <s v="Annual"/>
    <x v="116"/>
    <n v="230027"/>
    <n v="570760"/>
    <m/>
    <m/>
    <m/>
    <m/>
    <m/>
    <m/>
    <m/>
    <x v="9"/>
    <s v="FD05"/>
    <s v="MA0562"/>
    <s v="3ea2f7e1-3d43-4e99-9840-47ee0f9f19f6"/>
    <s v="DSFB + Fishery Trust"/>
    <x v="3"/>
    <x v="5"/>
    <n v="-4.6591199394517204"/>
    <n v="55.002328646282301"/>
  </r>
  <r>
    <n v="2160"/>
    <x v="174"/>
    <x v="176"/>
    <x v="10"/>
    <x v="1"/>
    <s v="Ongoing"/>
    <s v="Medium"/>
    <s v="Suitable electrofishing programme runs annually with a clear purpose"/>
    <x v="4"/>
    <x v="160"/>
    <x v="1"/>
    <m/>
    <s v="None"/>
    <s v="GFT"/>
    <s v="Bladnoch DSFB"/>
    <x v="0"/>
    <n v="0"/>
    <x v="0"/>
    <n v="3150"/>
    <x v="1"/>
    <s v="Annual"/>
    <x v="117"/>
    <n v="235510"/>
    <n v="558653"/>
    <m/>
    <m/>
    <m/>
    <m/>
    <m/>
    <m/>
    <m/>
    <x v="9"/>
    <s v="FD05"/>
    <s v="MA0563"/>
    <s v="29dd10ac-6661-44d9-a5e0-d93e773ca3ce"/>
    <s v="DSFB + Fishery Trust"/>
    <x v="5"/>
    <x v="5"/>
    <n v="-4.56655027088929"/>
    <n v="54.895482086194001"/>
  </r>
  <r>
    <n v="2161"/>
    <x v="175"/>
    <x v="177"/>
    <x v="2"/>
    <x v="1"/>
    <s v="Ongoing"/>
    <s v="Medium"/>
    <s v="Complete a co-ordinated pH (and other parameters) monitoring programme over the Galloway river headwaters including the Bladnoch"/>
    <x v="4"/>
    <x v="161"/>
    <x v="3"/>
    <s v="https://www.nathonjones.com/files/2018%20BLADNOCH%20LIMING%20FEASIBILITY%20STUDY%20REPORT.pdf"/>
    <m/>
    <s v="GFT"/>
    <s v="Bladnoch DSFB, NatureScot, SEPA"/>
    <x v="0"/>
    <n v="0"/>
    <x v="0"/>
    <n v="3000"/>
    <x v="1"/>
    <s v="Within 5 Years"/>
    <x v="118"/>
    <n v="234339"/>
    <n v="563212"/>
    <m/>
    <m/>
    <m/>
    <m/>
    <m/>
    <m/>
    <m/>
    <x v="9"/>
    <s v="FD05"/>
    <s v="MA0564"/>
    <s v="bff1d796-3722-47c0-a2d2-1f69db168ff0"/>
    <s v="Public Funding"/>
    <x v="3"/>
    <x v="21"/>
    <n v="-4.5874159154662504"/>
    <n v="54.936022749906002"/>
  </r>
  <r>
    <n v="2162"/>
    <x v="176"/>
    <x v="178"/>
    <x v="1"/>
    <x v="26"/>
    <s v="Ongoing"/>
    <s v="Medium"/>
    <s v="To comment on any relevant FLS Forest Plans as they come up for review and private forest plans if relevant and available"/>
    <x v="10"/>
    <x v="162"/>
    <x v="0"/>
    <s v="https://casebook.forestry.scot/w/webpage/prhome"/>
    <s v="None"/>
    <s v="GFT"/>
    <s v="BDSFB"/>
    <x v="0"/>
    <n v="0"/>
    <x v="0"/>
    <n v="1050"/>
    <x v="1"/>
    <s v="Annual"/>
    <x v="117"/>
    <n v="234757"/>
    <n v="560332"/>
    <m/>
    <m/>
    <m/>
    <m/>
    <m/>
    <m/>
    <m/>
    <x v="9"/>
    <s v="FD05"/>
    <s v="MA0565"/>
    <s v="efb0d348-c43c-4b30-81aa-359d35587f86"/>
    <s v="DSFB + Fishery Trust"/>
    <x v="1"/>
    <x v="5"/>
    <n v="-4.5792430786411602"/>
    <n v="54.910306638835699"/>
  </r>
  <r>
    <n v="2163"/>
    <x v="177"/>
    <x v="179"/>
    <x v="6"/>
    <x v="1"/>
    <s v="Planned"/>
    <s v="Medium"/>
    <s v="Assess populatuion size and impact from 4 fish predator birds (heron, merganser, goosander &amp; cormorant)"/>
    <x v="4"/>
    <x v="163"/>
    <x v="3"/>
    <m/>
    <s v="Bird counts required."/>
    <s v="BDSFB"/>
    <m/>
    <x v="30"/>
    <n v="600"/>
    <x v="0"/>
    <n v="0"/>
    <x v="1"/>
    <s v="Within 2 Years"/>
    <x v="119"/>
    <n v="240615"/>
    <n v="555060"/>
    <m/>
    <m/>
    <m/>
    <m/>
    <m/>
    <m/>
    <m/>
    <x v="9"/>
    <s v="FD05"/>
    <s v="MA0566"/>
    <s v="95b5e15f-9774-483b-8e86-e79401fbb6fe"/>
    <s v="Local Fishery Trust"/>
    <x v="3"/>
    <x v="5"/>
    <n v="-4.4850417752976801"/>
    <n v="54.864878584147597"/>
  </r>
  <r>
    <n v="2164"/>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42086"/>
    <n v="554208"/>
    <m/>
    <m/>
    <m/>
    <m/>
    <m/>
    <m/>
    <m/>
    <x v="9"/>
    <s v="FD05"/>
    <s v="MA0567"/>
    <s v="2f79123d-b159-401d-8e98-3366757231ee"/>
    <s v="Mix of Private &amp; Public Funding"/>
    <x v="4"/>
    <x v="5"/>
    <n v="-4.4616782408434199"/>
    <n v="54.857695694672501"/>
  </r>
  <r>
    <n v="2165"/>
    <x v="179"/>
    <x v="181"/>
    <x v="7"/>
    <x v="1"/>
    <s v="Ongoing"/>
    <s v="Medium"/>
    <s v="Get wild salmon to areas of the upper river where water quality has improved"/>
    <x v="14"/>
    <x v="165"/>
    <x v="2"/>
    <s v="The BDSFB does have a stocking policy"/>
    <s v="On going electrofishing surveys required to monitor stocked fish and check for wild salmon spawning."/>
    <s v="Bladnoch DSFB"/>
    <s v="GFT, anglers"/>
    <x v="0"/>
    <n v="1000"/>
    <x v="1"/>
    <n v="1000"/>
    <x v="1"/>
    <s v="Annual"/>
    <x v="121"/>
    <n v="224832"/>
    <n v="567204"/>
    <m/>
    <m/>
    <m/>
    <m/>
    <m/>
    <m/>
    <m/>
    <x v="9"/>
    <s v="FD05"/>
    <s v="MA0568"/>
    <s v="1b6751c2-d116-43b0-9e70-15ef18685f00"/>
    <s v="Local DSFB"/>
    <x v="1"/>
    <x v="5"/>
    <n v="-4.7380688175198298"/>
    <n v="54.968608443143403"/>
  </r>
  <r>
    <n v="2166"/>
    <x v="180"/>
    <x v="182"/>
    <x v="3"/>
    <x v="1"/>
    <s v="Planned"/>
    <s v="Low"/>
    <s v="increase the length of the burn by 700m"/>
    <x v="7"/>
    <x v="166"/>
    <x v="2"/>
    <s v="https://www.nathonjones.com/files/2018%20BLADNOCH%20LIMING%20FEASIBILITY%20STUDY%20REPORT.pdf"/>
    <s v="Feasibility study required from geomorphologist"/>
    <s v="GFT"/>
    <s v="BDSFB, NatureScot, SEPA"/>
    <x v="31"/>
    <n v="0"/>
    <x v="1"/>
    <n v="1000"/>
    <x v="0"/>
    <s v="Within 3 Years"/>
    <x v="122"/>
    <n v="225082"/>
    <n v="566482"/>
    <m/>
    <m/>
    <m/>
    <m/>
    <m/>
    <m/>
    <m/>
    <x v="9"/>
    <s v="FD05"/>
    <s v="MA0569"/>
    <s v="c59e937e-b457-4304-98dd-5978a590c023"/>
    <s v="Public Funding"/>
    <x v="5"/>
    <x v="9"/>
    <n v="-4.7337277492327798"/>
    <n v="54.962215473759699"/>
  </r>
  <r>
    <n v="2167"/>
    <x v="181"/>
    <x v="183"/>
    <x v="9"/>
    <x v="1"/>
    <s v="Initiated"/>
    <s v="High"/>
    <s v="No significant impact on salmon population from the 2 abstractions"/>
    <x v="1"/>
    <x v="167"/>
    <x v="2"/>
    <m/>
    <s v="visual checks required at key times of year"/>
    <s v="GFT"/>
    <s v="BDSFB, NatureScot, SEPA"/>
    <x v="0"/>
    <n v="700"/>
    <x v="0"/>
    <n v="0"/>
    <x v="1"/>
    <s v="Annual"/>
    <x v="13"/>
    <n v="238488"/>
    <n v="554675"/>
    <m/>
    <m/>
    <m/>
    <m/>
    <m/>
    <m/>
    <m/>
    <x v="9"/>
    <s v="FD05"/>
    <s v="MA0570"/>
    <s v="7336ffc3-e14c-4905-9731-bb4a8e52885d"/>
    <s v="DSFB + Fishery Trust"/>
    <x v="1"/>
    <x v="5"/>
    <n v="-4.5179335468197204"/>
    <n v="54.860739831402"/>
  </r>
  <r>
    <n v="2168"/>
    <x v="182"/>
    <x v="184"/>
    <x v="9"/>
    <x v="1"/>
    <s v="Not Possible"/>
    <s v="High"/>
    <s v="Increase low flows in the river"/>
    <x v="1"/>
    <x v="164"/>
    <x v="3"/>
    <m/>
    <s v="Unknown"/>
    <s v="Unknown"/>
    <s v="Unknown"/>
    <x v="0"/>
    <n v="0"/>
    <x v="0"/>
    <n v="0"/>
    <x v="0"/>
    <s v="N/A"/>
    <x v="123"/>
    <n v="238267"/>
    <n v="555727"/>
    <m/>
    <m/>
    <m/>
    <m/>
    <m/>
    <m/>
    <m/>
    <x v="9"/>
    <s v="FD05"/>
    <s v="MA0571"/>
    <s v="6df78e2f-a85b-4428-a1c5-cb5ee2751f3a"/>
    <s v="Other"/>
    <x v="4"/>
    <x v="5"/>
    <n v="-4.5219628417549096"/>
    <n v="54.870113113097503"/>
  </r>
  <r>
    <n v="2169"/>
    <x v="183"/>
    <x v="185"/>
    <x v="3"/>
    <x v="1"/>
    <s v="Initiated"/>
    <s v="Low"/>
    <s v="Improve the Killadam Burn for salmon spawning"/>
    <x v="7"/>
    <x v="168"/>
    <x v="2"/>
    <s v="It is detailed in the Bladnoch Salmon Priority Burn Survey 2021"/>
    <s v="A Method Statement for work needs to be written"/>
    <s v="GFT"/>
    <s v="SEPA, NatureScot, BDSFB"/>
    <x v="16"/>
    <n v="0"/>
    <x v="0"/>
    <n v="0"/>
    <x v="1"/>
    <s v="Within 2 Years"/>
    <x v="124"/>
    <n v="236036"/>
    <n v="556428"/>
    <m/>
    <m/>
    <m/>
    <m/>
    <m/>
    <m/>
    <m/>
    <x v="9"/>
    <s v="FD05"/>
    <s v="MA0572"/>
    <s v="cae009ac-a3b4-47e9-830d-c90c62f797a2"/>
    <s v="Local Fishery Trust"/>
    <x v="3"/>
    <x v="5"/>
    <n v="-4.5570909390835199"/>
    <n v="54.875679925565201"/>
  </r>
  <r>
    <n v="2170"/>
    <x v="184"/>
    <x v="186"/>
    <x v="7"/>
    <x v="1"/>
    <s v="Not Possible"/>
    <s v="Medium"/>
    <s v="Site an effective fish counter on the lower river"/>
    <x v="4"/>
    <x v="169"/>
    <x v="0"/>
    <m/>
    <s v="Unknown"/>
    <s v="BDSFB"/>
    <s v="GFT, Marine Directorate"/>
    <x v="0"/>
    <n v="0"/>
    <x v="1"/>
    <n v="0"/>
    <x v="1"/>
    <s v="More than 5 Years"/>
    <x v="125"/>
    <n v="239542"/>
    <n v="555430"/>
    <m/>
    <m/>
    <m/>
    <m/>
    <m/>
    <m/>
    <m/>
    <x v="9"/>
    <s v="FD05"/>
    <s v="MA0573"/>
    <s v="fadaf9bd-bd39-4c08-b1de-8b8490e20d91"/>
    <s v="Local DSFB"/>
    <x v="1"/>
    <x v="5"/>
    <n v="-4.5019492523132296"/>
    <n v="54.867857374072102"/>
  </r>
  <r>
    <n v="2171"/>
    <x v="185"/>
    <x v="187"/>
    <x v="2"/>
    <x v="1"/>
    <s v="Ongoing"/>
    <s v="High"/>
    <s v="Ensure fish, water quality and habitats protected during construction works"/>
    <x v="4"/>
    <x v="170"/>
    <x v="0"/>
    <s v="https://www.gov.scot/publications/monitoring-watercourses-in-relation-to-onshore-wind-farm-developments-generic-monitoring-programme/"/>
    <s v="None"/>
    <s v="GFT"/>
    <s v="BDSFB"/>
    <x v="0"/>
    <n v="0"/>
    <x v="0"/>
    <n v="1400"/>
    <x v="1"/>
    <s v="Annual"/>
    <x v="126"/>
    <n v="234867"/>
    <n v="559660"/>
    <m/>
    <m/>
    <m/>
    <m/>
    <m/>
    <m/>
    <m/>
    <x v="9"/>
    <s v="FD05"/>
    <s v="MA0574"/>
    <s v="6e249a8e-42a1-4f7a-95b1-990c21b86f8d"/>
    <s v="Local Fishery Trust"/>
    <x v="1"/>
    <x v="5"/>
    <n v="-4.5771434291407704"/>
    <n v="54.904310225692498"/>
  </r>
  <r>
    <n v="2172"/>
    <x v="186"/>
    <x v="188"/>
    <x v="9"/>
    <x v="1"/>
    <s v="Planned"/>
    <s v="High"/>
    <s v="Create 2 suitable areas for salmon to spawn in incorporating limestone gravel"/>
    <x v="7"/>
    <x v="171"/>
    <x v="2"/>
    <m/>
    <s v="GFT will complete a feasibility study before doing any actual practical works."/>
    <s v="GFT"/>
    <s v="BDSFB"/>
    <x v="2"/>
    <n v="0"/>
    <x v="0"/>
    <n v="2000"/>
    <x v="0"/>
    <s v="Within 2 Years"/>
    <x v="127"/>
    <n v="229150"/>
    <n v="572038"/>
    <m/>
    <m/>
    <m/>
    <m/>
    <m/>
    <m/>
    <m/>
    <x v="9"/>
    <s v="FD05"/>
    <s v="MA0575"/>
    <s v="733e2eeb-8095-444c-a245-36457cd5453d"/>
    <s v="Unidentified"/>
    <x v="5"/>
    <x v="10"/>
    <n v="-4.6735790609007397"/>
    <n v="55.013500383186503"/>
  </r>
  <r>
    <n v="2173"/>
    <x v="187"/>
    <x v="189"/>
    <x v="9"/>
    <x v="1"/>
    <s v="Planned"/>
    <s v="High"/>
    <s v="Trial use of scallop shells to improve water quality at up to 4 sites."/>
    <x v="7"/>
    <x v="172"/>
    <x v="2"/>
    <m/>
    <s v="GFT will undertake trials which will be heavily monitored."/>
    <s v="GFT"/>
    <s v="BDSFB"/>
    <x v="23"/>
    <n v="0"/>
    <x v="0"/>
    <n v="2000"/>
    <x v="0"/>
    <s v="Within 2 Years"/>
    <x v="128"/>
    <n v="222450"/>
    <n v="570850"/>
    <m/>
    <m/>
    <m/>
    <m/>
    <m/>
    <m/>
    <m/>
    <x v="9"/>
    <s v="FD05"/>
    <s v="MA1173"/>
    <s v="22706157-bce2-4f05-8fbc-969f41dc0c0a"/>
    <s v="Unidentified"/>
    <x v="5"/>
    <x v="4"/>
    <n v="-4.7774931800875198"/>
    <n v="55.000491266824099"/>
  </r>
  <r>
    <n v="2174"/>
    <x v="166"/>
    <x v="190"/>
    <x v="3"/>
    <x v="1"/>
    <s v="Ongoing"/>
    <s v="High"/>
    <s v="To manage conifer regen alongside all water courses"/>
    <x v="13"/>
    <x v="173"/>
    <x v="3"/>
    <s v="FLS and GFT hold various data sets from conifer regen surveys.  Data was included in the GFT Salmon Priority Water Surveys in 2021."/>
    <s v="On-going surveys of riparian areas in conifer afforested areas (every 5 years)"/>
    <s v="GFT/FLS"/>
    <s v="Fleet DSFB, Gatehouse of Fleet Volunteer Group"/>
    <x v="0"/>
    <n v="0"/>
    <x v="1"/>
    <n v="5000"/>
    <x v="2"/>
    <s v="Annual"/>
    <x v="129"/>
    <n v="258733"/>
    <n v="560592"/>
    <m/>
    <s v="Ongoing"/>
    <m/>
    <m/>
    <m/>
    <m/>
    <m/>
    <x v="10"/>
    <s v="FD19"/>
    <s v="MA0541"/>
    <s v="4d865cda-25d7-44df-8810-9f1957929da0"/>
    <s v="Mix of Private &amp; Public Funding"/>
    <x v="1"/>
    <x v="8"/>
    <n v="-4.20569056553314"/>
    <n v="54.920001086304197"/>
  </r>
  <r>
    <n v="2175"/>
    <x v="167"/>
    <x v="191"/>
    <x v="0"/>
    <x v="1"/>
    <s v="Ongoing"/>
    <s v="High"/>
    <s v="To establish &gt;30% native riparian tree cover on river banks through out catchment"/>
    <x v="18"/>
    <x v="174"/>
    <x v="3"/>
    <s v="Data was included in the GFT Salmon Priority Water Surveys in 2021"/>
    <s v="On-going surveys required to check on health of planted trees and undertake maintenance as required."/>
    <s v="GFT"/>
    <s v="Fleet DSFB, Gatehouse of Fleet Volunteer Group"/>
    <x v="0"/>
    <n v="0"/>
    <x v="1"/>
    <n v="3000"/>
    <x v="2"/>
    <s v="Annual"/>
    <x v="130"/>
    <n v="259547"/>
    <n v="558355"/>
    <m/>
    <s v="Ongoing"/>
    <m/>
    <m/>
    <m/>
    <m/>
    <m/>
    <x v="10"/>
    <s v="FD19"/>
    <s v="MA0542"/>
    <s v="49143c5f-4c62-4453-b64a-9394aebbe343"/>
    <s v="Mix of Private &amp; Public Funding"/>
    <x v="1"/>
    <x v="12"/>
    <n v="-4.19190801930415"/>
    <n v="54.900142799496898"/>
  </r>
  <r>
    <n v="2176"/>
    <x v="188"/>
    <x v="192"/>
    <x v="2"/>
    <x v="1"/>
    <s v="Planned"/>
    <s v="Medium"/>
    <s v="To get FLS to undertake forestry to bog peatland restoration over +100ha"/>
    <x v="2"/>
    <x v="175"/>
    <x v="2"/>
    <s v="https://www.nathonjones.com/files/GFT%20%20PA%20Fleet%20Catchment%20Water%20Quality%20Monitoring%20Report%202021%20%202022.pdf"/>
    <s v="Once areas have been prioritised then further peat depth surveys may need undertaken."/>
    <s v="GFT"/>
    <s v="FDSFB"/>
    <x v="0"/>
    <n v="0"/>
    <x v="0"/>
    <n v="1000"/>
    <x v="2"/>
    <s v="Within 4 Years"/>
    <x v="131"/>
    <n v="258244"/>
    <n v="566036"/>
    <m/>
    <s v="Planned"/>
    <m/>
    <m/>
    <m/>
    <m/>
    <m/>
    <x v="10"/>
    <s v="FD19"/>
    <s v="MA0543"/>
    <s v="2a121f0b-d185-4524-b3a1-bf04f0c2f2c4"/>
    <s v="Local Fishery Trust"/>
    <x v="3"/>
    <x v="2"/>
    <n v="-4.21600240297533"/>
    <n v="54.968747963876098"/>
  </r>
  <r>
    <n v="2177"/>
    <x v="189"/>
    <x v="192"/>
    <x v="2"/>
    <x v="1"/>
    <s v="Planned"/>
    <s v="High"/>
    <s v="To get FLS/NatureScot to undertake forestry to bog peatland restoration over +100ha"/>
    <x v="2"/>
    <x v="175"/>
    <x v="2"/>
    <s v="https://www.nathonjones.com/files/GFT%20%20PA%20Fleet%20Catchment%20Water%20Quality%20Monitoring%20Report%202021%20%202022.pdf"/>
    <s v="Once areas have been prioritised then further peat depth surveys may need undertaken."/>
    <s v="GFT"/>
    <s v="FDSFB"/>
    <x v="0"/>
    <n v="0"/>
    <x v="0"/>
    <n v="1000"/>
    <x v="2"/>
    <s v="Within 4 Years"/>
    <x v="131"/>
    <n v="255942"/>
    <n v="565624"/>
    <m/>
    <s v="Planned"/>
    <m/>
    <m/>
    <m/>
    <m/>
    <m/>
    <x v="10"/>
    <s v="FD19"/>
    <s v="MA0544"/>
    <s v="9c8e2e8b-295d-43bd-a1ca-0d834ee63543"/>
    <s v="Local Fishery Trust"/>
    <x v="3"/>
    <x v="2"/>
    <n v="-4.2517259005221204"/>
    <n v="54.964388147282698"/>
  </r>
  <r>
    <n v="2178"/>
    <x v="190"/>
    <x v="193"/>
    <x v="8"/>
    <x v="1"/>
    <s v="Ongoing"/>
    <s v="High"/>
    <s v="To stop the spread, control and ultimately eradicate 2 key plant INNS over 6Km of the river"/>
    <x v="11"/>
    <x v="176"/>
    <x v="0"/>
    <s v="https://gallowayfisheriestrust.org/invasive-non-native-plant-species-control.php"/>
    <s v="Annual surveys are required to quantify levels of the 2 plant INNS each season to update control plan"/>
    <s v="GFT"/>
    <s v="Landowners, Gatehouse of Fleet volunteer group"/>
    <x v="0"/>
    <n v="1000"/>
    <x v="1"/>
    <n v="5000"/>
    <x v="1"/>
    <s v="Annual"/>
    <x v="132"/>
    <n v="259578"/>
    <n v="557240"/>
    <m/>
    <s v="Planned"/>
    <m/>
    <m/>
    <m/>
    <m/>
    <m/>
    <x v="10"/>
    <s v="FD19"/>
    <s v="MA0545"/>
    <s v="d7ed2b39-a6b1-4883-a4d2-b86de8ad0d57"/>
    <s v="Mix of Private &amp; Public Funding"/>
    <x v="3"/>
    <x v="4"/>
    <n v="-4.1908811817144498"/>
    <n v="54.890138903583001"/>
  </r>
  <r>
    <n v="2179"/>
    <x v="191"/>
    <x v="194"/>
    <x v="3"/>
    <x v="1"/>
    <s v="Planned"/>
    <s v="Medium"/>
    <s v="Reduce input of fine substrate through focussed action.  Initial work (as detailed in action) required to identify source and identify required work."/>
    <x v="7"/>
    <x v="177"/>
    <x v="3"/>
    <m/>
    <s v="A fluvial survey is required to identify source of fines"/>
    <s v="GFT"/>
    <s v="FDSFB,  FLS, landowners"/>
    <x v="0"/>
    <n v="0"/>
    <x v="1"/>
    <n v="5000"/>
    <x v="0"/>
    <s v="Within 1 Year"/>
    <x v="133"/>
    <n v="256550"/>
    <n v="562393"/>
    <m/>
    <s v="Planned"/>
    <m/>
    <m/>
    <m/>
    <m/>
    <m/>
    <x v="10"/>
    <s v="FD19"/>
    <s v="MA0546"/>
    <s v="44bb0597-0a88-4a4d-8d47-2c071c1e2116"/>
    <s v="Public Funding"/>
    <x v="1"/>
    <x v="2"/>
    <n v="-4.2406218371389004"/>
    <n v="54.935550671768198"/>
  </r>
  <r>
    <n v="2180"/>
    <x v="192"/>
    <x v="195"/>
    <x v="3"/>
    <x v="1"/>
    <s v="Initiated"/>
    <s v="Medium"/>
    <s v="Undertake a programme of woody debris addition into burns in the upper catchment"/>
    <x v="7"/>
    <x v="178"/>
    <x v="2"/>
    <m/>
    <s v="A survey is required initially to identify 3 priority burns for work.  Then work on one burn annually."/>
    <s v="GFT"/>
    <m/>
    <x v="0"/>
    <n v="0"/>
    <x v="1"/>
    <n v="5000"/>
    <x v="0"/>
    <s v="Within 4 Years"/>
    <x v="133"/>
    <n v="259486"/>
    <n v="557866"/>
    <m/>
    <s v="Planned"/>
    <m/>
    <m/>
    <m/>
    <m/>
    <m/>
    <x v="10"/>
    <s v="FD19"/>
    <s v="MA0547"/>
    <s v="e6c965b3-b65c-4288-bbb0-be2fee2500bd"/>
    <s v="Mix of Private &amp; Public Funding"/>
    <x v="1"/>
    <x v="8"/>
    <n v="-4.1926198656403804"/>
    <n v="54.895734467705601"/>
  </r>
  <r>
    <n v="2181"/>
    <x v="173"/>
    <x v="196"/>
    <x v="2"/>
    <x v="1"/>
    <s v="Initiated"/>
    <s v="High"/>
    <s v="Stop the replanting of any conifers on deep peats"/>
    <x v="12"/>
    <x v="179"/>
    <x v="0"/>
    <m/>
    <s v="None"/>
    <s v="FDSFB"/>
    <s v="GFT, Crichton Carbon Centre"/>
    <x v="0"/>
    <n v="0"/>
    <x v="0"/>
    <n v="1000"/>
    <x v="1"/>
    <s v="Annual"/>
    <x v="134"/>
    <n v="258679"/>
    <n v="560838"/>
    <m/>
    <s v="Ongoing"/>
    <m/>
    <m/>
    <m/>
    <m/>
    <m/>
    <x v="10"/>
    <s v="FD19"/>
    <s v="MA0548"/>
    <s v="513eb699-d6f9-4799-9356-676710cc71ff"/>
    <s v="Local Fishery Trust"/>
    <x v="3"/>
    <x v="5"/>
    <n v="-4.2066533572396603"/>
    <n v="54.922194827685303"/>
  </r>
  <r>
    <n v="2182"/>
    <x v="174"/>
    <x v="197"/>
    <x v="10"/>
    <x v="1"/>
    <s v="Ongoing"/>
    <s v="Medium"/>
    <s v="Suitable electrofishing programme runs annually with a clear purpose"/>
    <x v="4"/>
    <x v="160"/>
    <x v="1"/>
    <m/>
    <s v="None"/>
    <s v="GFT"/>
    <s v="FDSFB"/>
    <x v="0"/>
    <n v="0"/>
    <x v="0"/>
    <n v="3150"/>
    <x v="1"/>
    <s v="Annual"/>
    <x v="29"/>
    <n v="258732"/>
    <n v="559580"/>
    <m/>
    <s v="Ongoing"/>
    <m/>
    <m/>
    <m/>
    <m/>
    <m/>
    <x v="10"/>
    <s v="FD19"/>
    <s v="MA0549"/>
    <s v="5f66233c-476a-420a-89a4-9326f8962454"/>
    <s v="DSFB + Fishery Trust"/>
    <x v="3"/>
    <x v="5"/>
    <n v="-4.2052090115683702"/>
    <n v="54.910913240693503"/>
  </r>
  <r>
    <n v="2183"/>
    <x v="175"/>
    <x v="198"/>
    <x v="2"/>
    <x v="1"/>
    <s v="Ongoing"/>
    <s v="Medium"/>
    <s v="Complete a co-ordinated pH (and other parameters) monitoring programme over the Galloway river headwaters including the Fleet"/>
    <x v="4"/>
    <x v="180"/>
    <x v="3"/>
    <m/>
    <m/>
    <s v="GFT"/>
    <s v="FDSFB, NatureScot, SEPA"/>
    <x v="0"/>
    <n v="0"/>
    <x v="0"/>
    <n v="3000"/>
    <x v="1"/>
    <s v="Within 5 Years"/>
    <x v="118"/>
    <n v="258620"/>
    <n v="560890"/>
    <m/>
    <s v="Ongoing"/>
    <m/>
    <m/>
    <m/>
    <m/>
    <m/>
    <x v="10"/>
    <s v="FD19"/>
    <s v="MA0550"/>
    <s v="4ab32f49-68ad-45b0-b2b3-f9d631ba543a"/>
    <s v="Public Funding"/>
    <x v="3"/>
    <x v="1"/>
    <n v="-4.2075987895947202"/>
    <n v="54.9226450659786"/>
  </r>
  <r>
    <n v="2184"/>
    <x v="176"/>
    <x v="199"/>
    <x v="1"/>
    <x v="26"/>
    <s v="Ongoing"/>
    <s v="Medium"/>
    <s v="To comment on any relevant FLS Forest Plans as they come up for review and private forest plans if relevant and available"/>
    <x v="10"/>
    <x v="162"/>
    <x v="0"/>
    <s v="https://casebook.forestry.scot/w/webpage/prhome"/>
    <s v="None"/>
    <s v="GFT"/>
    <s v="FDSFB"/>
    <x v="0"/>
    <n v="0"/>
    <x v="0"/>
    <n v="1050"/>
    <x v="1"/>
    <s v="Annual"/>
    <x v="135"/>
    <n v="258691"/>
    <n v="560171"/>
    <m/>
    <s v="Ongoing"/>
    <m/>
    <m/>
    <m/>
    <m/>
    <m/>
    <x v="10"/>
    <s v="FD19"/>
    <s v="MA0551"/>
    <s v="07a442d0-6094-49aa-ad13-9143036810b9"/>
    <s v="DSFB + Fishery Trust"/>
    <x v="3"/>
    <x v="5"/>
    <n v="-4.2061384337432797"/>
    <n v="54.916208702792098"/>
  </r>
  <r>
    <n v="2185"/>
    <x v="193"/>
    <x v="200"/>
    <x v="6"/>
    <x v="1"/>
    <s v="Planned"/>
    <s v="Medium"/>
    <s v="Assess populatuion size and impact from 3 fish predator birds (merganser, goosander &amp; cormorant)"/>
    <x v="4"/>
    <x v="163"/>
    <x v="3"/>
    <m/>
    <s v="Bird counts required."/>
    <s v="FDSFB"/>
    <m/>
    <x v="0"/>
    <n v="0"/>
    <x v="0"/>
    <n v="600"/>
    <x v="1"/>
    <s v="Within 2 Years"/>
    <x v="136"/>
    <n v="259868"/>
    <n v="556376"/>
    <m/>
    <s v="Planned"/>
    <m/>
    <m/>
    <m/>
    <m/>
    <m/>
    <x v="10"/>
    <s v="FD19"/>
    <s v="MA0552"/>
    <s v="b05cffe2-2aad-421e-80c2-43acfb6fd691"/>
    <s v="DSFB + Fishery Trust"/>
    <x v="1"/>
    <x v="23"/>
    <n v="-4.1859431116825601"/>
    <n v="54.882461630738703"/>
  </r>
  <r>
    <n v="2186"/>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59044"/>
    <n v="555094"/>
    <m/>
    <s v="Not Possible"/>
    <m/>
    <m/>
    <m/>
    <m/>
    <m/>
    <x v="10"/>
    <s v="FD19"/>
    <s v="MA0553"/>
    <s v="36ed0b42-4003-4e91-a010-2f7e4a4ff1a8"/>
    <s v="Unidentified"/>
    <x v="4"/>
    <x v="5"/>
    <n v="-4.1981504875804196"/>
    <n v="54.870717684858697"/>
  </r>
  <r>
    <n v="2187"/>
    <x v="194"/>
    <x v="201"/>
    <x v="5"/>
    <x v="1"/>
    <s v="Initiated"/>
    <s v="Medium"/>
    <s v="Identify all problematic bridge sills / culverts and detail how to address"/>
    <x v="6"/>
    <x v="181"/>
    <x v="3"/>
    <m/>
    <s v="Survey required"/>
    <s v="GFT"/>
    <s v="FDSFB, FLS"/>
    <x v="0"/>
    <n v="0"/>
    <x v="0"/>
    <n v="5250"/>
    <x v="0"/>
    <s v="Within 2 Years"/>
    <x v="137"/>
    <n v="259165"/>
    <n v="558998"/>
    <m/>
    <s v="Planned"/>
    <m/>
    <m/>
    <m/>
    <m/>
    <m/>
    <x v="10"/>
    <s v="FD19"/>
    <s v="MA0554"/>
    <s v="2978e57e-227f-40ba-9969-57d0f21b50c9"/>
    <s v="DSFB + Fishery Trust"/>
    <x v="3"/>
    <x v="24"/>
    <n v="-4.1981751476166203"/>
    <n v="54.905809290346603"/>
  </r>
  <r>
    <n v="2188"/>
    <x v="166"/>
    <x v="202"/>
    <x v="3"/>
    <x v="1"/>
    <s v="Ongoing"/>
    <s v="High"/>
    <s v="To manage conifer regen alongside all water courses within plantations"/>
    <x v="13"/>
    <x v="182"/>
    <x v="2"/>
    <s v="FLS and GFT hold various data sets from conifer regen surveys.  Data was included in the GFT Salmon Priority Water Surveys in 2021."/>
    <s v="On-going surveys of riparian areas in conifer afforested areas (every 5 years)"/>
    <s v="GFT"/>
    <s v="Luce DSFB, FLS, private forest interests"/>
    <x v="0"/>
    <n v="0"/>
    <x v="1"/>
    <n v="1000"/>
    <x v="2"/>
    <s v="Annual"/>
    <x v="138"/>
    <n v="217983"/>
    <n v="575823"/>
    <m/>
    <s v="Ongoing"/>
    <m/>
    <m/>
    <m/>
    <m/>
    <m/>
    <x v="11"/>
    <s v="FD29"/>
    <s v="MA0838"/>
    <s v="4630fdd5-a556-42ba-b6b8-48c3f7fff375"/>
    <s v="Mix of Private &amp; Public Funding"/>
    <x v="1"/>
    <x v="2"/>
    <n v="-4.8504065600353901"/>
    <n v="55.043511533573202"/>
  </r>
  <r>
    <n v="2189"/>
    <x v="167"/>
    <x v="203"/>
    <x v="0"/>
    <x v="1"/>
    <s v="Ongoing"/>
    <s v="High"/>
    <s v="To establish &gt;30% native riparian tree cover on key watercourse banks through out catchment"/>
    <x v="18"/>
    <x v="183"/>
    <x v="3"/>
    <s v="https://www.gov.scot/publications/scotland-river-temperature-monitoring-network-srtmn/"/>
    <s v="On-going surveys required to check on health of planted trees and undertake maintenance as required (including cutting conifer regen)."/>
    <s v="GFT"/>
    <s v="Luce DSFB, FLS, private forest interests"/>
    <x v="0"/>
    <n v="0"/>
    <x v="1"/>
    <n v="15000"/>
    <x v="0"/>
    <s v="Annual"/>
    <x v="139"/>
    <n v="217359"/>
    <n v="564607"/>
    <m/>
    <s v="Ongoing"/>
    <m/>
    <m/>
    <m/>
    <m/>
    <m/>
    <x v="11"/>
    <s v="FD29"/>
    <s v="MA0839"/>
    <s v="22330678-3b6c-4793-8f36-6bdf9ad005f5"/>
    <s v="Mix of Private &amp; Public Funding"/>
    <x v="1"/>
    <x v="25"/>
    <n v="-4.8530038039236096"/>
    <n v="54.942617021409397"/>
  </r>
  <r>
    <n v="2190"/>
    <x v="195"/>
    <x v="204"/>
    <x v="2"/>
    <x v="1"/>
    <s v="Ongoing"/>
    <s v="High"/>
    <s v="To get a programme of peatland restoration started."/>
    <x v="2"/>
    <x v="184"/>
    <x v="2"/>
    <s v="GFT are undertaking water quality research on the upper Luce water quality during 2022/23"/>
    <s v="The area is used predominately for sheep grazing so possible concerns regarding blocking drains."/>
    <s v="GFT"/>
    <s v="Luce DSFB, land owner, NatureScot"/>
    <x v="0"/>
    <n v="0"/>
    <x v="0"/>
    <n v="900"/>
    <x v="2"/>
    <s v="More than 5 Years"/>
    <x v="140"/>
    <n v="214750"/>
    <n v="573916"/>
    <m/>
    <s v="Ongoing"/>
    <m/>
    <m/>
    <m/>
    <m/>
    <m/>
    <x v="11"/>
    <s v="FD29"/>
    <s v="MA0840"/>
    <s v="ea926ba5-6d67-4dfe-a6c7-23679191bbc2"/>
    <s v="DSFB + Fishery Trust"/>
    <x v="1"/>
    <x v="5"/>
    <n v="-4.8996996775824799"/>
    <n v="55.025202074001797"/>
  </r>
  <r>
    <n v="2191"/>
    <x v="196"/>
    <x v="205"/>
    <x v="2"/>
    <x v="1"/>
    <s v="Planned"/>
    <s v="Medium"/>
    <s v="To get a programme of peatland restoration started."/>
    <x v="2"/>
    <x v="185"/>
    <x v="2"/>
    <s v="GFT are undertaking water quality research on the upper Luce water quality during 2022/23"/>
    <s v="Further examination is required regarding exactly where peatland is present within the conifer forest"/>
    <s v="GFT"/>
    <s v="Luce DSFB, forestry owners"/>
    <x v="0"/>
    <n v="0"/>
    <x v="0"/>
    <n v="900"/>
    <x v="2"/>
    <s v="More than 5 Years"/>
    <x v="141"/>
    <n v="218756"/>
    <n v="573379"/>
    <m/>
    <s v="Planned"/>
    <m/>
    <m/>
    <m/>
    <m/>
    <m/>
    <x v="11"/>
    <s v="FD29"/>
    <s v="MA0841"/>
    <s v="ffabaa4f-a9f0-4973-911f-fab195e4afcd"/>
    <s v="DSFB + Fishery Trust"/>
    <x v="1"/>
    <x v="5"/>
    <n v="-4.8367731804920204"/>
    <n v="55.021858497760597"/>
  </r>
  <r>
    <n v="2192"/>
    <x v="170"/>
    <x v="206"/>
    <x v="8"/>
    <x v="1"/>
    <s v="Ongoing"/>
    <s v="Medium"/>
    <s v="To stop the spread, control and if possible eradicate Japanese knotweed close to water courses"/>
    <x v="11"/>
    <x v="186"/>
    <x v="2"/>
    <s v="https://gallowayfisheriestrust.org/invasive-non-native-plant-species-control.php"/>
    <s v="Annual surveys are required to quantify levels of INNS each season to update control plan"/>
    <s v="GFT"/>
    <s v="Luce DSFB, landowners"/>
    <x v="0"/>
    <n v="0"/>
    <x v="1"/>
    <n v="6000"/>
    <x v="1"/>
    <s v="Annual"/>
    <x v="142"/>
    <n v="218258"/>
    <n v="558787"/>
    <m/>
    <s v="Ongoing"/>
    <m/>
    <m/>
    <m/>
    <m/>
    <m/>
    <x v="11"/>
    <s v="FD29"/>
    <s v="MA0842"/>
    <s v="21434668-4f56-4cdd-8121-1027980c07c7"/>
    <s v="Mix of Private &amp; Public Funding"/>
    <x v="3"/>
    <x v="26"/>
    <n v="-4.8353098690271601"/>
    <n v="54.890708306450399"/>
  </r>
  <r>
    <n v="2193"/>
    <x v="197"/>
    <x v="207"/>
    <x v="3"/>
    <x v="1"/>
    <s v="Planned"/>
    <s v="Medium"/>
    <s v="Identify the source of the gravel and consider how to stabilise it"/>
    <x v="7"/>
    <x v="187"/>
    <x v="3"/>
    <m/>
    <s v="A survey will be undeetaken to identify source(s) of mobile gravels."/>
    <s v="GFT"/>
    <s v="Luce DSFB"/>
    <x v="0"/>
    <n v="0"/>
    <x v="1"/>
    <n v="2800"/>
    <x v="1"/>
    <s v="Within 2 Years"/>
    <x v="143"/>
    <n v="218262"/>
    <n v="559672"/>
    <m/>
    <s v="Planned"/>
    <m/>
    <m/>
    <m/>
    <m/>
    <m/>
    <x v="11"/>
    <s v="FD29"/>
    <s v="MA0843"/>
    <s v="01cf65bd-e1b0-4090-9c4f-bd3547f0e4d6"/>
    <s v="DSFB + Fishery Trust"/>
    <x v="1"/>
    <x v="5"/>
    <n v="-4.8358060236701004"/>
    <n v="54.898653066650802"/>
  </r>
  <r>
    <n v="2194"/>
    <x v="173"/>
    <x v="208"/>
    <x v="2"/>
    <x v="1"/>
    <s v="Initiated"/>
    <s v="High"/>
    <s v="Stop the replanting of any conifers on deep peats"/>
    <x v="12"/>
    <x v="188"/>
    <x v="0"/>
    <m/>
    <s v="None"/>
    <s v="GFT"/>
    <s v="Luce DSFB, Crichton Carbon Centre"/>
    <x v="0"/>
    <n v="0"/>
    <x v="0"/>
    <n v="1000"/>
    <x v="1"/>
    <s v="Annual"/>
    <x v="116"/>
    <n v="217965"/>
    <n v="577231"/>
    <m/>
    <s v="Ongoing"/>
    <m/>
    <m/>
    <m/>
    <m/>
    <m/>
    <x v="11"/>
    <s v="FD29"/>
    <s v="MA0844"/>
    <s v="ba361c03-a781-470c-be08-85c5b611dcea"/>
    <s v="DSFB + Fishery Trust"/>
    <x v="1"/>
    <x v="5"/>
    <n v="-4.8515863974269502"/>
    <n v="55.056141930389998"/>
  </r>
  <r>
    <n v="2195"/>
    <x v="174"/>
    <x v="209"/>
    <x v="10"/>
    <x v="1"/>
    <s v="Ongoing"/>
    <s v="Medium"/>
    <s v="Suitable electrofishing programme runs annually with a clear purpose"/>
    <x v="4"/>
    <x v="160"/>
    <x v="1"/>
    <m/>
    <s v="None"/>
    <s v="GFT"/>
    <s v="Luce DSFB"/>
    <x v="0"/>
    <n v="0"/>
    <x v="0"/>
    <n v="3150"/>
    <x v="1"/>
    <s v="Annual"/>
    <x v="144"/>
    <n v="217201"/>
    <n v="561816"/>
    <m/>
    <s v="Ongoing"/>
    <m/>
    <m/>
    <m/>
    <m/>
    <m/>
    <x v="11"/>
    <s v="FD29"/>
    <s v="MA0845"/>
    <s v="034e56a1-fd7d-4df2-acbc-81771cf03519"/>
    <s v="DSFB + Fishery Trust"/>
    <x v="1"/>
    <x v="5"/>
    <n v="-4.8536918822734698"/>
    <n v="54.917509124193899"/>
  </r>
  <r>
    <n v="2196"/>
    <x v="175"/>
    <x v="210"/>
    <x v="2"/>
    <x v="1"/>
    <s v="Ongoing"/>
    <s v="Medium"/>
    <s v="Complete a co-ordinated pH (and other parameters) monitoring programme over the Galloway river headwaters including the Luce"/>
    <x v="4"/>
    <x v="189"/>
    <x v="3"/>
    <s v="Report will be available in the spring 2023"/>
    <m/>
    <s v="GFT"/>
    <s v="Luce DSFB, NatureScot, SEPA"/>
    <x v="0"/>
    <n v="0"/>
    <x v="0"/>
    <n v="3000"/>
    <x v="1"/>
    <s v="Within 2 Years"/>
    <x v="118"/>
    <n v="213665"/>
    <n v="570047"/>
    <m/>
    <s v="Ongoing"/>
    <m/>
    <m/>
    <m/>
    <m/>
    <m/>
    <x v="11"/>
    <s v="FD29"/>
    <s v="MA0846"/>
    <s v="d46d7cbd-ee46-45df-854f-d4331b20d084"/>
    <s v="Public Funding"/>
    <x v="3"/>
    <x v="5"/>
    <n v="-4.9141290980142296"/>
    <n v="54.990073657357399"/>
  </r>
  <r>
    <n v="2197"/>
    <x v="176"/>
    <x v="211"/>
    <x v="1"/>
    <x v="26"/>
    <s v="Ongoing"/>
    <s v="Medium"/>
    <s v="To comment on any relevant FLS Forest Plans as they come up for review and private forest plans if relevant and available"/>
    <x v="10"/>
    <x v="162"/>
    <x v="0"/>
    <s v="https://casebook.forestry.scot/w/webpage/prhome"/>
    <s v="None"/>
    <s v="GFT"/>
    <s v="Luce DSFB"/>
    <x v="0"/>
    <n v="0"/>
    <x v="0"/>
    <n v="1050"/>
    <x v="1"/>
    <s v="Annual"/>
    <x v="144"/>
    <n v="217929"/>
    <n v="576644"/>
    <m/>
    <s v="Ongoing"/>
    <m/>
    <m/>
    <m/>
    <m/>
    <m/>
    <x v="11"/>
    <s v="FD29"/>
    <s v="MA0847"/>
    <s v="a42580ba-2da0-4e66-91b7-2e5845b3a56e"/>
    <s v="DSFB + Fishery Trust"/>
    <x v="1"/>
    <x v="5"/>
    <n v="-4.8517745125388396"/>
    <n v="55.050860339461103"/>
  </r>
  <r>
    <n v="2198"/>
    <x v="177"/>
    <x v="200"/>
    <x v="6"/>
    <x v="1"/>
    <s v="Planned"/>
    <s v="Low"/>
    <s v="Assess populatuion size and impact from 3 fish predator birds (heron, merganser, goosander &amp; cormorant)"/>
    <x v="4"/>
    <x v="163"/>
    <x v="3"/>
    <m/>
    <s v="Bird counts required."/>
    <s v="Luce DSFB"/>
    <m/>
    <x v="0"/>
    <n v="1200"/>
    <x v="0"/>
    <n v="1050"/>
    <x v="1"/>
    <s v="Within 2 Years"/>
    <x v="145"/>
    <n v="218197"/>
    <n v="557780"/>
    <m/>
    <s v="Planned"/>
    <m/>
    <m/>
    <m/>
    <m/>
    <m/>
    <x v="11"/>
    <s v="FD29"/>
    <s v="MA0848"/>
    <s v="a5013b10-dd58-493a-886f-4f466eb866d4"/>
    <s v="DSFB + Fishery Trust"/>
    <x v="1"/>
    <x v="5"/>
    <n v="-4.8356243912493602"/>
    <n v="54.881647796046302"/>
  </r>
  <r>
    <n v="2199"/>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19630"/>
    <n v="555658"/>
    <m/>
    <s v="Not Possible"/>
    <m/>
    <m/>
    <m/>
    <m/>
    <m/>
    <x v="11"/>
    <s v="FD29"/>
    <s v="MA0849"/>
    <s v="5baa8f6f-b575-4e75-a8a9-7f3358cd2ed2"/>
    <s v="Mix of Private &amp; Public Funding"/>
    <x v="4"/>
    <x v="5"/>
    <n v="-4.8119885454332803"/>
    <n v="54.863120422143297"/>
  </r>
  <r>
    <n v="2200"/>
    <x v="198"/>
    <x v="212"/>
    <x v="3"/>
    <x v="1"/>
    <s v="Planned"/>
    <s v="Low"/>
    <s v="Create suitable spawning beds for salmon"/>
    <x v="7"/>
    <x v="190"/>
    <x v="2"/>
    <m/>
    <s v="Feasibility study required"/>
    <s v="GFT"/>
    <s v="Luce DSFB, Scottish Water, SEPA"/>
    <x v="23"/>
    <n v="0"/>
    <x v="1"/>
    <n v="0"/>
    <x v="0"/>
    <s v="Within 3 Years"/>
    <x v="122"/>
    <n v="213001"/>
    <n v="569520"/>
    <m/>
    <s v="Initiated"/>
    <m/>
    <m/>
    <m/>
    <m/>
    <m/>
    <x v="11"/>
    <s v="FD29"/>
    <s v="MA0850"/>
    <s v="d6ee55ec-1d08-4cf0-9ee2-67229fbbbd22"/>
    <s v="Mix of Private &amp; Public Funding"/>
    <x v="1"/>
    <x v="4"/>
    <n v="-4.9241489122538997"/>
    <n v="54.9850951131722"/>
  </r>
  <r>
    <n v="2201"/>
    <x v="199"/>
    <x v="213"/>
    <x v="3"/>
    <x v="1"/>
    <s v="Planned"/>
    <s v="High"/>
    <s v="Return Luce to its natural channel"/>
    <x v="7"/>
    <x v="191"/>
    <x v="2"/>
    <m/>
    <s v="Various surveys required by GFT, contractor, CCC"/>
    <s v="GFT"/>
    <s v="SEPA, Luce DSFB, Lagafater Estate"/>
    <x v="32"/>
    <n v="0"/>
    <x v="1"/>
    <n v="0"/>
    <x v="0"/>
    <s v="Within 3 Years"/>
    <x v="146"/>
    <n v="213338"/>
    <n v="571612"/>
    <m/>
    <s v="Initiated"/>
    <m/>
    <m/>
    <m/>
    <m/>
    <m/>
    <x v="11"/>
    <s v="FD29"/>
    <s v="MA0851"/>
    <s v="fa9dd230-8d33-44fb-9169-5b3ddac90425"/>
    <s v="Public Funding"/>
    <x v="3"/>
    <x v="5"/>
    <n v="-4.9202537359639003"/>
    <n v="55.003996549880597"/>
  </r>
  <r>
    <n v="2202"/>
    <x v="184"/>
    <x v="186"/>
    <x v="7"/>
    <x v="1"/>
    <s v="Not Possible"/>
    <s v="Low"/>
    <s v="Site an effective fish counter on the lower river"/>
    <x v="4"/>
    <x v="192"/>
    <x v="0"/>
    <m/>
    <s v="Unknown"/>
    <s v="Luce DSFB"/>
    <s v="GFT, Marine Directorate"/>
    <x v="0"/>
    <n v="0"/>
    <x v="1"/>
    <n v="0"/>
    <x v="0"/>
    <s v="More than 5 Years"/>
    <x v="147"/>
    <n v="219207"/>
    <n v="557220"/>
    <m/>
    <m/>
    <m/>
    <m/>
    <m/>
    <m/>
    <m/>
    <x v="11"/>
    <s v="FD29"/>
    <s v="MA0852"/>
    <s v="db2bebd6-6182-4148-bb7c-4a2cd52b9c90"/>
    <s v="Public Funding"/>
    <x v="4"/>
    <x v="5"/>
    <n v="-4.8195497383368"/>
    <n v="54.876987704969302"/>
  </r>
  <r>
    <n v="2203"/>
    <x v="185"/>
    <x v="214"/>
    <x v="2"/>
    <x v="1"/>
    <s v="Ongoing"/>
    <s v="High"/>
    <s v="Ensure fish, water quality and habitats protected during construction works"/>
    <x v="4"/>
    <x v="170"/>
    <x v="0"/>
    <s v="https://www.gov.scot/publications/monitoring-watercourses-in-relation-to-onshore-wind-farm-developments-generic-monitoring-programme/"/>
    <s v="None"/>
    <s v="GFT"/>
    <s v="Luce DSFB"/>
    <x v="0"/>
    <n v="0"/>
    <x v="0"/>
    <n v="1400"/>
    <x v="1"/>
    <s v="Annual"/>
    <x v="144"/>
    <n v="217072"/>
    <n v="563560"/>
    <m/>
    <s v="Ongoing"/>
    <m/>
    <m/>
    <m/>
    <m/>
    <m/>
    <x v="11"/>
    <s v="FD29"/>
    <s v="MA0853"/>
    <s v="b5f9e1f7-2794-4a5d-b6bd-aae3270c70da"/>
    <s v="DSFB + Fishery Trust"/>
    <x v="1"/>
    <x v="5"/>
    <n v="-4.8568116220581503"/>
    <n v="54.933114766107799"/>
  </r>
  <r>
    <n v="2204"/>
    <x v="166"/>
    <x v="215"/>
    <x v="3"/>
    <x v="1"/>
    <s v="Ongoing"/>
    <s v="High"/>
    <s v="To manage conifer regen alongside all water courses within plantations"/>
    <x v="13"/>
    <x v="193"/>
    <x v="3"/>
    <s v="Data was included in the GFT Salmon Priority Water Surveys in 2021."/>
    <s v="On-going surveys of riparian areas in conifer afforested areas (every 5 years)"/>
    <s v="GFT"/>
    <s v="Urr DSFB, private forest interests"/>
    <x v="0"/>
    <n v="0"/>
    <x v="1"/>
    <n v="3000"/>
    <x v="2"/>
    <s v="Annual"/>
    <x v="138"/>
    <n v="275533"/>
    <n v="580129"/>
    <m/>
    <s v="Ongoing"/>
    <m/>
    <m/>
    <m/>
    <m/>
    <m/>
    <x v="12"/>
    <s v="FD41"/>
    <s v="MA1095"/>
    <s v="b43fd430-f15a-4058-a72e-738c15d36194"/>
    <s v="Private Finance"/>
    <x v="1"/>
    <x v="27"/>
    <n v="-3.95225042478017"/>
    <n v="55.099938253132997"/>
  </r>
  <r>
    <n v="2205"/>
    <x v="167"/>
    <x v="216"/>
    <x v="0"/>
    <x v="1"/>
    <s v="Ongoing"/>
    <s v="High"/>
    <s v="To establish &gt;30% native riparian tree cover on key watercourse banks through out catchment"/>
    <x v="18"/>
    <x v="194"/>
    <x v="3"/>
    <s v="https://www.gov.scot/publications/scotland-river-temperature-monitoring-network-srtmn/"/>
    <s v="On-going surveys required to check on health of planted trees and undertake maintenance as required (including cutting conifer regen)."/>
    <s v="GFT"/>
    <s v="Urr DSFB, UUET, private forest interests"/>
    <x v="0"/>
    <n v="0"/>
    <x v="1"/>
    <n v="10000"/>
    <x v="1"/>
    <s v="Annual"/>
    <x v="148"/>
    <n v="276658"/>
    <n v="572510"/>
    <m/>
    <s v="Ongoing"/>
    <m/>
    <m/>
    <m/>
    <m/>
    <m/>
    <x v="12"/>
    <s v="FD41"/>
    <s v="MA1096"/>
    <s v="4f45a9f3-29bd-4fb1-8fac-202f7dc48d2e"/>
    <s v="Private Finance"/>
    <x v="1"/>
    <x v="4"/>
    <n v="-3.93133107998875"/>
    <n v="55.031792240347599"/>
  </r>
  <r>
    <n v="2206"/>
    <x v="200"/>
    <x v="217"/>
    <x v="2"/>
    <x v="1"/>
    <s v="Planned"/>
    <s v="Medium"/>
    <s v="To get a programme of peatland restoration started."/>
    <x v="2"/>
    <x v="195"/>
    <x v="0"/>
    <m/>
    <s v="The area is used predominately for sheep grazing so possible concerns regarding blocking drains."/>
    <s v="GFT"/>
    <s v="Urr DSFB, land owners, NatureScot"/>
    <x v="0"/>
    <n v="0"/>
    <x v="0"/>
    <n v="1750"/>
    <x v="2"/>
    <s v="More than 5 Years"/>
    <x v="149"/>
    <n v="275243"/>
    <n v="583039"/>
    <m/>
    <s v="Planned"/>
    <m/>
    <m/>
    <m/>
    <m/>
    <m/>
    <x v="12"/>
    <s v="FD41"/>
    <s v="MA1097"/>
    <s v="07548707-1b60-4d16-875c-c42741b6dad7"/>
    <s v="DSFB + Fishery Trust"/>
    <x v="1"/>
    <x v="5"/>
    <n v="-3.95807068138491"/>
    <n v="55.125999851037299"/>
  </r>
  <r>
    <n v="2207"/>
    <x v="170"/>
    <x v="218"/>
    <x v="8"/>
    <x v="1"/>
    <s v="Ongoing"/>
    <s v="High"/>
    <s v="To stop the spread, control and if possible eradicate Giant hogweed and Japanese knotweed close to water courses"/>
    <x v="11"/>
    <x v="196"/>
    <x v="3"/>
    <s v="https://gallowayfisheriestrust.org/invasive-non-native-plant-species-control.php"/>
    <s v="Annual surveys are required to quantify levels of INNS each season to update control plan"/>
    <s v="GFT"/>
    <s v="Urr DSFB, angling clubs, landowners"/>
    <x v="0"/>
    <n v="0"/>
    <x v="1"/>
    <n v="8000"/>
    <x v="1"/>
    <s v="Annual"/>
    <x v="142"/>
    <n v="279506"/>
    <n v="566308"/>
    <m/>
    <s v="Ongoing"/>
    <m/>
    <m/>
    <m/>
    <m/>
    <m/>
    <x v="12"/>
    <s v="FD41"/>
    <s v="MA1098"/>
    <s v="8367b9d8-58b2-42e4-8cd6-09a49111664f"/>
    <s v="Mix of Private &amp; Public Funding"/>
    <x v="1"/>
    <x v="28"/>
    <n v="-3.8841852015098302"/>
    <n v="54.976787866210103"/>
  </r>
  <r>
    <n v="2208"/>
    <x v="201"/>
    <x v="219"/>
    <x v="3"/>
    <x v="1"/>
    <s v="Planned"/>
    <s v="Medium"/>
    <s v="Identify the source of the gravel and consider how to stabilise it"/>
    <x v="7"/>
    <x v="197"/>
    <x v="3"/>
    <m/>
    <s v="A survey will be undeetaken to identify source(s) of mobile gravels."/>
    <s v="GFT"/>
    <s v="Urr DSFB, angling clubs, landowners"/>
    <x v="0"/>
    <n v="0"/>
    <x v="1"/>
    <n v="5000"/>
    <x v="1"/>
    <s v="Within 2 Years"/>
    <x v="143"/>
    <n v="281805"/>
    <n v="564399"/>
    <m/>
    <s v="Planned"/>
    <m/>
    <m/>
    <m/>
    <m/>
    <m/>
    <x v="12"/>
    <s v="FD41"/>
    <s v="MA1099"/>
    <s v="b4cdfdd0-696e-4170-bbff-dc245105cd63"/>
    <s v="Unidentified"/>
    <x v="1"/>
    <x v="2"/>
    <n v="-3.8474981662692298"/>
    <n v="54.960192757157898"/>
  </r>
  <r>
    <n v="2209"/>
    <x v="173"/>
    <x v="220"/>
    <x v="2"/>
    <x v="1"/>
    <s v="Initiated"/>
    <s v="High"/>
    <s v="Stop the replanting of any conifers on deep peats"/>
    <x v="12"/>
    <x v="198"/>
    <x v="0"/>
    <m/>
    <s v="None"/>
    <s v="GFT"/>
    <s v="Urr DSFB, Crichton Carbon Centre"/>
    <x v="0"/>
    <n v="0"/>
    <x v="0"/>
    <n v="700"/>
    <x v="1"/>
    <s v="Annual"/>
    <x v="116"/>
    <n v="275644"/>
    <n v="582134"/>
    <m/>
    <s v="Initiated"/>
    <m/>
    <m/>
    <m/>
    <m/>
    <m/>
    <x v="12"/>
    <s v="FD41"/>
    <s v="MA1100"/>
    <s v="5da2acfc-8e95-495c-8806-d9b759103e06"/>
    <s v="DSFB + Fishery Trust"/>
    <x v="1"/>
    <x v="5"/>
    <n v="-3.9513895109960702"/>
    <n v="55.117972946831401"/>
  </r>
  <r>
    <n v="2210"/>
    <x v="174"/>
    <x v="221"/>
    <x v="10"/>
    <x v="1"/>
    <s v="Ongoing"/>
    <s v="Medium"/>
    <s v="Suitable electrofishing programme runs annually with a clear purpose"/>
    <x v="4"/>
    <x v="160"/>
    <x v="1"/>
    <m/>
    <s v="None"/>
    <s v="GFT"/>
    <s v="Urr DSFB"/>
    <x v="0"/>
    <n v="0"/>
    <x v="0"/>
    <n v="3150"/>
    <x v="1"/>
    <s v="Annual"/>
    <x v="150"/>
    <n v="276906"/>
    <n v="568662"/>
    <m/>
    <s v="Ongoing"/>
    <m/>
    <m/>
    <m/>
    <m/>
    <m/>
    <x v="12"/>
    <s v="FD41"/>
    <s v="MA1101"/>
    <s v="2da9dc84-84cf-458e-8d37-541484d37192"/>
    <s v="Local DSFB"/>
    <x v="1"/>
    <x v="5"/>
    <n v="-3.9257958273028501"/>
    <n v="54.997293933052603"/>
  </r>
  <r>
    <n v="2211"/>
    <x v="176"/>
    <x v="222"/>
    <x v="1"/>
    <x v="26"/>
    <s v="Ongoing"/>
    <s v="Medium"/>
    <s v="To comment on any relevant FLS Forest Plans as they come up for review and private forest plans if relevant and available"/>
    <x v="10"/>
    <x v="162"/>
    <x v="0"/>
    <s v="https://casebook.forestry.scot/w/webpage/prhome"/>
    <s v="None"/>
    <s v="GFT"/>
    <s v="Urr DSFB, UUET"/>
    <x v="0"/>
    <n v="0"/>
    <x v="0"/>
    <n v="1050"/>
    <x v="1"/>
    <s v="Annual"/>
    <x v="150"/>
    <n v="275894"/>
    <n v="578634"/>
    <m/>
    <s v="Ongoing"/>
    <m/>
    <m/>
    <m/>
    <m/>
    <m/>
    <x v="12"/>
    <s v="FD41"/>
    <s v="MA1102"/>
    <s v="32411156-164d-4de9-966c-aa68f838e1e8"/>
    <s v="Local DSFB"/>
    <x v="1"/>
    <x v="5"/>
    <n v="-3.9459438419334001"/>
    <n v="55.086602142521599"/>
  </r>
  <r>
    <n v="2212"/>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82717"/>
    <n v="560333"/>
    <m/>
    <s v="Not Possible"/>
    <m/>
    <m/>
    <m/>
    <m/>
    <m/>
    <x v="12"/>
    <s v="FD41"/>
    <s v="MA1103"/>
    <s v="2cb84131-b83d-46d0-83aa-99c15d4b416c"/>
    <s v="Mix of Private &amp; Public Funding"/>
    <x v="4"/>
    <x v="5"/>
    <n v="-3.83160134630173"/>
    <n v="54.923888143039797"/>
  </r>
  <r>
    <n v="2213"/>
    <x v="185"/>
    <x v="223"/>
    <x v="2"/>
    <x v="1"/>
    <s v="Ongoing"/>
    <s v="High"/>
    <s v="Ensure fish, water quality and habitats protected during construction works"/>
    <x v="4"/>
    <x v="170"/>
    <x v="0"/>
    <s v="https://www.gov.scot/publications/monitoring-watercourses-in-relation-to-onshore-wind-farm-developments-generic-monitoring-programme/"/>
    <s v="None"/>
    <s v="GFT"/>
    <s v="Urr DSFB"/>
    <x v="0"/>
    <n v="0"/>
    <x v="0"/>
    <n v="1400"/>
    <x v="1"/>
    <s v="Annual"/>
    <x v="150"/>
    <n v="276637"/>
    <n v="575844"/>
    <m/>
    <s v="Ongoing"/>
    <m/>
    <m/>
    <m/>
    <m/>
    <m/>
    <x v="12"/>
    <s v="FD41"/>
    <s v="MA1104"/>
    <s v="6790a03e-0aaa-43ab-8c3c-18c175ba6907"/>
    <s v="Local DSFB"/>
    <x v="1"/>
    <x v="5"/>
    <n v="-3.93310155407449"/>
    <n v="55.061730206335902"/>
  </r>
  <r>
    <n v="2214"/>
    <x v="202"/>
    <x v="224"/>
    <x v="5"/>
    <x v="1"/>
    <s v="Planned"/>
    <s v="Medium"/>
    <s v="Allow access for spawning fish past problem bridge"/>
    <x v="6"/>
    <x v="199"/>
    <x v="2"/>
    <m/>
    <s v="some baseline data needs collected."/>
    <s v="GFT"/>
    <s v="DGC"/>
    <x v="0"/>
    <n v="0"/>
    <x v="0"/>
    <n v="1400"/>
    <x v="1"/>
    <s v="Within 2 Years"/>
    <x v="151"/>
    <n v="275028"/>
    <n v="584290"/>
    <m/>
    <s v="Planned"/>
    <m/>
    <m/>
    <m/>
    <m/>
    <m/>
    <x v="12"/>
    <s v="FD41"/>
    <s v="MA1105"/>
    <s v="0bb6254a-c430-45f9-b9ca-d77294695455"/>
    <s v="Local DSFB"/>
    <x v="1"/>
    <x v="5"/>
    <n v="-3.9619913395475899"/>
    <n v="55.137180720738698"/>
  </r>
  <r>
    <n v="2215"/>
    <x v="203"/>
    <x v="225"/>
    <x v="5"/>
    <x v="1"/>
    <s v="Planned"/>
    <s v="Medium"/>
    <s v="Allow access for spawning fish past problem bridge"/>
    <x v="6"/>
    <x v="199"/>
    <x v="2"/>
    <m/>
    <s v="some baseline data needs collected."/>
    <s v="GFT"/>
    <s v="DGC"/>
    <x v="0"/>
    <n v="0"/>
    <x v="0"/>
    <n v="1400"/>
    <x v="1"/>
    <s v="Within 2 Years"/>
    <x v="151"/>
    <n v="274251"/>
    <n v="582624"/>
    <m/>
    <s v="Planned"/>
    <m/>
    <m/>
    <m/>
    <m/>
    <m/>
    <x v="12"/>
    <s v="FD41"/>
    <s v="MA1106"/>
    <s v="b706a1d8-73ed-4ed4-b26a-be3e078e45f1"/>
    <s v="Local DSFB"/>
    <x v="1"/>
    <x v="5"/>
    <n v="-3.9734338890666998"/>
    <n v="55.122021934520397"/>
  </r>
  <r>
    <n v="2216"/>
    <x v="204"/>
    <x v="226"/>
    <x v="3"/>
    <x v="1"/>
    <s v="Planned"/>
    <s v="Medium"/>
    <s v="improve instream habitat in dredged watercourses"/>
    <x v="7"/>
    <x v="200"/>
    <x v="2"/>
    <m/>
    <s v="some baseline data needs collected."/>
    <s v="GFT"/>
    <s v="DGC"/>
    <x v="0"/>
    <n v="0"/>
    <x v="0"/>
    <n v="3000"/>
    <x v="1"/>
    <s v="Within 2 Years"/>
    <x v="152"/>
    <n v="274799"/>
    <n v="581231"/>
    <m/>
    <s v="Planned"/>
    <m/>
    <m/>
    <m/>
    <m/>
    <m/>
    <x v="12"/>
    <s v="FD41"/>
    <s v="MA1107"/>
    <s v="3a5d4a1d-7a01-4d9c-8a5b-1d592e7afdd0"/>
    <s v="Private Finance"/>
    <x v="1"/>
    <x v="5"/>
    <n v="-3.9642320811221001"/>
    <n v="55.1096503787372"/>
  </r>
  <r>
    <n v="2217"/>
    <x v="205"/>
    <x v="227"/>
    <x v="11"/>
    <x v="1"/>
    <s v="Ongoing"/>
    <s v="Medium"/>
    <s v="Monitor local wild salmonid populations in coastal habitats to investigate potential impacts associated with fish aquaculture interactions"/>
    <x v="4"/>
    <x v="12"/>
    <x v="0"/>
    <m/>
    <m/>
    <s v="Lochaber Fisheries Trust"/>
    <m/>
    <x v="0"/>
    <n v="0"/>
    <x v="0"/>
    <n v="0"/>
    <x v="3"/>
    <s v="Annual"/>
    <x v="13"/>
    <n v="202633"/>
    <n v="765743"/>
    <m/>
    <m/>
    <m/>
    <m/>
    <m/>
    <m/>
    <m/>
    <x v="13"/>
    <s v="FD27"/>
    <s v="MA0486"/>
    <s v="118f3614-9557-4c3c-bf22-656f34977460"/>
    <s v="Private Finance"/>
    <x v="1"/>
    <x v="5"/>
    <n v="-5.2288650488832698"/>
    <n v="56.741495892573496"/>
  </r>
  <r>
    <n v="2218"/>
    <x v="206"/>
    <x v="228"/>
    <x v="11"/>
    <x v="1"/>
    <s v="Ongoing"/>
    <s v="Medium"/>
    <s v="Monitor local wild salmonid populations in coastal habitats to investigate potential impacts associated with fish aquaculture interactions"/>
    <x v="4"/>
    <x v="12"/>
    <x v="0"/>
    <m/>
    <m/>
    <s v="Lochaber Fisheries Trust"/>
    <m/>
    <x v="0"/>
    <n v="0"/>
    <x v="0"/>
    <n v="0"/>
    <x v="3"/>
    <s v="Annual"/>
    <x v="13"/>
    <n v="166846"/>
    <n v="761026"/>
    <m/>
    <m/>
    <m/>
    <m/>
    <m/>
    <m/>
    <m/>
    <x v="13"/>
    <s v="FD27"/>
    <s v="MA0487"/>
    <s v="0b5e07c0-7bb6-4407-be72-12c4aa53b8d6"/>
    <s v="Private Finance"/>
    <x v="1"/>
    <x v="5"/>
    <n v="-5.8084051056705599"/>
    <n v="56.682704503126402"/>
  </r>
  <r>
    <n v="2219"/>
    <x v="207"/>
    <x v="229"/>
    <x v="11"/>
    <x v="1"/>
    <s v="Ongoing"/>
    <s v="Medium"/>
    <s v="Monitor local wild salmonid populations in coastal habitats to investigate potential impacts associated with fish aquaculture interactions"/>
    <x v="4"/>
    <x v="12"/>
    <x v="0"/>
    <m/>
    <m/>
    <s v="Lochaber Fisheries Trust"/>
    <m/>
    <x v="0"/>
    <n v="0"/>
    <x v="0"/>
    <n v="0"/>
    <x v="3"/>
    <s v="Annual"/>
    <x v="13"/>
    <n v="176128"/>
    <n v="795543"/>
    <m/>
    <m/>
    <m/>
    <m/>
    <m/>
    <m/>
    <m/>
    <x v="13"/>
    <s v="FD27"/>
    <s v="MA0488"/>
    <s v="cadbce41-c384-49f5-b017-2cb1d418d07d"/>
    <s v="Unidentified"/>
    <x v="4"/>
    <x v="5"/>
    <n v="-5.6875497369265204"/>
    <n v="56.996692302968597"/>
  </r>
  <r>
    <n v="2220"/>
    <x v="208"/>
    <x v="230"/>
    <x v="11"/>
    <x v="1"/>
    <s v="Ongoing"/>
    <s v="Medium"/>
    <s v="Continue supporting AST's West Coast Tracking Project and other future initiatives"/>
    <x v="4"/>
    <x v="201"/>
    <x v="4"/>
    <m/>
    <m/>
    <s v="Atlantic Salmon Trust"/>
    <m/>
    <x v="0"/>
    <n v="0"/>
    <x v="2"/>
    <n v="0"/>
    <x v="3"/>
    <s v="Annual"/>
    <x v="13"/>
    <n v="163265"/>
    <n v="744193"/>
    <m/>
    <m/>
    <m/>
    <m/>
    <m/>
    <m/>
    <m/>
    <x v="13"/>
    <s v="FD27"/>
    <s v="MA0489"/>
    <s v="3ebb56af-3cd5-466e-b98d-8fc818ceb1db"/>
    <s v="Unidentified"/>
    <x v="4"/>
    <x v="5"/>
    <n v="-5.8513167458349002"/>
    <n v="56.530021018512997"/>
  </r>
  <r>
    <n v="2221"/>
    <x v="209"/>
    <x v="231"/>
    <x v="11"/>
    <x v="1"/>
    <s v="Ongoing"/>
    <s v="Medium"/>
    <s v="Monitor local wild salmonid populations in freshwater habitats to investigate potential impacts associated with fish aquaculture interactions"/>
    <x v="4"/>
    <x v="12"/>
    <x v="0"/>
    <m/>
    <m/>
    <s v="Lochaber Fisheries Trust"/>
    <m/>
    <x v="0"/>
    <n v="0"/>
    <x v="0"/>
    <n v="0"/>
    <x v="3"/>
    <s v="Annual"/>
    <x v="13"/>
    <n v="187804"/>
    <n v="778001"/>
    <m/>
    <m/>
    <m/>
    <m/>
    <m/>
    <m/>
    <m/>
    <x v="13"/>
    <s v="FD27"/>
    <s v="MA0490"/>
    <s v="c01e7e0b-df10-4a82-8f6d-dc9aeec84c44"/>
    <s v="Unidentified"/>
    <x v="4"/>
    <x v="5"/>
    <n v="-5.4810349844405302"/>
    <n v="56.844906342394701"/>
  </r>
  <r>
    <n v="2222"/>
    <x v="210"/>
    <x v="232"/>
    <x v="11"/>
    <x v="1"/>
    <s v="Ongoing"/>
    <s v="Medium"/>
    <s v="Monitor local wild salmonid populations in freshwater habitats to investigate potential impacts associated with fish aquaculture interactions"/>
    <x v="4"/>
    <x v="12"/>
    <x v="0"/>
    <m/>
    <m/>
    <s v="Lochaber Fisheries Trust"/>
    <m/>
    <x v="0"/>
    <n v="0"/>
    <x v="0"/>
    <n v="0"/>
    <x v="3"/>
    <s v="Annual"/>
    <x v="13"/>
    <n v="220119"/>
    <n v="787350"/>
    <m/>
    <m/>
    <m/>
    <m/>
    <m/>
    <m/>
    <m/>
    <x v="13"/>
    <s v="FD27"/>
    <s v="MA0491"/>
    <s v="f421bc53-cfdf-4cce-b566-6cd083fb234e"/>
    <s v="Unidentified"/>
    <x v="4"/>
    <x v="5"/>
    <n v="-4.9586561716193902"/>
    <n v="56.942419984777501"/>
  </r>
  <r>
    <n v="2223"/>
    <x v="211"/>
    <x v="233"/>
    <x v="11"/>
    <x v="1"/>
    <s v="Ongoing"/>
    <s v="Medium"/>
    <s v="Monitor local wild salmonid populations in freshwater habitats to investigate potential impacts associated with fish aquaculture interactions"/>
    <x v="4"/>
    <x v="12"/>
    <x v="0"/>
    <m/>
    <m/>
    <s v="Lochaber Fisheries Trust"/>
    <m/>
    <x v="0"/>
    <n v="0"/>
    <x v="0"/>
    <n v="0"/>
    <x v="3"/>
    <s v="Annual"/>
    <x v="13"/>
    <n v="209657"/>
    <n v="790947"/>
    <m/>
    <m/>
    <m/>
    <m/>
    <m/>
    <m/>
    <m/>
    <x v="13"/>
    <s v="FD27"/>
    <s v="MA0492"/>
    <s v="3f58dccf-372c-438e-a4e3-e5aee926a9b1"/>
    <s v="Unidentified"/>
    <x v="4"/>
    <x v="5"/>
    <n v="-5.1330649520407201"/>
    <n v="56.970501669468703"/>
  </r>
  <r>
    <n v="2224"/>
    <x v="212"/>
    <x v="234"/>
    <x v="5"/>
    <x v="1"/>
    <s v="Planned"/>
    <s v="Low"/>
    <s v="Monitor numbers and frequency of fish using the fish pass to assess efficiency of the pass."/>
    <x v="4"/>
    <x v="202"/>
    <x v="2"/>
    <m/>
    <s v="Historic fish counter data"/>
    <m/>
    <s v="Asset owner, Lochaber District Salmon Fishery Board"/>
    <x v="0"/>
    <n v="0"/>
    <x v="2"/>
    <n v="0"/>
    <x v="0"/>
    <s v="N/A"/>
    <x v="13"/>
    <n v="218354"/>
    <n v="783853"/>
    <m/>
    <m/>
    <m/>
    <m/>
    <m/>
    <m/>
    <m/>
    <x v="13"/>
    <s v="FD27"/>
    <s v="MA0493"/>
    <s v="63570f2f-ffb6-48c0-b8da-e706ed699daf"/>
    <s v="Private Finance"/>
    <x v="1"/>
    <x v="5"/>
    <n v="-4.9851181526791599"/>
    <n v="56.910358044845303"/>
  </r>
  <r>
    <n v="2225"/>
    <x v="213"/>
    <x v="235"/>
    <x v="5"/>
    <x v="1"/>
    <s v="Planned"/>
    <s v="Low"/>
    <s v="Monitor numbers and frequency of fish using the fish pass to assess efficiency of the pass."/>
    <x v="4"/>
    <x v="202"/>
    <x v="2"/>
    <m/>
    <s v="Historic fish counter data"/>
    <m/>
    <s v="Asset owner, Lochaber District Salmon Fishery Board"/>
    <x v="0"/>
    <n v="0"/>
    <x v="2"/>
    <n v="0"/>
    <x v="0"/>
    <s v="N/A"/>
    <x v="13"/>
    <n v="217555"/>
    <n v="788189"/>
    <m/>
    <m/>
    <m/>
    <m/>
    <m/>
    <m/>
    <m/>
    <x v="13"/>
    <s v="FD27"/>
    <s v="MA0494"/>
    <s v="b8ea6bd9-60b3-4017-85a2-3ca0747d69a7"/>
    <s v="Unidentified"/>
    <x v="4"/>
    <x v="5"/>
    <n v="-5.0013455412604104"/>
    <n v="56.948943274306103"/>
  </r>
  <r>
    <n v="2226"/>
    <x v="214"/>
    <x v="236"/>
    <x v="5"/>
    <x v="1"/>
    <s v="Ongoing"/>
    <s v="Medium"/>
    <s v="Monitor numbers and frequency of fish using the fish pass to assess efficiency of the pass."/>
    <x v="4"/>
    <x v="202"/>
    <x v="2"/>
    <m/>
    <s v="Historic fish counter data"/>
    <s v="Lochaber Fisheries Trust"/>
    <s v="Asset owner, Morar District Salmon Fishery sub-Board, Lochaber District Salmon Fishery Board"/>
    <x v="0"/>
    <n v="0"/>
    <x v="2"/>
    <n v="0"/>
    <x v="0"/>
    <s v="N/A"/>
    <x v="13"/>
    <n v="168321"/>
    <n v="792270"/>
    <m/>
    <m/>
    <m/>
    <m/>
    <m/>
    <m/>
    <m/>
    <x v="13"/>
    <s v="FD27"/>
    <s v="MA0495"/>
    <s v="2a5b56ae-ee68-4e8d-94ea-613071174751"/>
    <s v="Unidentified"/>
    <x v="4"/>
    <x v="5"/>
    <n v="-5.8127664382548696"/>
    <n v="56.963506250102398"/>
  </r>
  <r>
    <n v="2227"/>
    <x v="215"/>
    <x v="237"/>
    <x v="5"/>
    <x v="1"/>
    <s v="Ongoing"/>
    <s v="Medium"/>
    <s v="Work with developers and/or landowners to assess potential impacts of propsed new schemes and provide appropriate avoidance and/or mitigation advice and measures where necessary."/>
    <x v="6"/>
    <x v="203"/>
    <x v="1"/>
    <m/>
    <s v="Any previous fish population and/or habitat surveys undertaken on affected watercourses."/>
    <s v="Lochaber Fisheries Trust"/>
    <s v="Land owner, developer, assest owner"/>
    <x v="0"/>
    <n v="0"/>
    <x v="2"/>
    <n v="0"/>
    <x v="3"/>
    <s v="N/A"/>
    <x v="153"/>
    <n v="189373"/>
    <n v="785579"/>
    <m/>
    <m/>
    <m/>
    <m/>
    <m/>
    <m/>
    <m/>
    <x v="13"/>
    <s v="FD27"/>
    <s v="MA0496"/>
    <s v="ef3af6f0-e7b6-4441-8e76-39f363b20138"/>
    <s v="Unidentified"/>
    <x v="4"/>
    <x v="5"/>
    <n v="-5.4616432699038002"/>
    <n v="56.913573734144897"/>
  </r>
  <r>
    <n v="2228"/>
    <x v="216"/>
    <x v="238"/>
    <x v="9"/>
    <x v="1"/>
    <s v="Ongoing"/>
    <s v="Medium"/>
    <s v="Work with asset owner to assess potential impacts of hydro-power scheme and identify remedial actions and/or appropriate mitigation."/>
    <x v="0"/>
    <x v="204"/>
    <x v="2"/>
    <m/>
    <s v="Records of water level data"/>
    <m/>
    <s v="Asset owner, Developer, Lochaber District Salmon Fishery Board"/>
    <x v="0"/>
    <n v="0"/>
    <x v="2"/>
    <n v="0"/>
    <x v="3"/>
    <s v="N/A"/>
    <x v="153"/>
    <n v="222941"/>
    <n v="789775"/>
    <m/>
    <m/>
    <m/>
    <m/>
    <m/>
    <m/>
    <m/>
    <x v="13"/>
    <s v="FD27"/>
    <s v="MA0497"/>
    <s v="a93f7c61-fb5f-4528-a2c5-3548aacf166c"/>
    <s v="Private Finance"/>
    <x v="1"/>
    <x v="5"/>
    <n v="-4.9140326460042196"/>
    <n v="56.965264871741098"/>
  </r>
  <r>
    <n v="2229"/>
    <x v="216"/>
    <x v="239"/>
    <x v="9"/>
    <x v="1"/>
    <s v="Ongoing"/>
    <s v="Medium"/>
    <s v="Work with asset owner to assess potential impacts of hydro-power scheme and identify remedial actions and/or appropriate mitigation."/>
    <x v="0"/>
    <x v="204"/>
    <x v="2"/>
    <m/>
    <s v="Records of water level data"/>
    <m/>
    <s v="Asset owner, Developer, Lochaber District Salmon Fishery Board"/>
    <x v="0"/>
    <n v="0"/>
    <x v="2"/>
    <n v="0"/>
    <x v="3"/>
    <s v="N/A"/>
    <x v="153"/>
    <n v="177706"/>
    <n v="790282"/>
    <m/>
    <m/>
    <m/>
    <m/>
    <m/>
    <m/>
    <m/>
    <x v="13"/>
    <s v="FD27"/>
    <s v="MA0498"/>
    <s v="a78fc9a2-2014-462c-84ca-3dbf703de26f"/>
    <s v="Local DSFB"/>
    <x v="1"/>
    <x v="5"/>
    <n v="-5.6569982254240401"/>
    <n v="56.950288742188597"/>
  </r>
  <r>
    <n v="2230"/>
    <x v="217"/>
    <x v="240"/>
    <x v="7"/>
    <x v="1"/>
    <s v="Planned"/>
    <s v="Medium"/>
    <s v="Identify any rivers facing critically low spawning stocks and respond if necessary."/>
    <x v="4"/>
    <x v="205"/>
    <x v="0"/>
    <s v="Funding and resources"/>
    <s v="Historic fish survey data"/>
    <m/>
    <s v="Lochaber Fisheries Trust, Lochaber District Salmon Fishery Board"/>
    <x v="0"/>
    <n v="0"/>
    <x v="2"/>
    <n v="0"/>
    <x v="0"/>
    <s v="N/A"/>
    <x v="154"/>
    <n v="226081"/>
    <n v="787388"/>
    <m/>
    <m/>
    <m/>
    <m/>
    <m/>
    <m/>
    <m/>
    <x v="13"/>
    <s v="FD27"/>
    <s v="MA0499"/>
    <s v="577a5ef7-6160-49f2-b5ce-9b2247ad227c"/>
    <s v="Public Funding"/>
    <x v="3"/>
    <x v="5"/>
    <n v="-4.8608145427524798"/>
    <n v="56.945039664741998"/>
  </r>
  <r>
    <n v="2231"/>
    <x v="217"/>
    <x v="241"/>
    <x v="1"/>
    <x v="27"/>
    <s v="Planned"/>
    <s v="Medium"/>
    <s v="Collect and store salmon genetic samples from all major Lochaber rivers."/>
    <x v="4"/>
    <x v="206"/>
    <x v="0"/>
    <s v="Funding and resources"/>
    <m/>
    <m/>
    <s v="Lochaber Fisheries Trust, Lochaber District Salmon Fishery Board, University of Highlands and Islands"/>
    <x v="0"/>
    <n v="0"/>
    <x v="2"/>
    <n v="0"/>
    <x v="0"/>
    <s v="N/A"/>
    <x v="154"/>
    <n v="206939"/>
    <n v="778787"/>
    <m/>
    <m/>
    <m/>
    <m/>
    <m/>
    <m/>
    <m/>
    <x v="13"/>
    <s v="FD27"/>
    <s v="MA0500"/>
    <s v="4f1450b4-5c96-4658-b882-18bb604587c4"/>
    <s v="Public Funding"/>
    <x v="5"/>
    <x v="6"/>
    <n v="-5.1684407581808198"/>
    <n v="56.860302711483897"/>
  </r>
  <r>
    <n v="2232"/>
    <x v="218"/>
    <x v="242"/>
    <x v="3"/>
    <x v="1"/>
    <s v="Planned"/>
    <s v="Medium"/>
    <s v="Identify areas of upper catchments throughout the region that might benefit from replanting with riparian native broadleaves."/>
    <x v="18"/>
    <x v="207"/>
    <x v="0"/>
    <m/>
    <s v="Historic habitat surveys, aerial images"/>
    <s v="Lochaber Fisheries Trust"/>
    <s v="Land owners/managers, Lochaber District Salmon Fishery Board, NatureScot, conservation NGOs, Forestry and Land Scotland"/>
    <x v="0"/>
    <n v="0"/>
    <x v="2"/>
    <n v="0"/>
    <x v="0"/>
    <s v="N/A"/>
    <x v="13"/>
    <n v="210278"/>
    <n v="796756"/>
    <m/>
    <m/>
    <m/>
    <m/>
    <m/>
    <m/>
    <m/>
    <x v="13"/>
    <s v="FD27"/>
    <s v="MA0501"/>
    <s v="055e69d8-88f8-4ea4-9fed-1b7ef943bec3"/>
    <s v="Unidentified"/>
    <x v="4"/>
    <x v="5"/>
    <n v="-5.1272371819568896"/>
    <n v="57.022863877881299"/>
  </r>
  <r>
    <n v="2233"/>
    <x v="219"/>
    <x v="243"/>
    <x v="7"/>
    <x v="1"/>
    <s v="Ongoing"/>
    <s v="Medium"/>
    <s v="Engage with anglers and raise awareness of catch and release requirements."/>
    <x v="3"/>
    <x v="208"/>
    <x v="1"/>
    <m/>
    <m/>
    <s v="Lochaber District Salmon Fishery Board"/>
    <m/>
    <x v="0"/>
    <n v="0"/>
    <x v="2"/>
    <n v="0"/>
    <x v="3"/>
    <m/>
    <x v="13"/>
    <n v="207261"/>
    <n v="782119"/>
    <m/>
    <m/>
    <m/>
    <m/>
    <m/>
    <m/>
    <m/>
    <x v="13"/>
    <s v="FD27"/>
    <s v="MA0502"/>
    <s v="b546f473-99de-4d80-b5f0-cafd18fcf489"/>
    <s v="Unidentified"/>
    <x v="4"/>
    <x v="5"/>
    <n v="-5.1656953033258803"/>
    <n v="56.890324124635598"/>
  </r>
  <r>
    <n v="2234"/>
    <x v="220"/>
    <x v="244"/>
    <x v="4"/>
    <x v="1"/>
    <s v="Ongoing"/>
    <s v="Medium"/>
    <s v="Continue to undertaking enforcement activity across Lochaber region."/>
    <x v="5"/>
    <x v="209"/>
    <x v="1"/>
    <m/>
    <m/>
    <s v="Lochaber District Salmon Fishery Board"/>
    <m/>
    <x v="0"/>
    <n v="0"/>
    <x v="2"/>
    <n v="0"/>
    <x v="3"/>
    <m/>
    <x v="13"/>
    <n v="190910"/>
    <n v="780314"/>
    <m/>
    <m/>
    <m/>
    <m/>
    <m/>
    <m/>
    <m/>
    <x v="13"/>
    <s v="FD27"/>
    <s v="MA0503"/>
    <s v="b03c6c7c-dce6-4381-9057-565b6e52935f"/>
    <s v="Local DSFB"/>
    <x v="1"/>
    <x v="5"/>
    <n v="-5.4321101140102304"/>
    <n v="56.867056241609703"/>
  </r>
  <r>
    <n v="2235"/>
    <x v="221"/>
    <x v="245"/>
    <x v="6"/>
    <x v="1"/>
    <s v="Ongoing"/>
    <s v="Medium"/>
    <s v="Manage predation pressures on salmon and sea trout populations across Lochaber region."/>
    <x v="8"/>
    <x v="210"/>
    <x v="0"/>
    <m/>
    <m/>
    <s v="Lochaber District Salmon Fishery Board"/>
    <s v="Riparain owners, river managers"/>
    <x v="0"/>
    <n v="0"/>
    <x v="2"/>
    <n v="0"/>
    <x v="3"/>
    <m/>
    <x v="13"/>
    <n v="187261"/>
    <n v="774551"/>
    <m/>
    <m/>
    <m/>
    <m/>
    <m/>
    <m/>
    <m/>
    <x v="13"/>
    <s v="FD27"/>
    <s v="MA0504"/>
    <s v="1adeed2d-0184-48a9-8fe2-1fe640aef0e7"/>
    <s v="Unidentified"/>
    <x v="4"/>
    <x v="5"/>
    <n v="-5.4870406332065196"/>
    <n v="56.813721913528298"/>
  </r>
  <r>
    <n v="2236"/>
    <x v="222"/>
    <x v="246"/>
    <x v="8"/>
    <x v="1"/>
    <s v="Planned"/>
    <s v="Medium"/>
    <s v="Re-establish mink control project in Lochaber, raising public awareness and encouraging reporting of mink sightings."/>
    <x v="11"/>
    <x v="211"/>
    <x v="1"/>
    <s v="Mink Control Project | Scottish Invasive Species Initiative"/>
    <m/>
    <s v="Lochaber Fisheries Trust"/>
    <s v="Scottish Invasive Species Initiative (SISI), NatureScot, Lochaber District Salmon Fishery Board"/>
    <x v="22"/>
    <n v="0"/>
    <x v="1"/>
    <n v="500"/>
    <x v="0"/>
    <s v="N/A"/>
    <x v="154"/>
    <n v="215669"/>
    <n v="776131"/>
    <m/>
    <m/>
    <m/>
    <m/>
    <m/>
    <m/>
    <m/>
    <x v="13"/>
    <s v="FD27"/>
    <s v="MA0505"/>
    <s v="070dd846-6bd8-4670-8575-7ca4476fd75a"/>
    <s v="Local Fishery Trust"/>
    <x v="5"/>
    <x v="2"/>
    <n v="-5.0235479679607797"/>
    <n v="56.840023420301002"/>
  </r>
  <r>
    <n v="2237"/>
    <x v="223"/>
    <x v="247"/>
    <x v="8"/>
    <x v="1"/>
    <s v="Planned"/>
    <s v="Medium"/>
    <s v="Map local river corridors and record locations of invasive non-native plants. Raise public awareness and encourage reporting on invasive species."/>
    <x v="11"/>
    <x v="212"/>
    <x v="1"/>
    <s v="Invasive Plant Project | Scottish Invasive Species Initiative"/>
    <m/>
    <s v="Lochaber Fisheries Trust"/>
    <s v="Scottish Invasive Species Initiative (SISI), NatureScot, Lochaber District Salmon Fishery Board, Highland Council"/>
    <x v="11"/>
    <n v="0"/>
    <x v="1"/>
    <n v="2500"/>
    <x v="0"/>
    <s v="N/A"/>
    <x v="154"/>
    <n v="216625"/>
    <n v="783535"/>
    <m/>
    <m/>
    <m/>
    <m/>
    <m/>
    <m/>
    <m/>
    <x v="13"/>
    <s v="FD27"/>
    <s v="MA0506"/>
    <s v="d9939f58-3235-4a99-92e7-b96ada66bda2"/>
    <s v="Other"/>
    <x v="4"/>
    <x v="5"/>
    <n v="-5.01324240717409"/>
    <n v="56.906824322278098"/>
  </r>
  <r>
    <n v="2238"/>
    <x v="224"/>
    <x v="248"/>
    <x v="7"/>
    <x v="1"/>
    <s v="Ongoing"/>
    <s v="Medium"/>
    <s v="Working with local land owners and businesses to limit and mitigate potential impacts associated on freshwater habitats from commercial forestry activities."/>
    <x v="10"/>
    <x v="213"/>
    <x v="1"/>
    <m/>
    <m/>
    <m/>
    <s v="Commercial forestry operators, local land owners, conservation charities, Lochaber District Salmon Fishery Board"/>
    <x v="0"/>
    <n v="0"/>
    <x v="0"/>
    <n v="0"/>
    <x v="0"/>
    <s v="N/A"/>
    <x v="154"/>
    <n v="190320"/>
    <n v="791045"/>
    <m/>
    <m/>
    <m/>
    <m/>
    <m/>
    <m/>
    <m/>
    <x v="13"/>
    <s v="FD27"/>
    <s v="MA0507"/>
    <s v="329afdf7-280c-4ce0-b550-9f3c3dd5d10f"/>
    <s v="Unidentified"/>
    <x v="4"/>
    <x v="5"/>
    <n v="-5.45064694263497"/>
    <n v="56.963017988685998"/>
  </r>
  <r>
    <n v="2239"/>
    <x v="225"/>
    <x v="249"/>
    <x v="10"/>
    <x v="1"/>
    <s v="Ongoing"/>
    <s v="Medium"/>
    <s v="To encourage more people to take up the sport of angling."/>
    <x v="9"/>
    <x v="214"/>
    <x v="1"/>
    <m/>
    <m/>
    <s v="Nith Catchment Fishery Trust/Nith District Salmon Fishery Board"/>
    <s v="Angling associations and beats, FishPal, Fisheries Management Scotland."/>
    <x v="2"/>
    <n v="20000"/>
    <x v="1"/>
    <n v="50000"/>
    <x v="2"/>
    <s v="Annual"/>
    <x v="155"/>
    <n v="290672"/>
    <n v="587016"/>
    <s v="https://drive.google.com/file/d/1_B-CQvrChgKfIdsjDjrkh3klzBB9szdA/view?usp=share_link"/>
    <m/>
    <m/>
    <m/>
    <m/>
    <m/>
    <m/>
    <x v="14"/>
    <s v="FD32"/>
    <s v="MA0508"/>
    <s v="e691d760-2bd7-4832-8776-22938b0e02c9"/>
    <s v="Private Finance"/>
    <x v="3"/>
    <x v="5"/>
    <n v="-3.71776499735632"/>
    <n v="55.1653683080322"/>
  </r>
  <r>
    <n v="2240"/>
    <x v="226"/>
    <x v="250"/>
    <x v="5"/>
    <x v="1"/>
    <s v="Initiated"/>
    <s v="High"/>
    <s v="To enable salmon, sea trout and lamprey to access 9km of the Laggan Burn."/>
    <x v="6"/>
    <x v="215"/>
    <x v="2"/>
    <m/>
    <m/>
    <s v="Nith Catchment Fishery Trust/Nith District Salmon Fishery Board"/>
    <s v="FMS, SEPA, D&amp;G Council and Landowners"/>
    <x v="2"/>
    <n v="20000"/>
    <x v="1"/>
    <n v="5000"/>
    <x v="2"/>
    <s v="Within 5 Years"/>
    <x v="156"/>
    <n v="292744"/>
    <n v="583531"/>
    <s v="https://drive.google.com/file/d/1M5zlCvSw-fRyRZ2QjNygJVVQN-JSH71Q/view?usp=share_link"/>
    <m/>
    <m/>
    <m/>
    <m/>
    <m/>
    <m/>
    <x v="14"/>
    <s v="FD32"/>
    <s v="MA0509"/>
    <s v="2dfda532-5ddb-4938-a66f-ce85c73dd8be"/>
    <s v="Private Finance"/>
    <x v="1"/>
    <x v="10"/>
    <n v="-3.6839353687480401"/>
    <n v="55.134519016500903"/>
  </r>
  <r>
    <n v="2241"/>
    <x v="227"/>
    <x v="251"/>
    <x v="5"/>
    <x v="1"/>
    <s v="Initiated"/>
    <s v="High"/>
    <s v="To provide upstream access to salmon and sea trout in the Pennyland Burn."/>
    <x v="6"/>
    <x v="216"/>
    <x v="2"/>
    <m/>
    <m/>
    <s v="Nith Catchment Fishery Trust/Nith District Salmon Fishery Board"/>
    <s v="FMS, SEPA, D&amp;G Council and Landowners"/>
    <x v="2"/>
    <n v="20000"/>
    <x v="0"/>
    <n v="0"/>
    <x v="2"/>
    <s v="Within 5 Years"/>
    <x v="157"/>
    <n v="294899"/>
    <n v="585092"/>
    <s v="https://drive.google.com/file/d/1BksJnamD5t8Fg4WgwgdaPvnDsJrCMQqO/view?usp=share_link"/>
    <m/>
    <m/>
    <m/>
    <m/>
    <m/>
    <m/>
    <x v="14"/>
    <s v="FD32"/>
    <s v="MA0510"/>
    <s v="c894cbee-6a31-4fb6-8cfe-faf2e66a795f"/>
    <s v="Unidentified"/>
    <x v="2"/>
    <x v="10"/>
    <n v="-3.65072693842674"/>
    <n v="55.149002774508901"/>
  </r>
  <r>
    <n v="2242"/>
    <x v="228"/>
    <x v="252"/>
    <x v="5"/>
    <x v="1"/>
    <s v="Ongoing"/>
    <s v="Medium"/>
    <s v="To identify obstructions to fish migration."/>
    <x v="6"/>
    <x v="217"/>
    <x v="1"/>
    <s v="SNIFFER Barrier Assessment Manual - Fisheries Management Scotland (fms.scot)"/>
    <m/>
    <s v="Nith District Salmon Fishery Board/Nith Catchment Fishery Trust"/>
    <s v="FMS, SEPA, D&amp;G Council, Forest &amp; Land Scotland, Landowners, Asset owners, East Ayrshire Council, Renewable industry, Transport Scotland, Network Rail. "/>
    <x v="0"/>
    <n v="5000"/>
    <x v="0"/>
    <n v="5000"/>
    <x v="0"/>
    <s v="Annual"/>
    <x v="158"/>
    <n v="297064"/>
    <n v="577400"/>
    <s v="https://drive.google.com/file/d/17ps2g29EmzVETKMMS8uVT4wXy546QExr/view?usp=share_link"/>
    <m/>
    <m/>
    <m/>
    <m/>
    <m/>
    <m/>
    <x v="14"/>
    <s v="FD32"/>
    <s v="MA0511"/>
    <s v="dd834f80-1591-43b1-ab66-4a43779926b1"/>
    <s v="DSFB + Fishery Trust"/>
    <x v="4"/>
    <x v="2"/>
    <n v="-3.6139815427564401"/>
    <n v="55.080363828849698"/>
  </r>
  <r>
    <n v="2243"/>
    <x v="229"/>
    <x v="253"/>
    <x v="4"/>
    <x v="1"/>
    <s v="Ongoing"/>
    <s v="High"/>
    <s v="To reduce the illegal exploitation of salmon and sea trout within the Nith catchment."/>
    <x v="5"/>
    <x v="218"/>
    <x v="1"/>
    <s v="Enforcement Training - Fisheries Management Scotland (fms.scot), in-house training"/>
    <m/>
    <s v="Nith District Salmon Fishery Board/Nith Catchment Fishery Trust"/>
    <s v="Police Scotland, D&amp;G Rural Crime Partnership, Fisheries Management Scotland, Marine Directorate of Scottish Government. "/>
    <x v="0"/>
    <n v="80000"/>
    <x v="0"/>
    <n v="60000"/>
    <x v="1"/>
    <s v="Annual"/>
    <x v="159"/>
    <n v="297096"/>
    <n v="576502"/>
    <s v="https://drive.google.com/file/d/1quiHLjcScarltR9Y9K84CV9zgwM44uZc/view?usp=share_link"/>
    <m/>
    <m/>
    <m/>
    <m/>
    <m/>
    <m/>
    <x v="14"/>
    <s v="FD32"/>
    <s v="MA0513"/>
    <s v="20616085-76d0-44c3-9683-049b91a14fac"/>
    <s v="Local DSFB"/>
    <x v="3"/>
    <x v="10"/>
    <n v="-3.6131558290396999"/>
    <n v="55.072304037817702"/>
  </r>
  <r>
    <n v="2244"/>
    <x v="230"/>
    <x v="254"/>
    <x v="7"/>
    <x v="28"/>
    <s v="Ongoing"/>
    <s v="High"/>
    <s v="To promote sustainable fishing."/>
    <x v="3"/>
    <x v="219"/>
    <x v="1"/>
    <m/>
    <m/>
    <s v="Nith District Salmon Fishery Board/Nith Catchment Fishery Trust"/>
    <s v="Salmon fishing proprietors, angling clubs"/>
    <x v="0"/>
    <n v="5000"/>
    <x v="0"/>
    <n v="5000"/>
    <x v="1"/>
    <s v="Annual"/>
    <x v="160"/>
    <n v="291116"/>
    <n v="586416"/>
    <s v="https://drive.google.com/file/d/1hoeEgmD0SDpD1EW6b9qJB2RFYHvShxDL/view?usp=share_link"/>
    <m/>
    <m/>
    <m/>
    <m/>
    <m/>
    <m/>
    <x v="14"/>
    <s v="FD32"/>
    <s v="MA0514"/>
    <s v="b5210d22-fc52-422c-acc2-0ddc44384b9f"/>
    <s v="Local DSFB"/>
    <x v="3"/>
    <x v="5"/>
    <n v="-3.7105678102120501"/>
    <n v="55.160077022247201"/>
  </r>
  <r>
    <n v="2245"/>
    <x v="231"/>
    <x v="255"/>
    <x v="3"/>
    <x v="29"/>
    <s v="Initiated"/>
    <s v="High"/>
    <s v="To improve fish habitat and increase biodiversity through the restoration of the Pennyland Burn.  Improve flow regimes through Natural Flood Management (NFM). "/>
    <x v="7"/>
    <x v="220"/>
    <x v="3"/>
    <m/>
    <m/>
    <s v="Nith Catchment Fishery Trust/ Nith District Salmon Fishery Board"/>
    <s v="Landowners, Farmers, NatureScot, Scottish Environment Protection Agency, D&amp;G Council, Community groups."/>
    <x v="33"/>
    <n v="10000"/>
    <x v="1"/>
    <n v="15000"/>
    <x v="0"/>
    <s v="More than 5 Years"/>
    <x v="161"/>
    <n v="297219"/>
    <n v="581639"/>
    <s v="https://drive.google.com/file/d/122lpxf_vEcNlX2IN2LWhWdwG9IP0ZJA1/view?usp=share_link"/>
    <m/>
    <m/>
    <m/>
    <m/>
    <m/>
    <m/>
    <x v="14"/>
    <s v="FD32"/>
    <s v="MA0515"/>
    <s v="98c79a1b-cef1-4696-93c7-dd6c6c046a19"/>
    <s v="Mix of Private &amp; Public Funding"/>
    <x v="5"/>
    <x v="29"/>
    <n v="-3.6130875676434799"/>
    <n v="55.118473352389302"/>
  </r>
  <r>
    <n v="2246"/>
    <x v="232"/>
    <x v="256"/>
    <x v="3"/>
    <x v="29"/>
    <s v="Initiated"/>
    <s v="High"/>
    <s v="To improve fish habitat through the restoration of the Laggan Burn.  Improve flow regimes through Natural Flood Management (NFM). "/>
    <x v="7"/>
    <x v="221"/>
    <x v="3"/>
    <m/>
    <m/>
    <s v="Nith Catchment Fishery Trust/Nith District Salmon Fishery Board"/>
    <s v="Landowners, Farmers, Scottish Power Energy Networks,  NatureScot, Scottish Environment Protection Agency, D&amp;G Council, Community groups, Ellisland Trust."/>
    <x v="34"/>
    <n v="10000"/>
    <x v="1"/>
    <n v="15000"/>
    <x v="2"/>
    <s v="Within 5 Years"/>
    <x v="162"/>
    <n v="288823"/>
    <n v="585031"/>
    <s v="https://drive.google.com/file/d/1S5kXm1UcUnV346fSpJqNUNvJANJIWqc5/view?usp=share_link"/>
    <m/>
    <m/>
    <m/>
    <m/>
    <m/>
    <m/>
    <x v="14"/>
    <s v="FD32"/>
    <s v="MA0516"/>
    <s v="79b125a2-5bc3-405f-a126-f3572b7df1d2"/>
    <s v="Private Finance"/>
    <x v="5"/>
    <x v="30"/>
    <n v="-3.7459964956805401"/>
    <n v="55.147126911120701"/>
  </r>
  <r>
    <n v="2247"/>
    <x v="233"/>
    <x v="257"/>
    <x v="3"/>
    <x v="29"/>
    <s v="Initiated"/>
    <s v="High"/>
    <s v="To improve fish habitat through the restoration of the watercourse. Improve flow regimes through Natural Flood Management (NFM). "/>
    <x v="7"/>
    <x v="222"/>
    <x v="3"/>
    <m/>
    <m/>
    <s v="Nith Catchment Fishery Trust/Nith District Salmon Fishery Board"/>
    <s v="Landowners, Farmers, NatureScot, Scottish Environment Protection Agency, D&amp;G Council, Community groups."/>
    <x v="35"/>
    <n v="10000"/>
    <x v="1"/>
    <n v="15000"/>
    <x v="2"/>
    <s v="More than 5 Years"/>
    <x v="162"/>
    <n v="283706"/>
    <n v="605808"/>
    <s v="https://drive.google.com/file/d/1Pu1IXvkzYH5FEnv-i7pMAhhFBB0vVP7N/view?usp=share_link"/>
    <m/>
    <m/>
    <m/>
    <m/>
    <m/>
    <m/>
    <x v="14"/>
    <s v="FD32"/>
    <s v="MA0517"/>
    <s v="bf9119aa-8343-4fa5-8055-cedd96985c47"/>
    <s v="Private Finance"/>
    <x v="5"/>
    <x v="31"/>
    <n v="-3.8348167383932901"/>
    <n v="55.332557287128203"/>
  </r>
  <r>
    <n v="2248"/>
    <x v="234"/>
    <x v="258"/>
    <x v="3"/>
    <x v="30"/>
    <s v="Planned"/>
    <s v="High"/>
    <s v="To improve fish habitat through the restoration of the watercourses within the Nith catchment."/>
    <x v="7"/>
    <x v="223"/>
    <x v="1"/>
    <m/>
    <m/>
    <s v="Nith Catchment Fishery Trust/Nith District Salmon Fishery Board"/>
    <s v="Landowners, Farmers, NatureScot, Scottish Environment Protection Agency, Forest and Land Scotland, D&amp;G Council, East Ayrshire council, Community groups, renewable energy companies"/>
    <x v="36"/>
    <n v="10000"/>
    <x v="0"/>
    <n v="50000"/>
    <x v="0"/>
    <s v="More than 5 Years"/>
    <x v="163"/>
    <n v="283706"/>
    <n v="605808"/>
    <s v="https://drive.google.com/file/d/1jrCXIdm3eq-mLJlcX_lUiIqOVFTHLljs/view?usp=sharing"/>
    <m/>
    <m/>
    <m/>
    <m/>
    <m/>
    <m/>
    <x v="14"/>
    <s v="FD32"/>
    <s v="MA0518"/>
    <s v="039e5638-6846-4a65-948b-7a83dca49b9d"/>
    <s v="Mix of Private &amp; Public Funding"/>
    <x v="1"/>
    <x v="32"/>
    <n v="-3.8348167383932901"/>
    <n v="55.332557287128203"/>
  </r>
  <r>
    <n v="2249"/>
    <x v="235"/>
    <x v="259"/>
    <x v="3"/>
    <x v="29"/>
    <s v="Planned"/>
    <s v="High"/>
    <s v="To improve riparian habitat on watercourses within the Nith catchment."/>
    <x v="18"/>
    <x v="224"/>
    <x v="1"/>
    <m/>
    <m/>
    <s v="Nith Catchment Fishery Trust/Nith District Salmon Fishery Board"/>
    <s v="Landowners, Farmers, NatureScot, Scottish Environment Protection Agency, Forest and Land Scotland, D&amp;G Council, East Ayrshire Council, Community groups."/>
    <x v="37"/>
    <n v="50000"/>
    <x v="1"/>
    <n v="50000"/>
    <x v="0"/>
    <s v="More than 5 Years"/>
    <x v="164"/>
    <n v="280813"/>
    <n v="607770"/>
    <s v="https://drive.google.com/file/d/1JydWgV-qpfTAkd9cqUgb9fCFFzhV8kuE/view?usp=share_link"/>
    <m/>
    <m/>
    <m/>
    <m/>
    <m/>
    <m/>
    <x v="14"/>
    <s v="FD32"/>
    <s v="MA0519"/>
    <s v="20bf44ae-d145-49eb-a9d4-a9762d40ecee"/>
    <s v="Mix of Private &amp; Public Funding"/>
    <x v="5"/>
    <x v="33"/>
    <n v="-3.8812303679725599"/>
    <n v="55.349484918134301"/>
  </r>
  <r>
    <n v="2250"/>
    <x v="236"/>
    <x v="260"/>
    <x v="1"/>
    <x v="31"/>
    <s v="Ongoing"/>
    <s v="High"/>
    <s v="To prevent the degradation of the aquatic environment."/>
    <x v="0"/>
    <x v="225"/>
    <x v="1"/>
    <m/>
    <s v="Baseline environmental information to enable comparison with future data."/>
    <s v="Nith District Salmon Fishery Board/Nith Catchment Fishery Trust"/>
    <s v="Construction industry, Landowners, Farmers, NatureScot, Scottish Environment Protection Agency, Forest and Land Scotland, D&amp;G Council, East Ayrshire Council, Community groups."/>
    <x v="0"/>
    <n v="50000"/>
    <x v="0"/>
    <n v="50000"/>
    <x v="1"/>
    <s v="Annual"/>
    <x v="165"/>
    <n v="297028"/>
    <n v="576233"/>
    <s v="https://drive.google.com/file/d/1BE2cx9d_gndFg6g2zVBGtxTXcfvGpLT0/view?usp=share_link"/>
    <m/>
    <m/>
    <m/>
    <m/>
    <m/>
    <m/>
    <x v="14"/>
    <s v="FD32"/>
    <s v="MA0520"/>
    <s v="7eb92246-e8c1-461d-ba7d-72eb92c129f4"/>
    <s v="Local DSFB"/>
    <x v="3"/>
    <x v="5"/>
    <n v="-3.6141230467682002"/>
    <n v="55.069873592225903"/>
  </r>
  <r>
    <n v="2251"/>
    <x v="237"/>
    <x v="261"/>
    <x v="6"/>
    <x v="1"/>
    <s v="Ongoing"/>
    <s v="High"/>
    <s v="To ensure that the avian predator populations do not adversely impact stocks of salmonid fish."/>
    <x v="8"/>
    <x v="226"/>
    <x v="3"/>
    <m/>
    <m/>
    <s v="Nith District Salmon Fishery Board/Nith Catchment Fishery Trust"/>
    <s v="Marine Directorate of Scottish Government, Fishery Management Scotland"/>
    <x v="0"/>
    <n v="30000"/>
    <x v="0"/>
    <n v="30000"/>
    <x v="1"/>
    <s v="Annual"/>
    <x v="166"/>
    <n v="296160"/>
    <n v="580681"/>
    <s v="https://drive.google.com/file/d/1IeN_9YPVgYPQwVGc2IWEhDS-5DE89VyZ/view?usp=share_link"/>
    <m/>
    <m/>
    <m/>
    <m/>
    <m/>
    <m/>
    <x v="14"/>
    <s v="FD32"/>
    <s v="MA0521"/>
    <s v="30716ebb-a229-4731-a514-f15cd66a8c84"/>
    <s v="Local DSFB"/>
    <x v="3"/>
    <x v="5"/>
    <n v="-3.6293343695433902"/>
    <n v="55.109647198446403"/>
  </r>
  <r>
    <n v="2252"/>
    <x v="238"/>
    <x v="262"/>
    <x v="6"/>
    <x v="1"/>
    <s v="Ongoing"/>
    <s v="Medium"/>
    <s v="To gain an understanding of seal predation on salmonid fish with the Nith estuary. "/>
    <x v="8"/>
    <x v="227"/>
    <x v="2"/>
    <m/>
    <m/>
    <s v="Nith District Salmon Fishery Board"/>
    <s v="Fisheries Management Scotland, Sea Mammal Research Unit. "/>
    <x v="0"/>
    <n v="5000"/>
    <x v="0"/>
    <n v="5000"/>
    <x v="1"/>
    <s v="Annual"/>
    <x v="167"/>
    <n v="299235"/>
    <n v="569573"/>
    <m/>
    <m/>
    <m/>
    <m/>
    <m/>
    <m/>
    <m/>
    <x v="14"/>
    <s v="FD32"/>
    <s v="MA0522"/>
    <s v="2fa7013a-73ed-40f8-97b2-5e3c38b759d9"/>
    <s v="Local DSFB"/>
    <x v="3"/>
    <x v="5"/>
    <n v="-3.5772225099158201"/>
    <n v="55.010500794488301"/>
  </r>
  <r>
    <n v="2253"/>
    <x v="239"/>
    <x v="263"/>
    <x v="1"/>
    <x v="1"/>
    <s v="Planned"/>
    <s v="Medium"/>
    <s v="To gain accurate information on salmon stocks in that order that management initiatives can be more effective."/>
    <x v="4"/>
    <x v="228"/>
    <x v="0"/>
    <m/>
    <m/>
    <s v="Nith District Salmon Fishery Board/Nith Catchment Fishery Trust"/>
    <s v="Industry sponsorship"/>
    <x v="38"/>
    <n v="40000"/>
    <x v="1"/>
    <n v="50000"/>
    <x v="0"/>
    <s v="More than 5 Years"/>
    <x v="168"/>
    <n v="299235"/>
    <n v="569573"/>
    <s v="https://drive.google.com/file/d/1QsFU7oJwGi6shVZVWSFCBdEhuLGlFGqn/view?usp=share_link"/>
    <m/>
    <m/>
    <m/>
    <m/>
    <m/>
    <m/>
    <x v="14"/>
    <s v="FD32"/>
    <s v="MA0523"/>
    <s v="4140a63c-e51d-45bb-9fc6-d83c1e59fb30"/>
    <s v="Mix of Private &amp; Public Funding"/>
    <x v="5"/>
    <x v="34"/>
    <n v="-3.5772225099158201"/>
    <n v="55.010500794488301"/>
  </r>
  <r>
    <n v="2254"/>
    <x v="240"/>
    <x v="264"/>
    <x v="1"/>
    <x v="1"/>
    <s v="Ongoing"/>
    <s v="High"/>
    <s v="To gain knowledge/information on the health of the river and the species within."/>
    <x v="4"/>
    <x v="229"/>
    <x v="1"/>
    <m/>
    <m/>
    <s v="Nith District Salmon Fishery Board/ Nith Catchment Fishery Trust"/>
    <s v="Scottish Fisheries Coordination Centre, Fisheries Management Scotland, Marine Directorate, NatureScot"/>
    <x v="0"/>
    <n v="100000"/>
    <x v="1"/>
    <n v="100000"/>
    <x v="1"/>
    <s v="Annual"/>
    <x v="169"/>
    <n v="259752"/>
    <n v="613821"/>
    <s v="https://drive.google.com/file/d/15Qlbqc2amGdbvaleJhzimnQW2-QrpaNP/view?usp=share_link"/>
    <m/>
    <m/>
    <m/>
    <m/>
    <m/>
    <m/>
    <x v="14"/>
    <s v="FD32"/>
    <s v="MA0524"/>
    <s v="15fc45d5-bf24-4ff9-bf71-79da55710ee5"/>
    <s v="DSFB + Fishery Trust"/>
    <x v="3"/>
    <x v="5"/>
    <n v="-4.2161611842964097"/>
    <n v="55.398256053417001"/>
  </r>
  <r>
    <n v="2255"/>
    <x v="241"/>
    <x v="265"/>
    <x v="1"/>
    <x v="32"/>
    <s v="Ongoing"/>
    <s v="High"/>
    <s v="To ensure that the river is performing to its optimum and producing the maximum amount of smolts that it is capable of doing."/>
    <x v="4"/>
    <x v="230"/>
    <x v="1"/>
    <m/>
    <m/>
    <s v="Nith District Salmon Fishery Board/Nith Catchment Fishery Trust"/>
    <s v="Fisheries Management Scotland, Atlantic Salmon Trust,  Marine Directorate, University of Glasgow, other international partners."/>
    <x v="22"/>
    <n v="50000"/>
    <x v="0"/>
    <n v="50000"/>
    <x v="2"/>
    <s v="Annual"/>
    <x v="170"/>
    <n v="277766"/>
    <n v="609418"/>
    <s v="https://drive.google.com/file/d/1sf0WHmlV-feKek2pS9TSleUSbGZcrUIr/view?usp=share_link"/>
    <m/>
    <m/>
    <m/>
    <m/>
    <m/>
    <m/>
    <x v="14"/>
    <s v="FD32"/>
    <s v="MA0525"/>
    <s v="0544db24-57bb-443a-9f92-4eb93736a847"/>
    <s v="DSFB + Fishery Trust"/>
    <x v="3"/>
    <x v="12"/>
    <n v="-3.9299743166723502"/>
    <n v="55.363536303977298"/>
  </r>
  <r>
    <n v="2256"/>
    <x v="242"/>
    <x v="266"/>
    <x v="1"/>
    <x v="32"/>
    <s v="Planned"/>
    <s v="Medium"/>
    <s v="To monitor salmon populations within the Nith catchment."/>
    <x v="4"/>
    <x v="231"/>
    <x v="1"/>
    <m/>
    <m/>
    <s v="Nith District Salmon Fishery Board/Nith Catchment Fishery Trust"/>
    <s v="FMS, AST, Marine Scotland, University of Glasgow."/>
    <x v="24"/>
    <n v="20000"/>
    <x v="1"/>
    <n v="30000"/>
    <x v="0"/>
    <s v="More than 5 Years"/>
    <x v="171"/>
    <n v="277766"/>
    <n v="609418"/>
    <s v="https://drive.google.com/file/d/1NHdD9NaUOuq2gMzX6YXiDBN8Aq8oiMCF/view?usp=share_link"/>
    <m/>
    <m/>
    <m/>
    <m/>
    <m/>
    <m/>
    <x v="14"/>
    <s v="FD32"/>
    <s v="MA0526"/>
    <s v="b541b15f-fc64-4ab1-8c03-b20e09684358"/>
    <s v="Mix of Private &amp; Public Funding"/>
    <x v="5"/>
    <x v="35"/>
    <n v="-3.9299743166723502"/>
    <n v="55.363536303977298"/>
  </r>
  <r>
    <n v="2257"/>
    <x v="243"/>
    <x v="267"/>
    <x v="1"/>
    <x v="33"/>
    <s v="Planned"/>
    <s v="High"/>
    <s v="To restore natural flow regimes."/>
    <x v="2"/>
    <x v="232"/>
    <x v="1"/>
    <m/>
    <m/>
    <s v="Nith District Salmon Fishery Board/Nith Catchment Fishery Trust"/>
    <s v="Landowners, Crichton Carbon Centre, FMS, AST"/>
    <x v="0"/>
    <n v="10000"/>
    <x v="0"/>
    <n v="10000"/>
    <x v="1"/>
    <s v="Annual"/>
    <x v="172"/>
    <n v="284410"/>
    <n v="613345"/>
    <s v="https://drive.google.com/file/d/12lgxFC-UJehDmv9wh1s6IqguJ-F-_Akc/view?usp=share_link"/>
    <m/>
    <m/>
    <m/>
    <m/>
    <m/>
    <m/>
    <x v="14"/>
    <s v="FD32"/>
    <s v="MA0527"/>
    <s v="2eba2d8c-603e-4160-a7f2-9b4af66141c1"/>
    <s v="Local DSFB"/>
    <x v="3"/>
    <x v="5"/>
    <n v="-3.8268414352228"/>
    <n v="55.400414937052403"/>
  </r>
  <r>
    <n v="2258"/>
    <x v="244"/>
    <x v="268"/>
    <x v="10"/>
    <x v="1"/>
    <s v="Ongoing"/>
    <s v="High"/>
    <s v="To raise awareness of aquatic conservation and restoration."/>
    <x v="3"/>
    <x v="233"/>
    <x v="1"/>
    <m/>
    <m/>
    <s v="Nith Catchment Fishery Trust/ Nith District Salmon Fishery Board"/>
    <s v="D&amp;G Council, Buccleuch Estate, Blackwood Estate, river proprietors, education authority, Holywood Trust, Misses Robinson Charitable Trust, SPEN. "/>
    <x v="31"/>
    <n v="20000"/>
    <x v="0"/>
    <n v="55000"/>
    <x v="2"/>
    <s v="Annual"/>
    <x v="155"/>
    <n v="290672"/>
    <n v="587016"/>
    <s v="https://drive.google.com/file/d/1AfM8M4m7ol-qaX4AzJitCzj89J6x7BSI/view?usp=share_link"/>
    <m/>
    <m/>
    <m/>
    <m/>
    <m/>
    <m/>
    <x v="14"/>
    <s v="FD32"/>
    <s v="MA0528"/>
    <s v="b09e0024-6c6e-4854-818b-2600cfc6aef4"/>
    <s v="Mix of Private &amp; Public Funding"/>
    <x v="1"/>
    <x v="36"/>
    <n v="-3.71776499735632"/>
    <n v="55.1653683080322"/>
  </r>
  <r>
    <n v="2259"/>
    <x v="245"/>
    <x v="269"/>
    <x v="8"/>
    <x v="1"/>
    <s v="Planned"/>
    <s v="Medium"/>
    <s v="To control invasive non-native species of riparian plans within the Nith catchment."/>
    <x v="11"/>
    <x v="234"/>
    <x v="1"/>
    <m/>
    <m/>
    <s v="Nith Catchment Fishery Trust/Nith District Salmon Fishery Board"/>
    <s v="Landowners, Volunteers"/>
    <x v="39"/>
    <n v="20000"/>
    <x v="1"/>
    <n v="80000"/>
    <x v="0"/>
    <s v="More than 5 Years"/>
    <x v="173"/>
    <n v="289895"/>
    <n v="591771"/>
    <s v="https://drive.google.com/file/d/182eUIso9ua9izpowYa9obRN2Dayzn8n7/view?usp=share_link"/>
    <m/>
    <m/>
    <m/>
    <m/>
    <m/>
    <m/>
    <x v="14"/>
    <s v="FD32"/>
    <s v="MA0529"/>
    <s v="8b825106-48fa-4cc7-b977-506cda788bfa"/>
    <s v="Mix of Private &amp; Public Funding"/>
    <x v="1"/>
    <x v="37"/>
    <n v="-3.73180811170795"/>
    <n v="55.207905128177899"/>
  </r>
  <r>
    <n v="2260"/>
    <x v="246"/>
    <x v="270"/>
    <x v="8"/>
    <x v="1"/>
    <s v="Ongoing"/>
    <s v="High"/>
    <s v="To understand and monitor the range of American signal crayfish in the Nith catchment."/>
    <x v="11"/>
    <x v="235"/>
    <x v="0"/>
    <m/>
    <m/>
    <s v="Nith Catchment Fishery Trust/ Nith District Salmon Fishery Board"/>
    <s v="SEPA, Marine Directorate, NatureScot, Landowners, Anglers, Volunteers"/>
    <x v="13"/>
    <n v="20000"/>
    <x v="1"/>
    <n v="15000"/>
    <x v="2"/>
    <s v="More than 5 Years"/>
    <x v="174"/>
    <n v="295525"/>
    <n v="574602"/>
    <s v="https://drive.google.com/file/d/1hI7EMGoJOGHEZ7-sXkM35LJgd_k0hcaJ/view?usp=share_link"/>
    <m/>
    <m/>
    <m/>
    <m/>
    <m/>
    <m/>
    <x v="14"/>
    <s v="FD32"/>
    <s v="MA0530"/>
    <s v="20aa2370-35f8-4fe1-bdf1-8e463575f891"/>
    <s v="DSFB + Fishery Trust"/>
    <x v="3"/>
    <x v="12"/>
    <n v="-3.6370519580343199"/>
    <n v="55.054908828843601"/>
  </r>
  <r>
    <n v="2261"/>
    <x v="247"/>
    <x v="271"/>
    <x v="8"/>
    <x v="1"/>
    <s v="Ongoing"/>
    <s v="High"/>
    <s v="To continue the control populations of Giant hogweed within the Nith catchment and prevent their further spread."/>
    <x v="11"/>
    <x v="236"/>
    <x v="0"/>
    <m/>
    <m/>
    <s v="Nith Catchment Fishery Trust/ Nith District Salmon Fishery Board"/>
    <s v="SEPA, NatureScot, Landowners, Anglers, Volunteers"/>
    <x v="21"/>
    <n v="20000"/>
    <x v="1"/>
    <n v="21500"/>
    <x v="1"/>
    <s v="Annual"/>
    <x v="175"/>
    <n v="284899"/>
    <n v="594365"/>
    <s v="https://drive.google.com/file/d/1zjTo7zfYEhHgXh_CJOHIkLXbqW21Lj7F/view?usp=share_link"/>
    <m/>
    <m/>
    <m/>
    <m/>
    <m/>
    <m/>
    <x v="14"/>
    <s v="FD32"/>
    <s v="MA0531"/>
    <s v="a1be3e37-203c-410a-9c3a-d2cea83b25e6"/>
    <s v="DSFB + Fishery Trust"/>
    <x v="3"/>
    <x v="5"/>
    <n v="-3.8113343177006902"/>
    <n v="55.230063775053999"/>
  </r>
  <r>
    <n v="2262"/>
    <x v="248"/>
    <x v="272"/>
    <x v="8"/>
    <x v="1"/>
    <s v="Ongoing"/>
    <s v="Medium"/>
    <s v="To continue to control populations of Mink within the catchment."/>
    <x v="11"/>
    <x v="237"/>
    <x v="0"/>
    <m/>
    <m/>
    <s v="Nith Catchment Fishery Trust/ Nith District Salmon Fishery Board"/>
    <s v="Landowners, Volunteers"/>
    <x v="7"/>
    <n v="20000"/>
    <x v="0"/>
    <n v="21000"/>
    <x v="1"/>
    <s v="Annual"/>
    <x v="176"/>
    <n v="286304"/>
    <n v="599554"/>
    <s v="https://drive.google.com/file/d/1OeGthI-32XN5K5bDehsifbGasv1j-vkr/view?usp=share_link"/>
    <m/>
    <m/>
    <m/>
    <m/>
    <m/>
    <m/>
    <x v="14"/>
    <s v="FD32"/>
    <s v="MA0532"/>
    <s v="5421214d-fc3a-49f0-8a41-dbeb5a4ff170"/>
    <s v="Local DSFB"/>
    <x v="3"/>
    <x v="5"/>
    <n v="-3.7913504138536198"/>
    <n v="55.276994982727501"/>
  </r>
  <r>
    <n v="2263"/>
    <x v="249"/>
    <x v="273"/>
    <x v="8"/>
    <x v="1"/>
    <s v="Planned"/>
    <s v="Medium"/>
    <s v="To control populations of Mink within the catchment."/>
    <x v="11"/>
    <x v="238"/>
    <x v="0"/>
    <m/>
    <m/>
    <s v="Nith Catchment Fishery Trust/ Nith District Salmon Fishery Board"/>
    <s v="NatureScot, Landowners, Volunteers, Gamekeepers"/>
    <x v="24"/>
    <n v="5000"/>
    <x v="0"/>
    <n v="20000"/>
    <x v="0"/>
    <s v="Annual"/>
    <x v="177"/>
    <n v="286304"/>
    <n v="599554"/>
    <m/>
    <m/>
    <m/>
    <m/>
    <m/>
    <m/>
    <m/>
    <x v="14"/>
    <s v="FD32"/>
    <s v="MA0533"/>
    <s v="bba061d3-0270-460d-8fc4-52ab8a50d968"/>
    <s v="Unidentified"/>
    <x v="1"/>
    <x v="38"/>
    <n v="-3.7913504138536198"/>
    <n v="55.276994982727501"/>
  </r>
  <r>
    <n v="2264"/>
    <x v="250"/>
    <x v="274"/>
    <x v="8"/>
    <x v="1"/>
    <s v="Planned"/>
    <s v="Medium"/>
    <s v="To better understand the distribution and treatment of INNS within the Nith catchment."/>
    <x v="11"/>
    <x v="239"/>
    <x v="1"/>
    <m/>
    <m/>
    <s v="Nith Catchment Fishery Trust/Nith District Salmon Fishery Board"/>
    <s v="Scottish Fisheries Co-ordination Centre, local wildlife and nature groups."/>
    <x v="0"/>
    <n v="5000"/>
    <x v="0"/>
    <n v="1000"/>
    <x v="0"/>
    <s v="Within 5 Years"/>
    <x v="13"/>
    <n v="291060"/>
    <n v="586333"/>
    <m/>
    <m/>
    <m/>
    <m/>
    <m/>
    <m/>
    <m/>
    <x v="14"/>
    <s v="FD32"/>
    <s v="MA0534"/>
    <s v="c76f9bb5-c52b-42e1-a5e2-29465d3612c8"/>
    <s v="Unidentified"/>
    <x v="1"/>
    <x v="6"/>
    <n v="-3.7114144117014298"/>
    <n v="55.159319176541402"/>
  </r>
  <r>
    <n v="2265"/>
    <x v="251"/>
    <x v="275"/>
    <x v="1"/>
    <x v="1"/>
    <s v="Planned"/>
    <s v="Medium"/>
    <s v="To improve knowledge of fish stocks"/>
    <x v="16"/>
    <x v="240"/>
    <x v="1"/>
    <m/>
    <m/>
    <s v="Nith District Salmon Fishery Board/Nith Catchment Fishery Trust"/>
    <s v="District Salmon fishery Boards, Fisheries and Rivers Trusts, NatureScot, Universities, FMS, Marine Directorate, International organisations. "/>
    <x v="0"/>
    <n v="0"/>
    <x v="2"/>
    <n v="0"/>
    <x v="0"/>
    <s v="More than 5 Years"/>
    <x v="178"/>
    <n v="299429"/>
    <n v="567540"/>
    <s v="https://drive.google.com/file/d/1koeJnLxvHvKmOOzYG29XxjFmawnprMon/view?usp=share_link"/>
    <m/>
    <m/>
    <m/>
    <m/>
    <m/>
    <m/>
    <x v="14"/>
    <s v="FD32"/>
    <s v="MA0535"/>
    <s v="f585b89b-9d7e-46ab-b9ae-1a046111c354"/>
    <s v="Unidentified"/>
    <x v="4"/>
    <x v="5"/>
    <n v="-3.5734751019686701"/>
    <n v="54.992277738419901"/>
  </r>
  <r>
    <n v="2266"/>
    <x v="252"/>
    <x v="276"/>
    <x v="3"/>
    <x v="1"/>
    <s v="Ongoing"/>
    <s v="Medium"/>
    <s v="To restore viable self-sustaining stocks of migratory salmonids into areas of the catchment."/>
    <x v="14"/>
    <x v="241"/>
    <x v="2"/>
    <m/>
    <m/>
    <s v="Nith District Salmon Fishery Board/Nith Catchment Fishery Trust"/>
    <s v="Marine Directorate"/>
    <x v="11"/>
    <n v="20000"/>
    <x v="0"/>
    <n v="25000"/>
    <x v="1"/>
    <s v="Annual"/>
    <x v="179"/>
    <n v="256278"/>
    <n v="612964"/>
    <s v="https://drive.google.com/file/d/172Ql4rHzQEdXpBkTfLFiJqVhEgA5Wg6Y/view?usp=share_link"/>
    <m/>
    <m/>
    <m/>
    <m/>
    <m/>
    <m/>
    <x v="14"/>
    <s v="FD32"/>
    <s v="MA0537"/>
    <s v="8acfb6b7-c039-468a-a9c3-080124071e35"/>
    <s v="Local DSFB"/>
    <x v="3"/>
    <x v="5"/>
    <n v="-4.2705292928846896"/>
    <n v="55.3895554232042"/>
  </r>
  <r>
    <n v="2267"/>
    <x v="253"/>
    <x v="277"/>
    <x v="2"/>
    <x v="1"/>
    <s v="Initiated"/>
    <s v="High"/>
    <s v="To identify areas of the catchment that are experiencing poor water quality and increased water temperatures. "/>
    <x v="7"/>
    <x v="242"/>
    <x v="0"/>
    <m/>
    <m/>
    <s v="Nith District Salmon Fishery Board/Nith Catchment Fishery Trust"/>
    <s v="Vodaphone Business, Glasgow University, Marine Directorate"/>
    <x v="24"/>
    <n v="10000"/>
    <x v="1"/>
    <n v="15000"/>
    <x v="2"/>
    <s v="Annual"/>
    <x v="180"/>
    <n v="297287"/>
    <n v="579290"/>
    <s v="https://drive.google.com/file/d/1iXcLrADq7_P-m8lX07caDL4qr8ZMr_HC/view?usp=share_link"/>
    <m/>
    <m/>
    <m/>
    <m/>
    <m/>
    <m/>
    <x v="14"/>
    <s v="FD32"/>
    <s v="MA0538"/>
    <s v="dcd3a386-75d6-4536-b616-bf5250f15a67"/>
    <s v="Private Finance"/>
    <x v="3"/>
    <x v="39"/>
    <n v="-3.6111724698139001"/>
    <n v="55.097387276387103"/>
  </r>
  <r>
    <n v="2268"/>
    <x v="254"/>
    <x v="278"/>
    <x v="2"/>
    <x v="1"/>
    <s v="Ongoing"/>
    <s v="High"/>
    <s v="To improve and maintain high water quality in all watercourses."/>
    <x v="7"/>
    <x v="243"/>
    <x v="1"/>
    <m/>
    <m/>
    <s v="Nith District Salmon Fishery Board/Nith Catchment Fishery Trust"/>
    <s v="SEPA, NatureScot, Landowners, Anglers, Volunteers"/>
    <x v="11"/>
    <n v="10000"/>
    <x v="0"/>
    <n v="10000"/>
    <x v="2"/>
    <s v="Annual"/>
    <x v="13"/>
    <n v="297477"/>
    <n v="572851"/>
    <s v="https://drive.google.com/file/d/1qhaGByaz2uM5MfuUbdaqmCMIPNDMZmZN/view?usp=share_link"/>
    <m/>
    <m/>
    <m/>
    <m/>
    <m/>
    <m/>
    <x v="14"/>
    <s v="FD32"/>
    <s v="MA0539"/>
    <s v="a6bcb53d-c704-4222-baa1-bce93250601e"/>
    <s v="DSFB + Fishery Trust"/>
    <x v="3"/>
    <x v="5"/>
    <n v="-3.60587798124903"/>
    <n v="55.039586992734201"/>
  </r>
  <r>
    <n v="2269"/>
    <x v="255"/>
    <x v="279"/>
    <x v="15"/>
    <x v="1"/>
    <s v="Ongoing"/>
    <s v="High"/>
    <s v="To raise awareness disease and the potential to inadvertently spread it."/>
    <x v="3"/>
    <x v="244"/>
    <x v="1"/>
    <s v="Fish health and disease - Fisheries Management Scotland (fms.scot)"/>
    <m/>
    <s v="Nith Catchment Fishery Trust/Nith District Salmon Fishery Board"/>
    <s v="FMS, Marine Directorate, NatureScot, owners of fishing, anglers, Universities."/>
    <x v="40"/>
    <n v="10000"/>
    <x v="0"/>
    <n v="10000"/>
    <x v="1"/>
    <s v="Within 4 Years"/>
    <x v="181"/>
    <n v="299828"/>
    <n v="566692"/>
    <s v="https://drive.google.com/file/d/10x_cEnPvSMwdWPfqu-ZlfjpejWUBil_E/view?usp=share_link"/>
    <m/>
    <m/>
    <m/>
    <m/>
    <m/>
    <m/>
    <x v="14"/>
    <s v="FD32"/>
    <s v="MA0540"/>
    <s v="56ffdf1e-ed71-4b80-95e4-662a7be5cede"/>
    <s v="DSFB + Fishery Trust"/>
    <x v="3"/>
    <x v="5"/>
    <n v="-3.5669444106564598"/>
    <n v="54.984740641683402"/>
  </r>
  <r>
    <n v="2270"/>
    <x v="256"/>
    <x v="280"/>
    <x v="1"/>
    <x v="34"/>
    <s v="Planned"/>
    <s v="High"/>
    <s v="Develop a network of volunteers to coordinate the trapping and dispatching of American mink across Skye and Lochalsh"/>
    <x v="11"/>
    <x v="245"/>
    <x v="1"/>
    <s v="https://www.invasivespecies.scot/mink-control-project"/>
    <s v="Reporting and volunteer network"/>
    <s v="SLRT"/>
    <m/>
    <x v="41"/>
    <n v="0"/>
    <x v="1"/>
    <n v="7000"/>
    <x v="0"/>
    <s v="Annual"/>
    <x v="182"/>
    <n v="148189"/>
    <n v="863171"/>
    <s v="https://drive.google.com/file/d/1erzRVEuJMl7xf7kXG6cOBjsYEPZCTXTT/view?usp=sharing"/>
    <m/>
    <m/>
    <m/>
    <m/>
    <m/>
    <m/>
    <x v="15"/>
    <s v="FD34"/>
    <s v="MA0149"/>
    <s v="3f568de5-84ce-45fd-97c3-e1d61edda453"/>
    <s v="Unidentified"/>
    <x v="5"/>
    <x v="40"/>
    <n v="-6.2150712239924202"/>
    <n v="57.588199784621096"/>
  </r>
  <r>
    <n v="2271"/>
    <x v="257"/>
    <x v="281"/>
    <x v="1"/>
    <x v="35"/>
    <s v="Planned"/>
    <s v="Low"/>
    <s v="Develop a network of trained volunteers to safely chemically treat or manually remove invasive plant species along riparian areas. Planting of native species to follow in treated areas to stabilise banks and prevent future invasive regeneration."/>
    <x v="11"/>
    <x v="246"/>
    <x v="1"/>
    <s v="https://www.invasivespecies.scot/invasive-plant-project"/>
    <s v="Reporting and volunteer network"/>
    <s v="SLRT"/>
    <m/>
    <x v="22"/>
    <n v="0"/>
    <x v="1"/>
    <n v="10000"/>
    <x v="0"/>
    <s v="Annual"/>
    <x v="183"/>
    <n v="148989"/>
    <n v="863971"/>
    <m/>
    <m/>
    <m/>
    <m/>
    <m/>
    <m/>
    <m/>
    <x v="15"/>
    <s v="FD34"/>
    <s v="MA0150"/>
    <s v="b64b45f3-1027-4b38-ac23-4638148d11a3"/>
    <s v="Unidentified"/>
    <x v="2"/>
    <x v="6"/>
    <n v="-6.2025542363104096"/>
    <n v="57.5958116960147"/>
  </r>
  <r>
    <n v="2272"/>
    <x v="258"/>
    <x v="282"/>
    <x v="1"/>
    <x v="36"/>
    <s v="Planned"/>
    <s v="High"/>
    <s v="Identify areas along the catchment (likely in the upper sections of the catchment and spawning/juvenile habitats) that would benefit from tree planting and bank stabilisation. Local organisations (i.e. the Staffin Community trust and local Grazing Committee) would be included in the decisions and provide local knowledge. Tree planting could be undertaken in stages over several years if minimal funding is found."/>
    <x v="18"/>
    <x v="247"/>
    <x v="0"/>
    <m/>
    <s v="Identify places that would benefit most from riparian restoration"/>
    <s v="SLRT"/>
    <s v="Local Community Trust, local government"/>
    <x v="24"/>
    <n v="0"/>
    <x v="1"/>
    <n v="50000"/>
    <x v="0"/>
    <s v="More than 5 Years"/>
    <x v="184"/>
    <n v="148589"/>
    <n v="863571"/>
    <s v="https://drive.google.com/file/d/1SwhADIb-faWMi9MUi1l3KPBHGVUTo8Aw/view?usp=sharing"/>
    <m/>
    <m/>
    <m/>
    <m/>
    <m/>
    <m/>
    <x v="15"/>
    <s v="FD34"/>
    <s v="MA0151"/>
    <s v="62d3a43e-88c9-4f98-9f69-ee52c3cca1f5"/>
    <s v="Unidentified"/>
    <x v="4"/>
    <x v="16"/>
    <n v="-6.2088133827515604"/>
    <n v="57.5920058875924"/>
  </r>
  <r>
    <n v="2273"/>
    <x v="259"/>
    <x v="283"/>
    <x v="1"/>
    <x v="36"/>
    <s v="Planned"/>
    <s v="High"/>
    <s v="Identify areas along the catchment (likely in the upper sections of the catchment and spawning/juvenile habitats) that would benefit from tree planting and bank stabilisation. Local organisations (i.e. the local proprietor, crofters and fishing syndicate) would be included in the decisions and provide local knowledge. Tree planting could be undertaken in stages over several years if minimal funding is found."/>
    <x v="18"/>
    <x v="247"/>
    <x v="0"/>
    <m/>
    <s v="Identify places that would benefit most from riparian restoration"/>
    <s v="SLRT"/>
    <s v="Local proprietor, fishing syndicate"/>
    <x v="24"/>
    <n v="0"/>
    <x v="1"/>
    <n v="50000"/>
    <x v="0"/>
    <s v="More than 5 Years"/>
    <x v="184"/>
    <n v="142065"/>
    <n v="844101"/>
    <m/>
    <m/>
    <m/>
    <m/>
    <m/>
    <m/>
    <m/>
    <x v="15"/>
    <s v="FD34"/>
    <s v="MA0152"/>
    <s v="f1585258-7bec-40d8-b1d5-beee13c8bdc4"/>
    <s v="Unidentified"/>
    <x v="4"/>
    <x v="16"/>
    <n v="-6.2970585350225203"/>
    <n v="57.413929391452399"/>
  </r>
  <r>
    <n v="2274"/>
    <x v="260"/>
    <x v="284"/>
    <x v="1"/>
    <x v="36"/>
    <s v="Planned"/>
    <s v="Medium"/>
    <s v="Identify areas along the catchment (likely in the upper sections of the catchment and spawning/juvenile habitats) that would benefit from tree planting and bank stabilisation. Local organisations (i.e. the local proprietor and SLRT) would be included in the decisions and provide local knowledge."/>
    <x v="18"/>
    <x v="248"/>
    <x v="0"/>
    <m/>
    <s v="Identify places that would benefit most from riparian restoration"/>
    <s v="Affric Highlands"/>
    <s v="SLRT, Shiel estate"/>
    <x v="24"/>
    <n v="0"/>
    <x v="1"/>
    <n v="50000"/>
    <x v="0"/>
    <s v="More than 5 Years"/>
    <x v="184"/>
    <n v="196662"/>
    <n v="814776"/>
    <m/>
    <m/>
    <m/>
    <m/>
    <m/>
    <m/>
    <m/>
    <x v="15"/>
    <s v="FD34"/>
    <s v="MA0153"/>
    <s v="da7a0f53-7db7-47b2-9513-3243d7b5e1bd"/>
    <s v="Unidentified"/>
    <x v="4"/>
    <x v="16"/>
    <n v="-5.4591581483198297"/>
    <n v="57.595807196026399"/>
  </r>
  <r>
    <n v="2275"/>
    <x v="261"/>
    <x v="285"/>
    <x v="11"/>
    <x v="1"/>
    <s v="Ongoing"/>
    <s v="High"/>
    <s v="Continue the monitoring of parasitic sea lice burdens wild salmonid populations in coastal areas and estuaries where open-net pen salmon aquaculture is both present and absent to investigate impacts of the industry on wild fish. Engage with government, industry and other relevant stakeholders to share data, guide active management decisions on local farms, and inform policy regarding the regulation of aquaculture."/>
    <x v="4"/>
    <x v="249"/>
    <x v="1"/>
    <m/>
    <m/>
    <s v="SLRT"/>
    <s v="Government regulators, local aquaculture industry"/>
    <x v="42"/>
    <n v="0"/>
    <x v="1"/>
    <n v="60000"/>
    <x v="1"/>
    <s v="Annual"/>
    <x v="185"/>
    <n v="141673"/>
    <n v="833415"/>
    <s v="https://drive.google.com/file/d/14gAK7XAK9TAn6RSYFuw6T1BLIQNTj_jL/view?usp=sharing"/>
    <m/>
    <m/>
    <m/>
    <m/>
    <m/>
    <m/>
    <x v="15"/>
    <s v="FD34"/>
    <s v="MA0154"/>
    <s v="1e9723e7-9b18-4518-b997-1ec1ef602298"/>
    <s v="Mix of Private &amp; Public Funding"/>
    <x v="1"/>
    <x v="5"/>
    <n v="-6.2923535375612296"/>
    <n v="57.317985956623303"/>
  </r>
  <r>
    <n v="2276"/>
    <x v="262"/>
    <x v="286"/>
    <x v="11"/>
    <x v="1"/>
    <s v="Planned"/>
    <s v="Medium"/>
    <s v="SLRT will begin monitoring gill health of wild salmonids during sea lice monitoring surveys. The data will be shared with relevant stakeholders."/>
    <x v="4"/>
    <x v="250"/>
    <x v="1"/>
    <m/>
    <s v="Staff training is needed to identify common markers of gill disease"/>
    <s v="SLRT"/>
    <s v="Government regulators, local aquaculture industry, this would link into sea lice monitoring"/>
    <x v="0"/>
    <n v="0"/>
    <x v="1"/>
    <n v="0"/>
    <x v="1"/>
    <s v="Annual"/>
    <x v="185"/>
    <n v="145531"/>
    <n v="833001"/>
    <m/>
    <m/>
    <m/>
    <m/>
    <m/>
    <m/>
    <m/>
    <x v="15"/>
    <s v="FD34"/>
    <s v="MA0155"/>
    <s v="8a204a43-7894-484b-8b5c-242959965391"/>
    <s v="Mix of Private &amp; Public Funding"/>
    <x v="3"/>
    <x v="5"/>
    <n v="-6.2280470456456003"/>
    <n v="57.3164441681471"/>
  </r>
  <r>
    <n v="2277"/>
    <x v="263"/>
    <x v="287"/>
    <x v="1"/>
    <x v="36"/>
    <s v="Ongoing"/>
    <s v="Medium"/>
    <s v="SLRT will annually monitor the spring smolt run in a small number of key river systems in order to build a long term dataset that can provide further information regarding changes in salmonid population structures over time and identify possible bottlenecks impact wild fish stocks."/>
    <x v="4"/>
    <x v="251"/>
    <x v="0"/>
    <m/>
    <s v="Identify key catchments to monitor"/>
    <s v="SLRT"/>
    <s v="river proprietors and local relevant aquaculture industry"/>
    <x v="9"/>
    <n v="0"/>
    <x v="0"/>
    <n v="10000"/>
    <x v="2"/>
    <s v="Annual"/>
    <x v="186"/>
    <n v="141483"/>
    <n v="848687"/>
    <s v="https://drive.google.com/file/d/1roI-yxHaz13qcVBN87ENG8hJSQROpI3X/view?usp=sharing"/>
    <m/>
    <m/>
    <m/>
    <m/>
    <m/>
    <m/>
    <x v="15"/>
    <s v="FD34"/>
    <s v="MA0156"/>
    <s v="10eadf64-9168-4727-822f-0d08301d5013"/>
    <s v="Mix of Private &amp; Public Funding"/>
    <x v="3"/>
    <x v="21"/>
    <n v="-6.3115564167976199"/>
    <n v="57.454677484980103"/>
  </r>
  <r>
    <n v="2278"/>
    <x v="264"/>
    <x v="288"/>
    <x v="1"/>
    <x v="37"/>
    <s v="Initiated"/>
    <s v="High"/>
    <s v="SLRT tagged 100 salmon smolts on the River Snizort during the 2023 spring smolt run"/>
    <x v="16"/>
    <x v="252"/>
    <x v="3"/>
    <s v="https://missingsalmonalliance.org/west-coast-tracking-project"/>
    <m/>
    <s v="AST"/>
    <s v="SLRT, local ghillie"/>
    <x v="22"/>
    <n v="0"/>
    <x v="0"/>
    <n v="10000"/>
    <x v="1"/>
    <s v="Within 2 Years"/>
    <x v="185"/>
    <n v="142171"/>
    <n v="848067"/>
    <s v="https://drive.google.com/file/d/1sX7yWBLb49fALpWfZxri5G6F62omsXJJ/view?usp=sharing"/>
    <m/>
    <m/>
    <m/>
    <m/>
    <m/>
    <m/>
    <x v="15"/>
    <s v="FD34"/>
    <s v="MA0157"/>
    <s v="ca767fc3-15a9-4e07-b600-4f5e1eb3d8ec"/>
    <s v="Mix of Private &amp; Public Funding"/>
    <x v="3"/>
    <x v="5"/>
    <n v="-6.2994701841012803"/>
    <n v="57.449515004447598"/>
  </r>
  <r>
    <n v="2279"/>
    <x v="265"/>
    <x v="289"/>
    <x v="1"/>
    <x v="37"/>
    <s v="Ongoing"/>
    <s v="High"/>
    <s v="ZSL and SLRT tracked the movements of sea trout in Loch Snizort and Loch Greshornish and related rivers over a two year period."/>
    <x v="16"/>
    <x v="253"/>
    <x v="4"/>
    <s v="https://slrt.org.uk/juvenile-salmonid-surveys-3/"/>
    <m/>
    <s v="ZSL"/>
    <s v="SLRT, local ghillie"/>
    <x v="36"/>
    <n v="0"/>
    <x v="0"/>
    <n v="250000"/>
    <x v="1"/>
    <s v="Within 2 Years"/>
    <x v="187"/>
    <n v="140846"/>
    <n v="850768"/>
    <s v="https://drive.google.com/file/d/1iuocrVS5487bzXe0F2p161hLQbZuaJKA/view?usp=sharing"/>
    <m/>
    <m/>
    <m/>
    <m/>
    <m/>
    <m/>
    <x v="15"/>
    <s v="FD34"/>
    <s v="MA0158"/>
    <s v="e361bcf7-f8ac-423c-97e3-e3b4e6b2964b"/>
    <s v="Mix of Private &amp; Public Funding"/>
    <x v="3"/>
    <x v="5"/>
    <n v="-6.32434642938136"/>
    <n v="57.4729542759965"/>
  </r>
  <r>
    <n v="2280"/>
    <x v="266"/>
    <x v="290"/>
    <x v="7"/>
    <x v="38"/>
    <s v="Planned"/>
    <s v="Low"/>
    <s v="SLRT will develop education programmes that will be developed annually in both primary and secondary schools in the area. These programmes will include variations of “Salmonids in the Classroom”, as well as programmes highlighting the importance of promoting healthy ecosystems, and electrofishing days to provide hands-on experience and engaging content for the students."/>
    <x v="3"/>
    <x v="254"/>
    <x v="1"/>
    <m/>
    <m/>
    <s v="SLRT"/>
    <s v="Local Schools"/>
    <x v="9"/>
    <n v="3000"/>
    <x v="1"/>
    <n v="12000"/>
    <x v="2"/>
    <s v="Annual"/>
    <x v="184"/>
    <n v="147655"/>
    <n v="843597"/>
    <s v="https://drive.google.com/file/d/1-_opSkhfJqprh9S6TbsVia1Sv6fXNJF0/view?usp=sharing"/>
    <m/>
    <m/>
    <m/>
    <m/>
    <m/>
    <m/>
    <x v="15"/>
    <s v="FD34"/>
    <s v="MA0159"/>
    <s v="a9b829c6-32e8-43a5-8fac-b2757bfc7d7d"/>
    <s v="Mix of Private &amp; Public Funding"/>
    <x v="3"/>
    <x v="21"/>
    <n v="-6.2037379969776403"/>
    <n v="57.4125502790505"/>
  </r>
  <r>
    <n v="2281"/>
    <x v="267"/>
    <x v="291"/>
    <x v="1"/>
    <x v="38"/>
    <s v="Planned"/>
    <s v="Low"/>
    <s v="SLRT will host annual Open Days and provide seminar talks to interested community groups across their area to increase public awareness and promote the protection of salmon and sea trout."/>
    <x v="3"/>
    <x v="255"/>
    <x v="1"/>
    <m/>
    <m/>
    <s v="SLRT"/>
    <s v="Local community groups"/>
    <x v="16"/>
    <n v="1000"/>
    <x v="1"/>
    <n v="2000"/>
    <x v="0"/>
    <s v="Annual"/>
    <x v="184"/>
    <n v="146195"/>
    <n v="836380"/>
    <m/>
    <m/>
    <m/>
    <m/>
    <m/>
    <m/>
    <m/>
    <x v="15"/>
    <s v="FD34"/>
    <s v="MA0160"/>
    <s v="8b329b75-febc-480b-9491-52f125f1730f"/>
    <s v="Unidentified"/>
    <x v="2"/>
    <x v="14"/>
    <n v="-6.2205285016532796"/>
    <n v="57.347084840681198"/>
  </r>
  <r>
    <n v="2282"/>
    <x v="268"/>
    <x v="292"/>
    <x v="1"/>
    <x v="39"/>
    <s v="Planned"/>
    <s v="Low"/>
    <s v="Develop a marking method that would allow salmonid smolts and adults to be permanently marked so that they are easily identifiable when they are captured again. Long term studies would provide further insight into the life cycle of the fish and their migration and spawning survival rates"/>
    <x v="4"/>
    <x v="256"/>
    <x v="0"/>
    <m/>
    <s v="Identifying the best method for mark and recapture studies"/>
    <s v="SLRT"/>
    <s v="Local ghillies and fishing syndicates"/>
    <x v="2"/>
    <n v="0"/>
    <x v="1"/>
    <n v="30000"/>
    <x v="0"/>
    <s v="Annual"/>
    <x v="184"/>
    <n v="144487"/>
    <n v="836299"/>
    <s v="https://drive.google.com/file/d/1Iym-Maeks-tE3ITUYc2s_IB3ZxYL-TeZ/view?usp=sharing"/>
    <m/>
    <m/>
    <m/>
    <m/>
    <m/>
    <m/>
    <x v="15"/>
    <s v="FD34"/>
    <s v="MA0161"/>
    <s v="35611f94-0a5d-47ac-aeeb-c5de6fd18816"/>
    <s v="Unidentified"/>
    <x v="2"/>
    <x v="10"/>
    <n v="-6.2487473506502003"/>
    <n v="57.345405343160202"/>
  </r>
  <r>
    <n v="2283"/>
    <x v="269"/>
    <x v="293"/>
    <x v="1"/>
    <x v="36"/>
    <s v="Ongoing"/>
    <s v="High"/>
    <s v="Juvenile surveys will be conducted annually on as many rivers as possible to create a long term network of salmonid densities in catchments around the SLRT area. The data will feed into national datasets and can be used to determine the health of salmon and trout populations in a river."/>
    <x v="4"/>
    <x v="257"/>
    <x v="1"/>
    <m/>
    <m/>
    <s v="SLRT"/>
    <s v="Local proprietors, local relavent aquaculture industry"/>
    <x v="23"/>
    <n v="0"/>
    <x v="1"/>
    <n v="20000"/>
    <x v="1"/>
    <s v="Annual"/>
    <x v="188"/>
    <n v="142596"/>
    <n v="836169"/>
    <s v="https://drive.google.com/file/d/1X9UPmna096S9y76n3jYg6tbA-i1sSvkr/view?usp=sharing"/>
    <m/>
    <m/>
    <m/>
    <m/>
    <m/>
    <m/>
    <x v="15"/>
    <s v="FD34"/>
    <s v="MA0162"/>
    <s v="de317428-cf26-4c39-8fd2-636559928cb1"/>
    <s v="Mix of Private &amp; Public Funding"/>
    <x v="1"/>
    <x v="5"/>
    <n v="-6.2799441928114001"/>
    <n v="57.343177357395597"/>
  </r>
  <r>
    <n v="2284"/>
    <x v="270"/>
    <x v="294"/>
    <x v="6"/>
    <x v="1"/>
    <s v="Planned"/>
    <s v="Low"/>
    <s v="SLRT will mobilise a team of local anglers and ghillies to conduct a piscivorous bird survey on the River Snizort and the data will feed into a fisheries management plan for the river."/>
    <x v="8"/>
    <x v="258"/>
    <x v="3"/>
    <m/>
    <s v="Bird survey techniques training for SLRT staff"/>
    <s v="SLRT"/>
    <s v="Local fishing syndicate"/>
    <x v="4"/>
    <n v="200"/>
    <x v="1"/>
    <n v="200"/>
    <x v="0"/>
    <s v="Annual"/>
    <x v="184"/>
    <n v="142599"/>
    <n v="846812"/>
    <m/>
    <m/>
    <m/>
    <m/>
    <m/>
    <m/>
    <m/>
    <x v="15"/>
    <s v="FD34"/>
    <s v="MA0163"/>
    <s v="acc4931c-289a-4548-a4b8-5ffc8048271b"/>
    <s v="Local Fishery Trust"/>
    <x v="2"/>
    <x v="5"/>
    <n v="-6.2910397242144303"/>
    <n v="57.438516013501797"/>
  </r>
  <r>
    <n v="2285"/>
    <x v="271"/>
    <x v="295"/>
    <x v="15"/>
    <x v="1"/>
    <s v="Ongoing"/>
    <s v="Low"/>
    <s v="SLRT will raise awareness with local anglers and fishing syndicates for what signs to look for on any wild fish caught. Anglers will be encouraged to submit sightings on the FMS skin disease mobile app to collect further information about how widespread these diseases are in the SLRT area"/>
    <x v="3"/>
    <x v="259"/>
    <x v="1"/>
    <m/>
    <m/>
    <s v="SLRT"/>
    <s v="Local fishing syndicate"/>
    <x v="0"/>
    <n v="0"/>
    <x v="1"/>
    <n v="0"/>
    <x v="0"/>
    <s v="Annual"/>
    <x v="184"/>
    <n v="139058"/>
    <n v="835903"/>
    <m/>
    <m/>
    <m/>
    <m/>
    <m/>
    <m/>
    <m/>
    <x v="15"/>
    <s v="FD34"/>
    <s v="MA0164"/>
    <s v="ba7f359c-4f57-4da3-a96c-d284055c5593"/>
    <s v="Local Fishery Trust"/>
    <x v="5"/>
    <x v="5"/>
    <n v="-6.3382772172394697"/>
    <n v="57.338784220165103"/>
  </r>
  <r>
    <n v="2286"/>
    <x v="272"/>
    <x v="296"/>
    <x v="7"/>
    <x v="40"/>
    <s v="Planned"/>
    <s v="High"/>
    <s v="The main objective of this project is to embark on a catchment wide assessment of a river to improve riparian habitat and in-stream conditions to support the increased survival of juvenile salmon and sea trout and ultimately reach a level where the population is able to sustain itself  without human interference. Broodstock eggs would be used in Salmonid in the Classrooms programmes to raise awareness in local schools. Baseline electrofishing data will collected in areas where fry from this programme would be released and continued juvenile surveys would provide further insight into the survival rates of stocked juveniles compared to existing levels of salmonids."/>
    <x v="14"/>
    <x v="260"/>
    <x v="3"/>
    <m/>
    <m/>
    <s v="SLRT"/>
    <s v="Local proprietor, fishing syndicate"/>
    <x v="19"/>
    <n v="5000"/>
    <x v="1"/>
    <n v="50000"/>
    <x v="0"/>
    <s v="More than 5 Years"/>
    <x v="189"/>
    <n v="142912"/>
    <n v="847727"/>
    <s v="https://drive.google.com/file/d/1pbD0IfymVWAXib1pvIMfkWyNiryx-9HH/view?usp=sharing"/>
    <m/>
    <m/>
    <m/>
    <m/>
    <m/>
    <m/>
    <x v="15"/>
    <s v="FD34"/>
    <s v="MA0165"/>
    <s v="02cdf3e6-41e6-47bc-9c7c-5fdccc917b97"/>
    <s v="Mix of Private &amp; Public Funding"/>
    <x v="2"/>
    <x v="41"/>
    <n v="-6.2868007237954098"/>
    <n v="57.446889444165897"/>
  </r>
  <r>
    <n v="2287"/>
    <x v="273"/>
    <x v="297"/>
    <x v="0"/>
    <x v="1"/>
    <s v="Planned"/>
    <s v="Low"/>
    <s v="The main objective of this project is to develop a network of water temperature data loggers across Skye and Lochalsh rivers to monitor annual changes in temperature and alert the Trust to any concerning increases that could threaten local salmonid populations"/>
    <x v="4"/>
    <x v="261"/>
    <x v="1"/>
    <m/>
    <s v="Identify most suitable catchments to host data loggers"/>
    <s v="SLRT"/>
    <m/>
    <x v="16"/>
    <n v="0"/>
    <x v="1"/>
    <n v="2000"/>
    <x v="0"/>
    <s v="More than 5 Years"/>
    <x v="184"/>
    <n v="147836"/>
    <n v="827754"/>
    <m/>
    <m/>
    <m/>
    <m/>
    <m/>
    <m/>
    <m/>
    <x v="15"/>
    <s v="FD34"/>
    <s v="MA0166"/>
    <s v="9e7cddd3-f78e-41f8-b5df-0f79afbe1dc1"/>
    <s v="Public Funding"/>
    <x v="2"/>
    <x v="14"/>
    <n v="-6.1845319010439299"/>
    <n v="57.2707154112125"/>
  </r>
  <r>
    <n v="2288"/>
    <x v="274"/>
    <x v="298"/>
    <x v="5"/>
    <x v="1"/>
    <s v="Ongoing"/>
    <s v="High"/>
    <s v="To increase the density of juvenile salmonids above Spey Dam by increasing upstream passage of spawning adult fish"/>
    <x v="0"/>
    <x v="262"/>
    <x v="2"/>
    <s v="https://docs.google.com/document/d/1-0Fz98sqe-eEu2sXaf9vYX7-MPRkGpha/edit?usp=share_link&amp;ouid=114143616884149740140&amp;rtpof=true&amp;sd=true"/>
    <s v="Topological survey of the fish pass, modelled best actions to improve passage, juvenile salmonid density upstream of Spey Dam"/>
    <s v="GFG"/>
    <m/>
    <x v="19"/>
    <n v="0"/>
    <x v="1"/>
    <n v="0"/>
    <x v="1"/>
    <s v="Within 2 Years"/>
    <x v="190"/>
    <n v="258192"/>
    <n v="793542"/>
    <s v="https://drive.google.com/file/d/1AO_LOCD5r1ck-nTZpX9NamkSvGN2s4tW/view?usp=share_link"/>
    <m/>
    <m/>
    <m/>
    <m/>
    <m/>
    <m/>
    <x v="16"/>
    <s v="FD35"/>
    <s v="MA0342"/>
    <s v="dea0a1e7-2b2f-402b-87d7-6689d7f8591e"/>
    <s v="Private Finance"/>
    <x v="5"/>
    <x v="42"/>
    <n v="-4.33692648758002"/>
    <n v="57.011234333051902"/>
  </r>
  <r>
    <n v="2289"/>
    <x v="275"/>
    <x v="299"/>
    <x v="5"/>
    <x v="1"/>
    <s v="Initiated"/>
    <s v="Low"/>
    <s v="To judge the viability of dam removal/fish pass construction at the Mashie"/>
    <x v="6"/>
    <x v="263"/>
    <x v="2"/>
    <s v="https://drive.google.com/file/d/1gN6hmVlsU7e3Tq-k7b21jZeFGtjUDGkg/view?usp=share_link"/>
    <s v="Cost Benefit analysis of removing the dam or installing a fish pass"/>
    <s v="GFG"/>
    <m/>
    <x v="36"/>
    <n v="20000"/>
    <x v="1"/>
    <n v="0"/>
    <x v="0"/>
    <s v="Within 5 Years"/>
    <x v="191"/>
    <n v="259150"/>
    <n v="792741"/>
    <s v="https://drive.google.com/file/d/1fTRXMrDusLkjPQhXU_vQybpzrsLJnD4r/view?usp=share_link"/>
    <m/>
    <m/>
    <m/>
    <m/>
    <m/>
    <m/>
    <x v="16"/>
    <s v="FD35"/>
    <s v="MA0343"/>
    <s v="aee9918f-6f24-4ef3-ba5e-cf8657bf5364"/>
    <s v="Private Finance"/>
    <x v="2"/>
    <x v="43"/>
    <n v="-4.3207167888436402"/>
    <n v="57.004337891439299"/>
  </r>
  <r>
    <n v="2290"/>
    <x v="276"/>
    <x v="300"/>
    <x v="5"/>
    <x v="1"/>
    <s v="Planned"/>
    <s v="Low"/>
    <s v="To remove the Salmon Heck on the Markie and allow historic Salmon spawning to resume"/>
    <x v="6"/>
    <x v="264"/>
    <x v="2"/>
    <m/>
    <m/>
    <s v="SEPA"/>
    <s v="GFG"/>
    <x v="24"/>
    <n v="5000"/>
    <x v="1"/>
    <n v="0"/>
    <x v="0"/>
    <s v="Within 5 Years"/>
    <x v="192"/>
    <n v="257964"/>
    <n v="793868"/>
    <s v="https://drive.google.com/file/d/18uXP-oAa1dNDPD_bU6NJQ03zyUZAoAjG/view?usp=share_link"/>
    <m/>
    <m/>
    <m/>
    <m/>
    <m/>
    <m/>
    <x v="16"/>
    <s v="FD35"/>
    <s v="MA0344"/>
    <s v="92173096-6e8c-492c-8644-aa647e4e6cbd"/>
    <s v="Private Finance"/>
    <x v="2"/>
    <x v="16"/>
    <n v="-4.34086157754105"/>
    <n v="57.014090364131803"/>
  </r>
  <r>
    <n v="2291"/>
    <x v="277"/>
    <x v="301"/>
    <x v="5"/>
    <x v="1"/>
    <s v="Planned"/>
    <s v="High"/>
    <s v="To re-water the cuaich and increase the range of Salmon in the Spey"/>
    <x v="1"/>
    <x v="265"/>
    <x v="3"/>
    <s v="https://www.speyfisheryboard.com/allt-cuaich-trickle-resistant-salmon/"/>
    <s v="Hydrological survey of the cuaich, Cost Benefit analysis of starting a compensation flow at Loch Cuaich"/>
    <s v="SSE"/>
    <m/>
    <x v="43"/>
    <n v="20000"/>
    <x v="1"/>
    <n v="0"/>
    <x v="0"/>
    <s v="Within 5 Years"/>
    <x v="193"/>
    <n v="269032"/>
    <n v="787300"/>
    <s v="https://drive.google.com/file/d/1Q367S7Jd6j2aqUgE4y5KlcSGSVXQcfta/view?usp=share_link"/>
    <m/>
    <m/>
    <m/>
    <m/>
    <m/>
    <m/>
    <x v="16"/>
    <s v="FD35"/>
    <s v="MA0345"/>
    <s v="4d2de73a-651b-44ec-8469-eb3ca18a8812"/>
    <s v="Mix of Private &amp; Public Funding"/>
    <x v="5"/>
    <x v="35"/>
    <n v="-4.1553198986310802"/>
    <n v="56.958403130171398"/>
  </r>
  <r>
    <n v="2292"/>
    <x v="278"/>
    <x v="302"/>
    <x v="5"/>
    <x v="1"/>
    <s v="Ongoing"/>
    <s v="Medium"/>
    <s v="To conduct a 5 year study into the juvenile salmonid density above the Truim Hydropower Intake"/>
    <x v="4"/>
    <x v="266"/>
    <x v="3"/>
    <m/>
    <m/>
    <s v="SSE"/>
    <m/>
    <x v="11"/>
    <n v="1000"/>
    <x v="0"/>
    <n v="0"/>
    <x v="1"/>
    <s v="Within 2 Years"/>
    <x v="13"/>
    <n v="263816"/>
    <n v="783487"/>
    <s v="https://drive.google.com/file/d/15mtW7hLWsmAiVv2n1jxww01ziFJ16GpI/view?usp=share_link"/>
    <m/>
    <m/>
    <m/>
    <m/>
    <m/>
    <m/>
    <x v="16"/>
    <s v="FD35"/>
    <s v="MA0346"/>
    <s v="0312e60d-075f-4c7e-90fb-73f82969f2e2"/>
    <s v="Private Finance"/>
    <x v="3"/>
    <x v="5"/>
    <n v="-4.2389688988425798"/>
    <n v="56.922668655934601"/>
  </r>
  <r>
    <n v="2293"/>
    <x v="279"/>
    <x v="303"/>
    <x v="5"/>
    <x v="1"/>
    <s v="Ongoing"/>
    <s v="Medium"/>
    <s v="To monitor the impacts of fish pass construction on juvenile salmonid density across numerous weirs on the Spey"/>
    <x v="4"/>
    <x v="267"/>
    <x v="2"/>
    <m/>
    <m/>
    <s v="SFB"/>
    <m/>
    <x v="0"/>
    <n v="2000"/>
    <x v="1"/>
    <n v="0"/>
    <x v="2"/>
    <s v="Annual"/>
    <x v="13"/>
    <n v="330423"/>
    <n v="836802"/>
    <s v="https://drive.google.com/file/d/1zuVSP1OczbORdLq1T28g2WSSREQR8m4D/view?usp=share_link"/>
    <m/>
    <m/>
    <m/>
    <m/>
    <m/>
    <m/>
    <x v="16"/>
    <s v="FD35"/>
    <s v="MA0347"/>
    <s v="cda539e3-120f-4ea1-a482-ab8052263d7e"/>
    <s v="Local DSFB"/>
    <x v="3"/>
    <x v="5"/>
    <n v="-3.1599565634128202"/>
    <n v="57.416314807811098"/>
  </r>
  <r>
    <n v="2294"/>
    <x v="280"/>
    <x v="304"/>
    <x v="5"/>
    <x v="1"/>
    <s v="Initiated"/>
    <s v="High"/>
    <s v="To investigate and predict key areas of potential conflict between salmonids and Beavers"/>
    <x v="17"/>
    <x v="268"/>
    <x v="1"/>
    <s v="https://cairngorms.co.uk/caring-future/cairngorms-nature/priority-species/eurasian-beaver/"/>
    <s v="Probability map of beaver dam location, predicted beaver movements post-release, juvenile salmonid density and redd count density"/>
    <s v="SFB"/>
    <s v="CNPA"/>
    <x v="24"/>
    <n v="2500"/>
    <x v="1"/>
    <n v="0"/>
    <x v="2"/>
    <s v="Within 1 Year"/>
    <x v="194"/>
    <n v="276485"/>
    <n v="800519"/>
    <s v="https://drive.google.com/file/d/1MaGCW5-Pix_YIwGCJ2QbtGJHV3Oel62O/view?usp=share_link"/>
    <m/>
    <m/>
    <m/>
    <m/>
    <m/>
    <m/>
    <x v="16"/>
    <s v="FD35"/>
    <s v="MA0348"/>
    <s v="d11eb08b-bdd3-49a2-80f8-29dc04c7563a"/>
    <s v="Public Funding"/>
    <x v="1"/>
    <x v="44"/>
    <n v="-4.0393376443877402"/>
    <n v="57.079130292224399"/>
  </r>
  <r>
    <n v="2295"/>
    <x v="281"/>
    <x v="305"/>
    <x v="5"/>
    <x v="1"/>
    <s v="Initiated"/>
    <s v="Medium"/>
    <s v="To continue the study into the passability of Loch Insh for smolts and the significant affecting factors"/>
    <x v="16"/>
    <x v="269"/>
    <x v="2"/>
    <s v="https://www.sciencedirect.com/science/article/abs/pii/S092585742100015X"/>
    <s v="Flow and depth survey of Loch Insh"/>
    <s v="SFB"/>
    <m/>
    <x v="18"/>
    <n v="15000"/>
    <x v="0"/>
    <n v="0"/>
    <x v="0"/>
    <s v="Within 1 Year"/>
    <x v="195"/>
    <n v="282912"/>
    <n v="804331"/>
    <s v="https://drive.google.com/file/d/1tA5kbO3a8cB8Gwjxp1KCqauv_Rb8RtZD/view?usp=share_link"/>
    <m/>
    <m/>
    <m/>
    <m/>
    <m/>
    <m/>
    <x v="16"/>
    <s v="FD35"/>
    <s v="MA0349"/>
    <s v="07961b88-b62d-4acb-ae3a-526ac4026333"/>
    <s v="Local DSFB"/>
    <x v="3"/>
    <x v="4"/>
    <n v="-3.9351598479899099"/>
    <n v="57.1150348551961"/>
  </r>
  <r>
    <n v="2296"/>
    <x v="282"/>
    <x v="306"/>
    <x v="5"/>
    <x v="1"/>
    <s v="Initiated"/>
    <s v="High"/>
    <s v="To investigate the passability of Spey reservoir for smolts and the significant affecting factors"/>
    <x v="16"/>
    <x v="270"/>
    <x v="2"/>
    <s v="https://www.sciencedirect.com/science/article/abs/pii/S092585742100015X"/>
    <s v="Flow and depth survey of Spey reservoir"/>
    <s v="GFG"/>
    <s v="SFB"/>
    <x v="44"/>
    <n v="0"/>
    <x v="0"/>
    <n v="0"/>
    <x v="1"/>
    <s v="Within 3 Years"/>
    <x v="196"/>
    <n v="256803"/>
    <n v="793390"/>
    <s v="https://drive.google.com/file/d/17aUwD7Fp-yV5pH-w-8_ofL7jLPInkY-U/view?usp=share_link"/>
    <m/>
    <m/>
    <m/>
    <m/>
    <m/>
    <m/>
    <x v="16"/>
    <s v="FD35"/>
    <s v="MA0350"/>
    <s v="af02f8c9-83dc-4a2f-9865-3676c7e2f607"/>
    <s v="Private Finance"/>
    <x v="1"/>
    <x v="25"/>
    <n v="-4.3596923862499004"/>
    <n v="57.009441163284002"/>
  </r>
  <r>
    <n v="2297"/>
    <x v="283"/>
    <x v="307"/>
    <x v="5"/>
    <x v="1"/>
    <s v="Ongoing"/>
    <s v="Medium"/>
    <s v="To mitigate for the impacts of anthropogenic barriers by producing smolts as a result of stocking"/>
    <x v="14"/>
    <x v="271"/>
    <x v="1"/>
    <s v="https://academic.oup.com/icesjms/article/78/10/3479/6425092?login=false"/>
    <s v="Map of all impassable anthropogenic barriers in the catchment"/>
    <s v="SFB"/>
    <m/>
    <x v="0"/>
    <n v="60000"/>
    <x v="1"/>
    <n v="60000"/>
    <x v="0"/>
    <s v="Annual"/>
    <x v="197"/>
    <n v="321938"/>
    <n v="829754"/>
    <s v="https://drive.google.com/file/d/1tpYfp7KKjjRUpfZti3aaBiibtELVAVYU/view?usp=share_link"/>
    <m/>
    <m/>
    <m/>
    <m/>
    <m/>
    <m/>
    <x v="16"/>
    <s v="FD35"/>
    <s v="MA0351"/>
    <s v="6364cb26-635b-4d27-b920-4e51cf5274c0"/>
    <s v="Local DSFB"/>
    <x v="3"/>
    <x v="25"/>
    <n v="-3.2989365762218101"/>
    <n v="57.351640720477398"/>
  </r>
  <r>
    <n v="2298"/>
    <x v="284"/>
    <x v="308"/>
    <x v="5"/>
    <x v="1"/>
    <s v="Planned"/>
    <s v="Medium"/>
    <s v="To increase the density of juvenile salmon above Spey Dam through Smolt to Adult Supplementation in addition to habitat improvement"/>
    <x v="14"/>
    <x v="272"/>
    <x v="2"/>
    <m/>
    <s v="Methodology for the rearing of wild smolts in captivity"/>
    <s v="SFB"/>
    <s v="GFG"/>
    <x v="43"/>
    <n v="20000"/>
    <x v="1"/>
    <n v="0"/>
    <x v="0"/>
    <s v="Within 5 Years"/>
    <x v="198"/>
    <n v="258192"/>
    <n v="793542"/>
    <s v="https://drive.google.com/file/d/1CojfZAuzBQp89LxuXV0CVc5zkJiU7Vhd/view?usp=share_link"/>
    <m/>
    <m/>
    <m/>
    <m/>
    <m/>
    <m/>
    <x v="16"/>
    <s v="FD35"/>
    <s v="MA0352"/>
    <s v="7186420e-568e-469e-85e8-67eed517b691"/>
    <s v="Private Finance"/>
    <x v="2"/>
    <x v="45"/>
    <n v="-4.33692648758002"/>
    <n v="57.011234333051902"/>
  </r>
  <r>
    <n v="2299"/>
    <x v="285"/>
    <x v="309"/>
    <x v="15"/>
    <x v="1"/>
    <s v="Planned"/>
    <s v="Low"/>
    <s v="To track frequency and severity of RSD within the Spey"/>
    <x v="4"/>
    <x v="273"/>
    <x v="1"/>
    <s v="https://missingsalmonalliance.org/news/red-skin-disease-in-wild-atlantic-salmon-a-severity-field-guide"/>
    <s v="EA's field guide to the severity of RSD"/>
    <s v="SFB"/>
    <m/>
    <x v="0"/>
    <n v="1000"/>
    <x v="0"/>
    <n v="0"/>
    <x v="0"/>
    <s v="Annual"/>
    <x v="199"/>
    <n v="334007"/>
    <n v="861089"/>
    <s v="https://drive.google.com/file/d/1MfliywNrIEKjJEowqgFFOrD-zB8d4mj6/view?usp=share_link"/>
    <m/>
    <m/>
    <m/>
    <m/>
    <m/>
    <m/>
    <x v="16"/>
    <s v="FD35"/>
    <s v="MA0353"/>
    <s v="202726bd-3118-423a-ad59-c4655f3c6b1a"/>
    <s v="Local DSFB"/>
    <x v="1"/>
    <x v="46"/>
    <n v="-3.1068918556263698"/>
    <n v="57.634971009065502"/>
  </r>
  <r>
    <n v="2300"/>
    <x v="286"/>
    <x v="310"/>
    <x v="15"/>
    <x v="1"/>
    <s v="Ongoing"/>
    <s v="Medium"/>
    <s v="To increase frequency of disinfecting angling equipment and survey equipment prior to use in the Spey"/>
    <x v="20"/>
    <x v="274"/>
    <x v="1"/>
    <s v="https://www.invasivespecies.scot/river-biosecurity-plans"/>
    <m/>
    <s v="SFB"/>
    <m/>
    <x v="22"/>
    <n v="500"/>
    <x v="1"/>
    <n v="0"/>
    <x v="0"/>
    <s v="Annual"/>
    <x v="200"/>
    <n v="333747"/>
    <n v="858290"/>
    <s v="https://drive.google.com/file/d/1kyovOI_6B5J13QmUnjPjSGjSvJi3gZ-n/view?usp=share_link"/>
    <m/>
    <m/>
    <m/>
    <m/>
    <m/>
    <m/>
    <x v="16"/>
    <s v="FD35"/>
    <s v="MA0354"/>
    <s v="f1e8736a-08ef-425f-85fe-0df054e6bae7"/>
    <s v="Local DSFB"/>
    <x v="1"/>
    <x v="47"/>
    <n v="-3.1104781673196098"/>
    <n v="57.609795500346401"/>
  </r>
  <r>
    <n v="2301"/>
    <x v="287"/>
    <x v="311"/>
    <x v="4"/>
    <x v="1"/>
    <s v="Ongoing"/>
    <s v="High"/>
    <s v="To reduce and suppress the amount of illegal netting that occurs within the coastal region of the Spey"/>
    <x v="5"/>
    <x v="275"/>
    <x v="4"/>
    <m/>
    <m/>
    <s v="SFB"/>
    <m/>
    <x v="0"/>
    <n v="9000"/>
    <x v="1"/>
    <n v="0"/>
    <x v="0"/>
    <s v="Annual"/>
    <x v="201"/>
    <n v="333858"/>
    <n v="865877"/>
    <s v="https://drive.google.com/file/d/1WpHVFUgngQHCQZm1b6rlzZ0riURdo0mJ/view?usp=share_link"/>
    <m/>
    <m/>
    <m/>
    <m/>
    <m/>
    <m/>
    <x v="16"/>
    <s v="FD35"/>
    <s v="MA0355"/>
    <s v="6c01fd2d-befc-466a-8afc-d189eb846ad6"/>
    <s v="Local DSFB"/>
    <x v="3"/>
    <x v="27"/>
    <n v="-3.1106999981036498"/>
    <n v="57.6779491106292"/>
  </r>
  <r>
    <n v="2302"/>
    <x v="288"/>
    <x v="312"/>
    <x v="4"/>
    <x v="1"/>
    <s v="Ongoing"/>
    <s v="High"/>
    <s v="To intercept and arrest poachers and deter future poaching efforts"/>
    <x v="5"/>
    <x v="276"/>
    <x v="1"/>
    <m/>
    <m/>
    <s v="SFB"/>
    <m/>
    <x v="0"/>
    <n v="161000"/>
    <x v="1"/>
    <n v="0"/>
    <x v="0"/>
    <s v="Annual"/>
    <x v="202"/>
    <n v="333406"/>
    <n v="856371"/>
    <s v="https://drive.google.com/file/d/1soii8dF4d5DNCTO7OZDUj3n30dWsiOv-/view?usp=share_link"/>
    <m/>
    <m/>
    <m/>
    <m/>
    <m/>
    <m/>
    <x v="16"/>
    <s v="FD35"/>
    <s v="MA0356"/>
    <s v="02fbb3c4-3635-4d97-bc37-fec8d5513d99"/>
    <s v="Local DSFB"/>
    <x v="3"/>
    <x v="48"/>
    <n v="-3.1156560807598299"/>
    <n v="57.592511014349903"/>
  </r>
  <r>
    <n v="2303"/>
    <x v="289"/>
    <x v="313"/>
    <x v="4"/>
    <x v="1"/>
    <s v="Initiated"/>
    <s v="Medium"/>
    <s v="To investigate the impact of commercial squid fishing in Spey bay on post-smolt sea trout and salmon as well as prey fish"/>
    <x v="16"/>
    <x v="277"/>
    <x v="4"/>
    <m/>
    <s v="Bycatch quantity and species of the commercial squid fishing fleet around Spey Bay"/>
    <s v="SFB"/>
    <m/>
    <x v="0"/>
    <n v="1000"/>
    <x v="0"/>
    <n v="0"/>
    <x v="0"/>
    <s v="Within 1 Year"/>
    <x v="203"/>
    <n v="335328"/>
    <n v="867149"/>
    <s v="https://drive.google.com/file/d/1_oBbj583JATsR2cywt6wV4gEDvYYbwxi/view?usp=share_link"/>
    <m/>
    <m/>
    <m/>
    <m/>
    <m/>
    <m/>
    <x v="16"/>
    <s v="FD35"/>
    <s v="MA0357"/>
    <s v="1ea380d4-793a-4c11-8c3e-8e3ba9292613"/>
    <s v="Local DSFB"/>
    <x v="1"/>
    <x v="46"/>
    <n v="-3.08639811052107"/>
    <n v="57.689586596466299"/>
  </r>
  <r>
    <n v="2304"/>
    <x v="290"/>
    <x v="314"/>
    <x v="8"/>
    <x v="1"/>
    <s v="Ongoing"/>
    <s v="Medium"/>
    <s v="To eliminate Himalyan Balasam as a seed source on the River Fiddich"/>
    <x v="11"/>
    <x v="278"/>
    <x v="3"/>
    <s v="https://www.invasivespecies.scot/index.php/himalayan-balsam"/>
    <m/>
    <s v="SFB"/>
    <s v="SISI"/>
    <x v="45"/>
    <n v="3000"/>
    <x v="1"/>
    <n v="0"/>
    <x v="1"/>
    <s v="Within 3 Years"/>
    <x v="13"/>
    <n v="329343"/>
    <n v="844741"/>
    <s v="https://drive.google.com/file/d/1PixZ_-R6H9MBNDd51KBgqxcPq3DxUgEN/view?usp=share_link"/>
    <m/>
    <m/>
    <m/>
    <m/>
    <m/>
    <m/>
    <x v="16"/>
    <s v="FD35"/>
    <s v="MA0358"/>
    <s v="210c58b9-ccff-4575-aca3-d8ccccf0a2be"/>
    <s v="Mix of Private &amp; Public Funding"/>
    <x v="1"/>
    <x v="5"/>
    <n v="-3.1802269674808299"/>
    <n v="57.487447048054499"/>
  </r>
  <r>
    <n v="2305"/>
    <x v="291"/>
    <x v="315"/>
    <x v="8"/>
    <x v="1"/>
    <s v="Planned"/>
    <s v="Medium"/>
    <s v="To eliminate White Butterburr on the River Fiddich"/>
    <x v="11"/>
    <x v="279"/>
    <x v="3"/>
    <s v="https://www.invasivespecies.scot/index.php/white-butterbur"/>
    <m/>
    <s v="SFB"/>
    <s v="SISI"/>
    <x v="46"/>
    <n v="3000"/>
    <x v="1"/>
    <n v="0"/>
    <x v="1"/>
    <s v="Within 3 Years"/>
    <x v="13"/>
    <n v="329343"/>
    <n v="844741"/>
    <s v="https://drive.google.com/file/d/13-SiQbAr0QsgPHR95pXYsvxZleklhxRF/view?usp=share_link"/>
    <m/>
    <m/>
    <m/>
    <m/>
    <m/>
    <m/>
    <x v="16"/>
    <s v="FD35"/>
    <s v="MA0359"/>
    <s v="eb34147a-15d6-418c-9644-7735abcafbdb"/>
    <s v="Mix of Private &amp; Public Funding"/>
    <x v="1"/>
    <x v="14"/>
    <n v="-3.1802269674808299"/>
    <n v="57.487447048054499"/>
  </r>
  <r>
    <n v="2306"/>
    <x v="292"/>
    <x v="316"/>
    <x v="8"/>
    <x v="1"/>
    <s v="Ongoing"/>
    <s v="Medium"/>
    <s v="To control Giant Hogweed populations throughout the Spey"/>
    <x v="11"/>
    <x v="280"/>
    <x v="0"/>
    <s v="https://www.invasivespecies.scot/giant-hogweed"/>
    <m/>
    <s v="SFB"/>
    <s v="SISI"/>
    <x v="12"/>
    <n v="3000"/>
    <x v="1"/>
    <n v="0"/>
    <x v="1"/>
    <s v="Annual"/>
    <x v="13"/>
    <n v="333153"/>
    <n v="855557"/>
    <s v="https://drive.google.com/file/d/1v478E1iMsYThd8440dxxsiZaBcOHSNq0/view?usp=share_link"/>
    <m/>
    <m/>
    <m/>
    <m/>
    <m/>
    <m/>
    <x v="16"/>
    <s v="FD35"/>
    <s v="MA0360"/>
    <s v="83bda704-d87d-450b-8a79-a7616a8ce43e"/>
    <s v="Mix of Private &amp; Public Funding"/>
    <x v="3"/>
    <x v="5"/>
    <n v="-3.1196628492179599"/>
    <n v="57.585163178393003"/>
  </r>
  <r>
    <n v="2307"/>
    <x v="293"/>
    <x v="317"/>
    <x v="8"/>
    <x v="1"/>
    <s v="Ongoing"/>
    <s v="Medium"/>
    <s v="To control Japanese Knotweed populations throughout the Spey"/>
    <x v="11"/>
    <x v="281"/>
    <x v="0"/>
    <s v="https://www.invasivespecies.scot/index.php/japanese-knotweed"/>
    <m/>
    <s v="SFB"/>
    <s v="SISI"/>
    <x v="12"/>
    <n v="3000"/>
    <x v="1"/>
    <n v="0"/>
    <x v="1"/>
    <s v="Annual"/>
    <x v="13"/>
    <n v="329185"/>
    <n v="845890"/>
    <s v="https://drive.google.com/file/d/1x-iuWc0pOgtNwDgx2mew9E1SIHvNeI1H/view?usp=sharing"/>
    <m/>
    <m/>
    <m/>
    <m/>
    <m/>
    <m/>
    <x v="16"/>
    <s v="FD35"/>
    <s v="MA0361"/>
    <s v="b285aeb4-c767-4e08-9948-c7f544fd822b"/>
    <s v="Mix of Private &amp; Public Funding"/>
    <x v="3"/>
    <x v="5"/>
    <n v="-3.18319559356279"/>
    <n v="57.497741288896499"/>
  </r>
  <r>
    <n v="2308"/>
    <x v="294"/>
    <x v="318"/>
    <x v="8"/>
    <x v="1"/>
    <s v="Ongoing"/>
    <s v="Medium"/>
    <s v="To control mink populations throughout the spey"/>
    <x v="11"/>
    <x v="282"/>
    <x v="1"/>
    <s v="https://www.invasivespecies.scot/mink-control-project"/>
    <s v="Mink raft monitoring is dependant on volunteer action"/>
    <s v="SFB"/>
    <m/>
    <x v="29"/>
    <n v="900"/>
    <x v="1"/>
    <n v="0"/>
    <x v="1"/>
    <s v="Annual"/>
    <x v="13"/>
    <n v="311465"/>
    <n v="833782"/>
    <s v="https://drive.google.com/file/d/16kNIlj_ccjbiBvoGfGIh3fmwdaqgMLAx/view?usp=share_link"/>
    <m/>
    <m/>
    <m/>
    <m/>
    <m/>
    <m/>
    <x v="16"/>
    <s v="FD35"/>
    <s v="MA0362"/>
    <s v="024a07f0-1ebe-43f1-8060-c2b417967688"/>
    <s v="Mix of Private &amp; Public Funding"/>
    <x v="3"/>
    <x v="5"/>
    <n v="-3.4743759102534399"/>
    <n v="57.385895884530299"/>
  </r>
  <r>
    <n v="2309"/>
    <x v="295"/>
    <x v="319"/>
    <x v="8"/>
    <x v="1"/>
    <s v="Planned"/>
    <s v="Low"/>
    <s v="To investigate the size of the 2023 pink salmon run and the impact on the Spey"/>
    <x v="11"/>
    <x v="283"/>
    <x v="1"/>
    <s v="https://onlinelibrary.wiley.com/doi/full/10.1111/jfb.15304"/>
    <m/>
    <s v="SFB"/>
    <m/>
    <x v="0"/>
    <n v="2500"/>
    <x v="0"/>
    <n v="0"/>
    <x v="0"/>
    <s v="Within 1 Year"/>
    <x v="13"/>
    <n v="334771"/>
    <n v="862397"/>
    <s v="https://drive.google.com/file/d/1RCDDj6lk5EMKlN1i-3eihIAlCqeBbarY/view?usp=share_link"/>
    <m/>
    <m/>
    <m/>
    <m/>
    <m/>
    <m/>
    <x v="16"/>
    <s v="FD35"/>
    <s v="MA0363"/>
    <s v="8d6b27ad-8df2-4083-8e9f-a3ca0fd045bb"/>
    <s v="Local DSFB"/>
    <x v="1"/>
    <x v="49"/>
    <n v="-3.09445247199191"/>
    <n v="57.646829287057898"/>
  </r>
  <r>
    <n v="2310"/>
    <x v="296"/>
    <x v="320"/>
    <x v="8"/>
    <x v="1"/>
    <s v="Initiated"/>
    <s v="Medium"/>
    <s v="To establish if perch have become established in Loch Insh"/>
    <x v="16"/>
    <x v="284"/>
    <x v="2"/>
    <m/>
    <m/>
    <s v="SFB"/>
    <s v="CNPA"/>
    <x v="21"/>
    <n v="1000"/>
    <x v="0"/>
    <n v="0"/>
    <x v="1"/>
    <s v="Within 1 Year"/>
    <x v="204"/>
    <n v="282912"/>
    <n v="804331"/>
    <s v="https://drive.google.com/file/d/1yIRNBC2T1IBU0Q9AmxlILMwfrBEHnFYF/view?usp=share_link"/>
    <m/>
    <m/>
    <m/>
    <m/>
    <m/>
    <m/>
    <x v="16"/>
    <s v="FD35"/>
    <s v="MA0364"/>
    <s v="93c0fd0b-e946-4874-821c-6995da99e8bf"/>
    <s v="Local DSFB"/>
    <x v="3"/>
    <x v="5"/>
    <n v="-3.9351598479899099"/>
    <n v="57.1150348551961"/>
  </r>
  <r>
    <n v="2311"/>
    <x v="297"/>
    <x v="321"/>
    <x v="12"/>
    <x v="1"/>
    <s v="Not Possible"/>
    <s v="Low"/>
    <s v="To anticipate the issues resulting from the planned construction of the Caledonia Offshore Windfarm in the Moray Firth"/>
    <x v="20"/>
    <x v="285"/>
    <x v="4"/>
    <s v="https://www.caledoniaoffshorewind.com/"/>
    <m/>
    <s v="SFB"/>
    <m/>
    <x v="0"/>
    <n v="1000"/>
    <x v="0"/>
    <n v="0"/>
    <x v="0"/>
    <s v="N/A"/>
    <x v="205"/>
    <n v="335830"/>
    <n v="927236"/>
    <s v="https://drive.google.com/file/d/1xJjhwZYGVD9JSP3qvWrHceXHZGIX-DB9/view?usp=share_link"/>
    <m/>
    <m/>
    <m/>
    <m/>
    <m/>
    <m/>
    <x v="16"/>
    <s v="FD35"/>
    <s v="MA0365"/>
    <s v="5ca26280-486a-4589-98af-a6a056dfc8dc"/>
    <s v="Private Finance"/>
    <x v="5"/>
    <x v="46"/>
    <n v="-3.0942951431589001"/>
    <n v="58.229264962723498"/>
  </r>
  <r>
    <n v="2312"/>
    <x v="298"/>
    <x v="322"/>
    <x v="10"/>
    <x v="1"/>
    <s v="Ongoing"/>
    <s v="Medium"/>
    <s v="To foster a passion for angling in the students of Speyside Highschool"/>
    <x v="9"/>
    <x v="286"/>
    <x v="3"/>
    <s v="https://www.riverspey.org/blog/speyside-highschool-pupils-are-hooked-on-angling-and-rural-skills/"/>
    <m/>
    <s v="SFB"/>
    <s v="SAA"/>
    <x v="0"/>
    <n v="1000"/>
    <x v="1"/>
    <n v="0"/>
    <x v="2"/>
    <s v="Annual"/>
    <x v="13"/>
    <n v="329354"/>
    <n v="846224"/>
    <s v="https://drive.google.com/file/d/1gOvfJGuwxGEeq13wHHchoNE2HGHhbqeF/view?usp=share_link"/>
    <m/>
    <m/>
    <m/>
    <m/>
    <m/>
    <m/>
    <x v="16"/>
    <s v="FD35"/>
    <s v="MA0366"/>
    <s v="8faf0fa1-229b-4b16-b4cd-a05c5edb9a86"/>
    <s v="Local DSFB"/>
    <x v="1"/>
    <x v="50"/>
    <n v="-3.1804733021425799"/>
    <n v="57.500767275831201"/>
  </r>
  <r>
    <n v="2313"/>
    <x v="299"/>
    <x v="323"/>
    <x v="10"/>
    <x v="1"/>
    <s v="Ongoing"/>
    <s v="Medium"/>
    <s v="To educate UCL students on the topic of salmonid conservation"/>
    <x v="3"/>
    <x v="286"/>
    <x v="2"/>
    <m/>
    <m/>
    <s v="SFB"/>
    <s v="UCL"/>
    <x v="0"/>
    <n v="700"/>
    <x v="1"/>
    <n v="0"/>
    <x v="0"/>
    <s v="Annual"/>
    <x v="13"/>
    <n v="289016"/>
    <n v="821747"/>
    <s v="https://drive.google.com/file/d/1KACkALF3mc833wmBXFw3UTieXCBmKZ7P/view?usp=share_link"/>
    <m/>
    <m/>
    <m/>
    <m/>
    <m/>
    <m/>
    <x v="16"/>
    <s v="FD35"/>
    <s v="MA0367"/>
    <s v="7a96251a-7779-4240-a0bd-fcc0a828c314"/>
    <s v="Local DSFB"/>
    <x v="1"/>
    <x v="51"/>
    <n v="-3.8421918468932899"/>
    <n v="57.272918934258399"/>
  </r>
  <r>
    <n v="2314"/>
    <x v="300"/>
    <x v="324"/>
    <x v="3"/>
    <x v="1"/>
    <s v="Planned"/>
    <s v="Low"/>
    <s v="To work in collaboration with UCL to study the ecological impacts of the Allt Lorgy restoration oin detail"/>
    <x v="16"/>
    <x v="287"/>
    <x v="2"/>
    <s v="https://docs.google.com/document/d/1z1GyPVT5m0xegB6ffcD-GALlIFMmbEi2/edit?usp=share_link&amp;ouid=114143616884149740140&amp;rtpof=true&amp;sd=true"/>
    <m/>
    <s v="SFB"/>
    <s v="UCL"/>
    <x v="47"/>
    <n v="3000"/>
    <x v="1"/>
    <n v="3000"/>
    <x v="0"/>
    <s v="Within 2 Years"/>
    <x v="13"/>
    <n v="289016"/>
    <n v="821747"/>
    <s v="https://drive.google.com/file/d/1KC3AzBpRKcBw2ZPhnscTYXp9AZez7Xbt/view?usp=share_link"/>
    <m/>
    <m/>
    <m/>
    <m/>
    <m/>
    <m/>
    <x v="16"/>
    <s v="FD35"/>
    <s v="MA0368"/>
    <s v="d20ceb14-7d18-4524-bf66-5abb65260618"/>
    <s v="Local DSFB"/>
    <x v="1"/>
    <x v="52"/>
    <n v="-3.8421918468932899"/>
    <n v="57.272918934258399"/>
  </r>
  <r>
    <n v="2315"/>
    <x v="301"/>
    <x v="325"/>
    <x v="10"/>
    <x v="1"/>
    <s v="Initiated"/>
    <s v="Medium"/>
    <s v="To raise fund in order to aid the continued activity of the board"/>
    <x v="3"/>
    <x v="288"/>
    <x v="1"/>
    <s v="https://www.riverspey.org/news/the-river-spey-auction-is-now-live/"/>
    <m/>
    <s v="SFB"/>
    <m/>
    <x v="0"/>
    <n v="2500"/>
    <x v="1"/>
    <n v="0"/>
    <x v="0"/>
    <s v="Annual"/>
    <x v="13"/>
    <n v="319704"/>
    <n v="842220"/>
    <s v="https://drive.google.com/file/d/1O1G8P-g3jhj3Q7XPOWpzfb4S6x6p9sTC/view?usp=share_link"/>
    <m/>
    <m/>
    <m/>
    <m/>
    <m/>
    <m/>
    <x v="16"/>
    <s v="FD35"/>
    <s v="MA0369"/>
    <s v="cac2a68f-a5d0-4de9-8e1d-18a42ed86e2a"/>
    <s v="Local DSFB"/>
    <x v="3"/>
    <x v="49"/>
    <n v="-3.3401340955546601"/>
    <n v="57.463201513440403"/>
  </r>
  <r>
    <n v="2316"/>
    <x v="302"/>
    <x v="326"/>
    <x v="10"/>
    <x v="1"/>
    <s v="Ongoing"/>
    <s v="Medium"/>
    <s v="To educate local students about the importance of salmonid conservation"/>
    <x v="3"/>
    <x v="286"/>
    <x v="2"/>
    <s v="https://www.speyfisheryboard.com/spey-pupils-catch-salmon/"/>
    <m/>
    <s v="SFB"/>
    <m/>
    <x v="4"/>
    <n v="1500"/>
    <x v="1"/>
    <n v="500"/>
    <x v="0"/>
    <s v="Annual"/>
    <x v="13"/>
    <n v="321938"/>
    <n v="829754"/>
    <s v="https://drive.google.com/file/d/1YqJZIst5mHmXJUWzK8ERRDLAGboBfal5/view?usp=share_link"/>
    <m/>
    <m/>
    <m/>
    <m/>
    <m/>
    <m/>
    <x v="16"/>
    <s v="FD35"/>
    <s v="MA0370"/>
    <s v="0d101428-f878-4bbc-8779-7a6a51f8c59a"/>
    <s v="Local DSFB"/>
    <x v="3"/>
    <x v="53"/>
    <n v="-3.2989365762218101"/>
    <n v="57.351640720477398"/>
  </r>
  <r>
    <n v="2317"/>
    <x v="303"/>
    <x v="327"/>
    <x v="10"/>
    <x v="1"/>
    <s v="Planned"/>
    <s v="High"/>
    <s v="To obtain information regarding the age demographics of the current population of Spey Salmon and Seatrout"/>
    <x v="3"/>
    <x v="289"/>
    <x v="1"/>
    <s v="https://fms.scot/wp-content/uploads/2022/02/Adult_Sampling_SFCC-1.pdf"/>
    <m/>
    <s v="SFB"/>
    <m/>
    <x v="45"/>
    <n v="1000"/>
    <x v="0"/>
    <n v="0"/>
    <x v="0"/>
    <s v="Annual"/>
    <x v="199"/>
    <n v="334595"/>
    <n v="860316"/>
    <s v="https://drive.google.com/file/d/1amXOkKJwqNoO9G_VoNN9tXiWB47f-8A3/view?usp=share_link"/>
    <m/>
    <m/>
    <m/>
    <m/>
    <m/>
    <m/>
    <x v="16"/>
    <s v="FD35"/>
    <s v="MA0371"/>
    <s v="df96ee9c-9918-4496-bebd-b5b1da3e1ed5"/>
    <s v="Local DSFB"/>
    <x v="2"/>
    <x v="54"/>
    <n v="-3.0968367666095702"/>
    <n v="57.6281146071899"/>
  </r>
  <r>
    <n v="2318"/>
    <x v="304"/>
    <x v="328"/>
    <x v="10"/>
    <x v="1"/>
    <s v="Ongoing"/>
    <s v="High"/>
    <s v="To track changes in the density of juvenile salmonids throughout the district"/>
    <x v="4"/>
    <x v="290"/>
    <x v="1"/>
    <m/>
    <m/>
    <s v="SFB"/>
    <m/>
    <x v="29"/>
    <n v="27000"/>
    <x v="1"/>
    <n v="27000"/>
    <x v="0"/>
    <s v="Annual"/>
    <x v="206"/>
    <n v="314370"/>
    <n v="835570"/>
    <s v="https://drive.google.com/file/d/19AqxTw13jIl6K5S7gq9Sl5SXP2AJ7A4p/view?usp=share_link"/>
    <m/>
    <m/>
    <m/>
    <m/>
    <m/>
    <m/>
    <x v="16"/>
    <s v="FD35"/>
    <s v="MA0372"/>
    <s v="e3b491e2-6589-4c9c-b880-54196606ef84"/>
    <s v="Local DSFB"/>
    <x v="3"/>
    <x v="10"/>
    <n v="-3.4266934050423399"/>
    <n v="57.402508517445902"/>
  </r>
  <r>
    <n v="2319"/>
    <x v="305"/>
    <x v="329"/>
    <x v="10"/>
    <x v="1"/>
    <s v="Ongoing"/>
    <s v="Medium"/>
    <s v="To track changes in the density of spawning salmonids throughout the district"/>
    <x v="4"/>
    <x v="291"/>
    <x v="1"/>
    <m/>
    <m/>
    <s v="SFB"/>
    <m/>
    <x v="45"/>
    <n v="12000"/>
    <x v="1"/>
    <n v="0"/>
    <x v="0"/>
    <s v="Annual"/>
    <x v="207"/>
    <n v="267656"/>
    <n v="790946"/>
    <s v="https://drive.google.com/file/d/1czE5k_gFE0PqTZsIG33ql7A5fRnD3gGP/view?usp=share_link"/>
    <m/>
    <m/>
    <m/>
    <m/>
    <m/>
    <m/>
    <x v="16"/>
    <s v="FD35"/>
    <s v="MA0373"/>
    <s v="98a78ea2-ed73-4b2b-8d8d-cc702448a11f"/>
    <s v="Local DSFB"/>
    <x v="1"/>
    <x v="55"/>
    <n v="-4.1798410132240296"/>
    <n v="56.990741327603303"/>
  </r>
  <r>
    <n v="2320"/>
    <x v="306"/>
    <x v="330"/>
    <x v="10"/>
    <x v="1"/>
    <s v="Planned"/>
    <s v="Low"/>
    <s v="To reveal parr to smolt survival % and adult return % on the Spey"/>
    <x v="4"/>
    <x v="292"/>
    <x v="1"/>
    <s v="https://digitalcommons.library.umaine.edu/cgi/viewcontent.cgi?article=1103&amp;context=sms_facpub"/>
    <m/>
    <s v="SFB"/>
    <m/>
    <x v="22"/>
    <n v="1000"/>
    <x v="1"/>
    <n v="0"/>
    <x v="0"/>
    <s v="Within 2 Years"/>
    <x v="208"/>
    <n v="334027"/>
    <n v="859496"/>
    <s v="https://drive.google.com/file/d/1ooy9ZKqJnDo6KMJh1Omz9jZ2ecYAv9pz/view?usp=share_link"/>
    <m/>
    <m/>
    <m/>
    <m/>
    <m/>
    <m/>
    <x v="16"/>
    <s v="FD35"/>
    <s v="MA0374"/>
    <s v="4a377ac8-c1a5-4e7a-9da3-d8286075fc73"/>
    <s v="Local DSFB"/>
    <x v="5"/>
    <x v="56"/>
    <n v="-3.1061219878006301"/>
    <n v="57.6206674776938"/>
  </r>
  <r>
    <n v="2321"/>
    <x v="307"/>
    <x v="331"/>
    <x v="6"/>
    <x v="1"/>
    <s v="Ongoing"/>
    <s v="High"/>
    <s v="To expand the scope of Sawbill duck counts on the Spey to cover major tributaries in addition to the mainstem"/>
    <x v="8"/>
    <x v="293"/>
    <x v="1"/>
    <m/>
    <m/>
    <s v="SFB"/>
    <m/>
    <x v="45"/>
    <n v="2500"/>
    <x v="1"/>
    <n v="0"/>
    <x v="0"/>
    <s v="Annual"/>
    <x v="200"/>
    <n v="318124"/>
    <n v="836116"/>
    <s v="https://drive.google.com/file/d/1qttRd9KSGZN-iuF1wvKmYsn4K-jPbvcp/view?usp=share_link"/>
    <m/>
    <m/>
    <m/>
    <m/>
    <m/>
    <m/>
    <x v="16"/>
    <s v="FD35"/>
    <s v="MA0375"/>
    <s v="790e7298-b2e3-4f65-91df-b884fd6cf806"/>
    <s v="Local DSFB"/>
    <x v="3"/>
    <x v="1"/>
    <n v="-3.3644217829020602"/>
    <n v="57.408103612728198"/>
  </r>
  <r>
    <n v="2322"/>
    <x v="308"/>
    <x v="332"/>
    <x v="6"/>
    <x v="1"/>
    <s v="Ongoing"/>
    <s v="Medium"/>
    <s v="To control populations of Sawbill ducks in accordance to the licence granted to the Spey"/>
    <x v="8"/>
    <x v="294"/>
    <x v="1"/>
    <m/>
    <s v="Population estimates of Sawbill Ducks on the Spey"/>
    <s v="SFB"/>
    <m/>
    <x v="0"/>
    <n v="500"/>
    <x v="1"/>
    <n v="0"/>
    <x v="0"/>
    <s v="Annual"/>
    <x v="13"/>
    <n v="318124"/>
    <n v="836116"/>
    <s v="https://drive.google.com/file/d/1U3_yQwVlsLbLs3pkWtXajqaKMvKA3Vlh/view?usp=share_link"/>
    <m/>
    <m/>
    <m/>
    <m/>
    <m/>
    <m/>
    <x v="16"/>
    <s v="FD35"/>
    <s v="MA0376"/>
    <s v="5d2b9fa8-1d4a-4360-b0ae-c9f74e89a664"/>
    <s v="Local DSFB"/>
    <x v="3"/>
    <x v="50"/>
    <n v="-3.3644217829020602"/>
    <n v="57.408103612728198"/>
  </r>
  <r>
    <n v="2323"/>
    <x v="309"/>
    <x v="333"/>
    <x v="6"/>
    <x v="1"/>
    <s v="Ongoing"/>
    <s v="High"/>
    <s v="To successfully obtain a licence to control seals in the Spey"/>
    <x v="12"/>
    <x v="55"/>
    <x v="4"/>
    <m/>
    <m/>
    <s v="SFB"/>
    <m/>
    <x v="0"/>
    <n v="2500"/>
    <x v="0"/>
    <n v="0"/>
    <x v="0"/>
    <s v="Within 1 Year"/>
    <x v="209"/>
    <n v="334651"/>
    <n v="864269"/>
    <s v="https://drive.google.com/file/d/1PrIcz7Oi_mhBmfwYMTRGX7GQCA4mSiSx/view?usp=share_link"/>
    <m/>
    <m/>
    <m/>
    <m/>
    <m/>
    <m/>
    <x v="16"/>
    <s v="FD35"/>
    <s v="MA0377"/>
    <s v="704d3f17-de00-4496-8f9a-da4b5550ba98"/>
    <s v="Local DSFB"/>
    <x v="1"/>
    <x v="49"/>
    <n v="-3.0969697220680898"/>
    <n v="57.663623973413799"/>
  </r>
  <r>
    <n v="2324"/>
    <x v="310"/>
    <x v="334"/>
    <x v="6"/>
    <x v="1"/>
    <s v="Initiated"/>
    <s v="Medium"/>
    <s v="To investigate the impact of predatory fish in Loch Insh on the smolt run"/>
    <x v="16"/>
    <x v="295"/>
    <x v="2"/>
    <m/>
    <m/>
    <s v="SFB"/>
    <s v="CNPA"/>
    <x v="16"/>
    <n v="2500"/>
    <x v="0"/>
    <n v="0"/>
    <x v="1"/>
    <s v="Within 1 Year"/>
    <x v="210"/>
    <n v="282912"/>
    <n v="804331"/>
    <s v="https://drive.google.com/file/d/1KjuRQHoopfn3gACtZWp9qJCSQ1xRjEuz/view?usp=share_link"/>
    <m/>
    <m/>
    <m/>
    <m/>
    <m/>
    <m/>
    <x v="16"/>
    <s v="FD35"/>
    <s v="MA0378"/>
    <s v="e15c2e40-46c4-4cca-94e7-374a8517ab0c"/>
    <s v="Local DSFB"/>
    <x v="5"/>
    <x v="18"/>
    <n v="-3.9351598479899099"/>
    <n v="57.1150348551961"/>
  </r>
  <r>
    <n v="2325"/>
    <x v="311"/>
    <x v="335"/>
    <x v="1"/>
    <x v="41"/>
    <s v="Ongoing"/>
    <s v="Medium"/>
    <s v="Following the installation of LWS in Glenshiro estate, to investigate the impact of LWS on juvenile salmonid density, temperature regime and in-stream habitat"/>
    <x v="7"/>
    <x v="296"/>
    <x v="2"/>
    <s v="https://www.riverspey.org/wp-content/uploads/2022/07/Glenshero-LWS-cbec-Report_DRAFT_21.07.22.pdf"/>
    <m/>
    <s v="SCI"/>
    <m/>
    <x v="0"/>
    <n v="1500"/>
    <x v="1"/>
    <n v="0"/>
    <x v="2"/>
    <s v="Within 3 Years"/>
    <x v="13"/>
    <n v="250683"/>
    <n v="794706"/>
    <s v="https://drive.google.com/file/d/1TdDplLDqzZu7LJqOQEDEiNmrvYtcLHQe/view?usp=share_link"/>
    <m/>
    <m/>
    <m/>
    <m/>
    <m/>
    <m/>
    <x v="16"/>
    <s v="FD35"/>
    <s v="MA0379"/>
    <s v="a36cc518-6918-4b87-9122-d2174b0ccd6f"/>
    <s v="Private Finance"/>
    <x v="1"/>
    <x v="46"/>
    <n v="-4.4611499218880697"/>
    <n v="57.019313304954402"/>
  </r>
  <r>
    <n v="2326"/>
    <x v="312"/>
    <x v="336"/>
    <x v="1"/>
    <x v="41"/>
    <s v="Ongoing"/>
    <s v="Medium"/>
    <s v="Following the installation of LWS in the Calder, to investigate the impact of LWS on juvenile salmonid density, temperature regime and in-stream habitat"/>
    <x v="7"/>
    <x v="296"/>
    <x v="3"/>
    <s v="https://www.speycatchment.org/projects/"/>
    <m/>
    <s v="SCI"/>
    <m/>
    <x v="0"/>
    <n v="1500"/>
    <x v="1"/>
    <n v="0"/>
    <x v="2"/>
    <s v="Within 3 Years"/>
    <x v="13"/>
    <n v="268260"/>
    <n v="799059"/>
    <s v="https://drive.google.com/file/d/1dtvBzYydOG46rX0aQ8DuGJQ_jdvPzvOE/view?usp=share_link"/>
    <m/>
    <m/>
    <m/>
    <m/>
    <m/>
    <m/>
    <x v="16"/>
    <s v="FD35"/>
    <s v="MA0380"/>
    <s v="855f5895-46bf-4136-b8e9-eb5d5371cac5"/>
    <s v="Mix of Private &amp; Public Funding"/>
    <x v="1"/>
    <x v="46"/>
    <n v="-4.1741574141786497"/>
    <n v="57.063743677452301"/>
  </r>
  <r>
    <n v="2327"/>
    <x v="313"/>
    <x v="337"/>
    <x v="3"/>
    <x v="1"/>
    <s v="Initiated"/>
    <s v="High"/>
    <s v="To work with GlenAvon Estate to begin large scale tree planting on the Avon"/>
    <x v="18"/>
    <x v="297"/>
    <x v="3"/>
    <m/>
    <s v="Detailed survey/mapping"/>
    <s v="SCI"/>
    <s v="GlenAvon Estate, SF, FLS, Woodland Trust"/>
    <x v="33"/>
    <n v="40000"/>
    <x v="1"/>
    <n v="0"/>
    <x v="1"/>
    <s v="More than 5 Years"/>
    <x v="211"/>
    <n v="315952"/>
    <n v="812911"/>
    <s v="https://drive.google.com/file/d/1-cpi4w0AZxHtXexPZgCVfQmDIRSDx-OL/view?usp=share_link"/>
    <m/>
    <m/>
    <m/>
    <m/>
    <m/>
    <m/>
    <x v="16"/>
    <s v="FD35"/>
    <s v="MA0381"/>
    <s v="b73fddcd-0a0a-44f2-877f-50b42d62e46d"/>
    <s v="Mix of Private &amp; Public Funding"/>
    <x v="2"/>
    <x v="5"/>
    <n v="-3.3926623704236798"/>
    <n v="57.1993191381763"/>
  </r>
  <r>
    <n v="2328"/>
    <x v="314"/>
    <x v="338"/>
    <x v="3"/>
    <x v="1"/>
    <s v="Planned"/>
    <s v="High"/>
    <s v="To work with relevant estates to begin large scale tree planting on the Livet"/>
    <x v="18"/>
    <x v="297"/>
    <x v="3"/>
    <m/>
    <s v="Detailed survey/mapping"/>
    <s v="SCI"/>
    <s v="Crown Estate, SF, FLS, Woodland Trust"/>
    <x v="48"/>
    <n v="40000"/>
    <x v="1"/>
    <n v="0"/>
    <x v="2"/>
    <s v="More than 5 Years"/>
    <x v="211"/>
    <n v="315046"/>
    <n v="822179"/>
    <s v="https://drive.google.com/file/d/1zx1jKooDEx7x5NfyIYKpg6t8PcQLQhAw/view?usp=share_link"/>
    <m/>
    <m/>
    <m/>
    <m/>
    <m/>
    <m/>
    <x v="16"/>
    <s v="FD35"/>
    <s v="MA0382"/>
    <s v="c2040e08-bd14-4c31-90b9-4c4e86421381"/>
    <s v="Mix of Private &amp; Public Funding"/>
    <x v="2"/>
    <x v="8"/>
    <n v="-3.4108279217570101"/>
    <n v="57.282381788004002"/>
  </r>
  <r>
    <n v="2329"/>
    <x v="315"/>
    <x v="339"/>
    <x v="3"/>
    <x v="1"/>
    <s v="Planned"/>
    <s v="High"/>
    <s v="To work with relevant estates to begin large scale tree planting on the Livet"/>
    <x v="18"/>
    <x v="297"/>
    <x v="3"/>
    <m/>
    <s v="Detailed survey/mapping"/>
    <s v="SCI"/>
    <s v="Crown Estate, SF, FLS, Woodland Trust"/>
    <x v="48"/>
    <n v="40000"/>
    <x v="1"/>
    <n v="0"/>
    <x v="2"/>
    <s v="More than 5 Years"/>
    <x v="211"/>
    <n v="322342"/>
    <n v="825409"/>
    <s v="https://drive.google.com/file/d/1fgmqygsXY4TPaUbUcLSK2j4Ib6CQ1BHh/view?usp=share_link"/>
    <m/>
    <m/>
    <m/>
    <m/>
    <m/>
    <m/>
    <x v="16"/>
    <s v="FD35"/>
    <s v="MA0383"/>
    <s v="4d322327-16b8-4313-8442-5286cae05103"/>
    <s v="Mix of Private &amp; Public Funding"/>
    <x v="2"/>
    <x v="8"/>
    <n v="-3.2908551071871401"/>
    <n v="57.312688904195497"/>
  </r>
  <r>
    <n v="2330"/>
    <x v="316"/>
    <x v="340"/>
    <x v="3"/>
    <x v="1"/>
    <s v="Ongoing"/>
    <s v="Low"/>
    <s v="Following the habitat restoration of the Dellifure burn, to monitor the future impact on the juvenile salmonid population"/>
    <x v="7"/>
    <x v="298"/>
    <x v="2"/>
    <s v="https://www.speycatchment.org/projects/"/>
    <m/>
    <s v="SFB"/>
    <m/>
    <x v="0"/>
    <n v="500"/>
    <x v="0"/>
    <n v="0"/>
    <x v="0"/>
    <s v="Within 3 Years"/>
    <x v="13"/>
    <n v="307762"/>
    <n v="831456"/>
    <s v="https://drive.google.com/file/d/15rfwA6w6FyvAbpzvAy9MqUdaaTeuF6-o/view?usp=share_link"/>
    <m/>
    <m/>
    <m/>
    <m/>
    <m/>
    <m/>
    <x v="16"/>
    <s v="FD35"/>
    <s v="MA0384"/>
    <s v="9cf09ecd-4178-4980-9b55-a1de8a816b50"/>
    <s v="Local DSFB"/>
    <x v="1"/>
    <x v="50"/>
    <n v="-3.5350763834111998"/>
    <n v="57.364273279335698"/>
  </r>
  <r>
    <n v="2331"/>
    <x v="317"/>
    <x v="341"/>
    <x v="3"/>
    <x v="1"/>
    <s v="Ongoing"/>
    <s v="Low"/>
    <s v="Following the installation of LWS in the Tromie by the RSPB, to investigate the impact  on juvenile salmonid density"/>
    <x v="7"/>
    <x v="299"/>
    <x v="2"/>
    <s v="https://www.researchgate.net/profile/Barry-Taylor-5/publication/229867967_Effects_of_artificial_woody_structures_on_Atlantic_Salmon_habitat_and_populations_in_a_Nova_Scotia_stream/links/5c61d84992851c48a9cd3ecb/Effects-of-artificial-woody-structures-on-Atlantic-Salmon-habitat-and-populations-in-a-Nova-Scotia-stream.pdf"/>
    <m/>
    <s v="RSPB"/>
    <m/>
    <x v="49"/>
    <n v="300"/>
    <x v="0"/>
    <n v="0"/>
    <x v="1"/>
    <s v="Within 3 Years"/>
    <x v="13"/>
    <n v="278548"/>
    <n v="800184"/>
    <s v="https://drive.google.com/file/d/1DTWGdZHugpX5w1CqNpfPB6LHqr9mWNsE/view?usp=share_link"/>
    <m/>
    <m/>
    <m/>
    <m/>
    <m/>
    <m/>
    <x v="16"/>
    <s v="FD35"/>
    <s v="MA0385"/>
    <s v="5ecc5555-74d4-4103-8cfa-9ba71a5b4021"/>
    <s v="Private Finance"/>
    <x v="3"/>
    <x v="5"/>
    <n v="-4.00516429460761"/>
    <n v="57.0766717127917"/>
  </r>
  <r>
    <n v="2332"/>
    <x v="318"/>
    <x v="342"/>
    <x v="3"/>
    <x v="1"/>
    <s v="Planned"/>
    <s v="Low"/>
    <s v="To enrich the instream cover avaliable within previously canalised sections of the Spey"/>
    <x v="7"/>
    <x v="300"/>
    <x v="3"/>
    <m/>
    <s v="Habitat and river bed surveys of the area, juvenile salmonid density map"/>
    <s v="SFB"/>
    <m/>
    <x v="0"/>
    <n v="0"/>
    <x v="1"/>
    <n v="0"/>
    <x v="0"/>
    <s v="Within 5 Years"/>
    <x v="212"/>
    <n v="302008"/>
    <n v="824733"/>
    <s v="https://drive.google.com/file/d/1HKM9Gqlw9nmopkhzjQjfaEyLH_dX9C-L/view?usp=share_link"/>
    <m/>
    <m/>
    <m/>
    <m/>
    <m/>
    <m/>
    <x v="16"/>
    <s v="FD35"/>
    <s v="MA0386"/>
    <s v="27a33f65-f4bb-4b3e-b422-c79d509d2f00"/>
    <s v="Unidentified"/>
    <x v="4"/>
    <x v="5"/>
    <n v="-3.6280204502896698"/>
    <n v="57.302703145099002"/>
  </r>
  <r>
    <n v="2333"/>
    <x v="319"/>
    <x v="343"/>
    <x v="3"/>
    <x v="1"/>
    <s v="Planned"/>
    <s v="Medium"/>
    <s v="To conduct habitat restoration downstream of the Mashie Dam"/>
    <x v="7"/>
    <x v="301"/>
    <x v="3"/>
    <s v="https://drive.google.com/file/d/1gN6hmVlsU7e3Tq-k7b21jZeFGtjUDGkg/view?usp=share_link"/>
    <m/>
    <s v="GFG"/>
    <m/>
    <x v="43"/>
    <n v="20000"/>
    <x v="1"/>
    <n v="0"/>
    <x v="0"/>
    <s v="Within 5 Years"/>
    <x v="213"/>
    <n v="260047"/>
    <n v="793612"/>
    <s v="https://drive.google.com/file/d/1T5Cp_7LGTv6PFiPEU86b01_jed-TSg_T/view?usp=share_link"/>
    <m/>
    <m/>
    <m/>
    <m/>
    <m/>
    <m/>
    <x v="16"/>
    <s v="FD35"/>
    <s v="MA0387"/>
    <s v="70b495d9-3316-4cc1-9041-679742f61905"/>
    <s v="Mix of Private &amp; Public Funding"/>
    <x v="5"/>
    <x v="57"/>
    <n v="-4.3064452750842399"/>
    <n v="57.012428888695503"/>
  </r>
  <r>
    <n v="2334"/>
    <x v="320"/>
    <x v="344"/>
    <x v="3"/>
    <x v="1"/>
    <s v="Planned"/>
    <s v="Low"/>
    <s v="To improve spawning habitat downstream of the Tromie Dam"/>
    <x v="7"/>
    <x v="302"/>
    <x v="3"/>
    <s v="https://drive.google.com/file/d/1YglzRWrNcMalOWIorG9x5nRBwoapAe-l/view?usp=share_link"/>
    <m/>
    <s v="SSE"/>
    <m/>
    <x v="11"/>
    <n v="500"/>
    <x v="1"/>
    <n v="0"/>
    <x v="0"/>
    <s v="Within 5 Years"/>
    <x v="214"/>
    <n v="276311"/>
    <n v="788123"/>
    <s v="https://drive.google.com/file/d/16tqliCz6Ol1YDVZQKpT4FmxdneGt85Nn/view?usp=share_link"/>
    <m/>
    <m/>
    <m/>
    <m/>
    <m/>
    <m/>
    <x v="16"/>
    <s v="FD35"/>
    <s v="MA0388"/>
    <s v="75e0b716-50ac-4d3e-bf74-9fb22e9b3a2e"/>
    <s v="Mix of Private &amp; Public Funding"/>
    <x v="5"/>
    <x v="52"/>
    <n v="-4.0361113239833397"/>
    <n v="56.967796223167099"/>
  </r>
  <r>
    <n v="2335"/>
    <x v="321"/>
    <x v="345"/>
    <x v="3"/>
    <x v="1"/>
    <s v="Planned"/>
    <s v="Medium"/>
    <s v="To investigate the abundance and diversity of sand eel species around the coastal zone of the Spey"/>
    <x v="4"/>
    <x v="303"/>
    <x v="4"/>
    <s v="https://marine.gov.scot/sma/assessment/case-study-sandeels-scottish-waters"/>
    <s v="Historical assessments of sand eel populations in the Moray Firth"/>
    <s v="SFB"/>
    <m/>
    <x v="45"/>
    <n v="2000"/>
    <x v="0"/>
    <n v="0"/>
    <x v="0"/>
    <s v="Within 1 Year"/>
    <x v="13"/>
    <n v="334696"/>
    <n v="865293"/>
    <s v="https://drive.google.com/file/d/1v_-BT9J0F3hr75hOzIj4B2kUq81two36/view?usp=share_link"/>
    <m/>
    <m/>
    <m/>
    <m/>
    <m/>
    <m/>
    <x v="16"/>
    <s v="FD35"/>
    <s v="MA0389"/>
    <s v="476428d0-b8f5-4568-809e-082378e0526d"/>
    <s v="Local DSFB"/>
    <x v="2"/>
    <x v="49"/>
    <n v="-3.0964931422128199"/>
    <n v="57.672826851196703"/>
  </r>
  <r>
    <n v="2336"/>
    <x v="322"/>
    <x v="346"/>
    <x v="2"/>
    <x v="1"/>
    <s v="Initiated"/>
    <s v="High"/>
    <s v="To begin to establish new populations of juvenile FWPM in viable sites across the Spey"/>
    <x v="17"/>
    <x v="304"/>
    <x v="1"/>
    <s v="https://www.nature.scot/plants-animals-and-fungi/invertebrates/freshwater-invertebrates/freshwater-pearl-mussel#:~:text=The%20decline%20of%20Scottish%20pearl%20mussels%20was%20first,%28when%20the%20mussel%20was%20granted%20full%20legal%20protection%29."/>
    <m/>
    <s v="SFB"/>
    <m/>
    <x v="0"/>
    <n v="1500"/>
    <x v="1"/>
    <n v="0"/>
    <x v="2"/>
    <s v="Within 1 Year"/>
    <x v="215"/>
    <n v="330056"/>
    <n v="849950"/>
    <s v="https://drive.google.com/file/d/1vsuNoeDLBhgSTKq6-tUqTPqe5mAv0ke1/view?usp=share_link"/>
    <m/>
    <m/>
    <m/>
    <m/>
    <m/>
    <m/>
    <x v="16"/>
    <s v="FD35"/>
    <s v="MA0390"/>
    <s v="c2798557-a27c-4370-828a-9409f7e97570"/>
    <s v="Mix of Private &amp; Public Funding"/>
    <x v="5"/>
    <x v="54"/>
    <n v="-3.16983284927043"/>
    <n v="57.534338729181002"/>
  </r>
  <r>
    <n v="2337"/>
    <x v="323"/>
    <x v="347"/>
    <x v="9"/>
    <x v="1"/>
    <s v="Planned"/>
    <s v="High"/>
    <s v="To reduce the quantity of water diverted away from the Spey at Spey Dam"/>
    <x v="1"/>
    <x v="305"/>
    <x v="2"/>
    <s v="https://www.bbc.co.uk/news/uk-scotland-highlands-islands-58462914"/>
    <m/>
    <s v="GFG"/>
    <m/>
    <x v="33"/>
    <n v="5000"/>
    <x v="0"/>
    <n v="0"/>
    <x v="0"/>
    <s v="Within 5 Years"/>
    <x v="216"/>
    <n v="258192"/>
    <n v="793542"/>
    <s v="https://drive.google.com/file/d/12rS-V6RerPxLIISM3JGQZyX0iGh7SKk_/view?usp=share_link"/>
    <m/>
    <m/>
    <m/>
    <m/>
    <m/>
    <m/>
    <x v="16"/>
    <s v="FD35"/>
    <s v="MA0391"/>
    <s v="081cabf0-9f97-4ec7-8eb8-89616dd2423d"/>
    <s v="Unidentified"/>
    <x v="5"/>
    <x v="29"/>
    <n v="-4.33692648758002"/>
    <n v="57.011234333051902"/>
  </r>
  <r>
    <n v="2338"/>
    <x v="324"/>
    <x v="348"/>
    <x v="0"/>
    <x v="1"/>
    <s v="Planned"/>
    <s v="Low"/>
    <s v="To compare the smolt age distribution and temperature regime of the River Fiddich with other tributaries of the Spey"/>
    <x v="10"/>
    <x v="306"/>
    <x v="3"/>
    <m/>
    <s v="Temperature map of the River Fiddich"/>
    <s v="SFB"/>
    <m/>
    <x v="47"/>
    <n v="500"/>
    <x v="1"/>
    <n v="0"/>
    <x v="0"/>
    <s v="Within 2 Years"/>
    <x v="13"/>
    <n v="332765"/>
    <n v="841119"/>
    <s v="https://drive.google.com/file/d/1ied7WA0DhZa8IvnWrn-JL4qDbcCVedDB/view?usp=share_link"/>
    <m/>
    <m/>
    <m/>
    <m/>
    <m/>
    <m/>
    <x v="16"/>
    <s v="FD35"/>
    <s v="MA0392"/>
    <s v="fd108d69-3994-428f-96e0-6864bf2236fa"/>
    <s v="Local DSFB"/>
    <x v="1"/>
    <x v="1"/>
    <n v="-3.1221614761896999"/>
    <n v="57.455438858455501"/>
  </r>
  <r>
    <n v="2339"/>
    <x v="325"/>
    <x v="349"/>
    <x v="3"/>
    <x v="1"/>
    <s v="Initiated"/>
    <s v="Medium"/>
    <s v="To create a presence/absence map of species throughout tributaries of the Catchment"/>
    <x v="4"/>
    <x v="307"/>
    <x v="3"/>
    <s v="https://onlinelibrary.wiley.com/doi/full/10.1111/jfb.14176"/>
    <m/>
    <s v="SCI"/>
    <s v="SFB"/>
    <x v="24"/>
    <n v="10000"/>
    <x v="0"/>
    <n v="0"/>
    <x v="1"/>
    <s v="Within 2 Years"/>
    <x v="13"/>
    <n v="315255"/>
    <n v="822072"/>
    <s v="https://drive.google.com/file/d/1Wf-DG8dit1TYeT8ZN3JFF9gqpWHy_QbV/view?usp=share_link"/>
    <m/>
    <m/>
    <m/>
    <m/>
    <m/>
    <m/>
    <x v="16"/>
    <s v="FD35"/>
    <s v="MA0393"/>
    <s v="076752a1-36f6-459c-80ab-43dd80495d83"/>
    <s v="Mix of Private &amp; Public Funding"/>
    <x v="1"/>
    <x v="5"/>
    <n v="-3.4073255765575401"/>
    <n v="57.281459740269"/>
  </r>
  <r>
    <n v="2340"/>
    <x v="326"/>
    <x v="350"/>
    <x v="3"/>
    <x v="1"/>
    <s v="Planned"/>
    <s v="Medium"/>
    <s v="To work with Forestry and Land Scotland to successfully complete the Elchies LMP"/>
    <x v="13"/>
    <x v="308"/>
    <x v="2"/>
    <s v="https://forestryandland.gov.scot/what-we-do/planning/consultations/elchies-lmp?highlight=elchies"/>
    <m/>
    <s v="Forestry and Land Scotland"/>
    <s v="SFB"/>
    <x v="2"/>
    <n v="3000"/>
    <x v="0"/>
    <n v="0"/>
    <x v="0"/>
    <s v="Within 4 Years"/>
    <x v="13"/>
    <n v="324471"/>
    <n v="844744"/>
    <s v="https://drive.google.com/file/d/1crCiX6_pX2hftUxwE2FrYzi8RDppudRq/view?usp=share_link"/>
    <m/>
    <m/>
    <m/>
    <m/>
    <m/>
    <m/>
    <x v="16"/>
    <s v="FD35"/>
    <s v="MA0394"/>
    <s v="4893ac55-a848-41ad-8d10-c90fe3ba4644"/>
    <s v="Local DSFB"/>
    <x v="5"/>
    <x v="10"/>
    <n v="-3.2614736385646901"/>
    <n v="57.486687688699497"/>
  </r>
  <r>
    <n v="2341"/>
    <x v="327"/>
    <x v="351"/>
    <x v="5"/>
    <x v="1"/>
    <s v="Initiated"/>
    <s v="Medium"/>
    <s v="To map low-head barriers throughout the Spey and begin mitigation action"/>
    <x v="6"/>
    <x v="309"/>
    <x v="1"/>
    <s v="https://www.nature.com/articles/s41586-020-3005-2"/>
    <s v="Map of all anthropogenic barriers in catchment, map of juvenile salmon densities throughout catchment"/>
    <s v="SFB"/>
    <m/>
    <x v="0"/>
    <n v="0"/>
    <x v="1"/>
    <n v="0"/>
    <x v="0"/>
    <s v="Within 5 Years"/>
    <x v="217"/>
    <n v="318595"/>
    <n v="842559"/>
    <s v="https://drive.google.com/file/d/1K2GfGnJWhgqNk9XkRooHY2czj2Xkk4U-/view?usp=share_link"/>
    <m/>
    <m/>
    <m/>
    <m/>
    <m/>
    <m/>
    <x v="16"/>
    <s v="FD35"/>
    <s v="MA0395"/>
    <s v="a8c27ff6-8a13-43ac-9394-80d31429d177"/>
    <s v="Local DSFB"/>
    <x v="4"/>
    <x v="5"/>
    <n v="-3.3587277763399701"/>
    <n v="57.466048034802199"/>
  </r>
  <r>
    <n v="2342"/>
    <x v="328"/>
    <x v="352"/>
    <x v="3"/>
    <x v="1"/>
    <s v="Initiated"/>
    <s v="Medium"/>
    <s v="To increase amount and quality of wetland habitat"/>
    <x v="10"/>
    <x v="310"/>
    <x v="0"/>
    <m/>
    <s v="survey and opportunity mapping"/>
    <s v="Spey Catchment Initiative/Spey Fishery Board"/>
    <s v="SCI partners, landowner"/>
    <x v="0"/>
    <n v="0"/>
    <x v="1"/>
    <n v="0"/>
    <x v="0"/>
    <s v="Within 5 Years"/>
    <x v="218"/>
    <n v="280217"/>
    <n v="802365"/>
    <s v="https://drive.google.com/file/d/1Mjp2VyHgwK7f_a5Ik-dWryaUUd9cvvQt/view?usp=share_link"/>
    <m/>
    <m/>
    <m/>
    <m/>
    <m/>
    <m/>
    <x v="16"/>
    <s v="FD35"/>
    <s v="MA0396"/>
    <s v="1cb8d987-5caf-472b-a9d8-48aef8fc1d58"/>
    <s v="Other"/>
    <x v="4"/>
    <x v="5"/>
    <n v="-3.9786929814248801"/>
    <n v="57.096689901575303"/>
  </r>
  <r>
    <n v="2343"/>
    <x v="329"/>
    <x v="353"/>
    <x v="3"/>
    <x v="1"/>
    <s v="Initiated"/>
    <s v="High"/>
    <s v="River restoration and habitat expansion/improvement"/>
    <x v="7"/>
    <x v="311"/>
    <x v="2"/>
    <s v="Initial survey and options appraisal completed"/>
    <s v="Detailed design development"/>
    <s v="CNPA"/>
    <s v="SCI, NS, SEPA, Highland Council, landowner"/>
    <x v="48"/>
    <n v="20000"/>
    <x v="1"/>
    <n v="0"/>
    <x v="1"/>
    <s v="Within 2 Years"/>
    <x v="219"/>
    <n v="285418"/>
    <n v="820184"/>
    <s v="https://drive.google.com/file/d/1Fbt9MBDqaYi7SQ7rT8JvZxDZY5gd20bp/view?usp=share_link"/>
    <m/>
    <m/>
    <m/>
    <m/>
    <m/>
    <m/>
    <x v="16"/>
    <s v="FD35"/>
    <s v="MA0397"/>
    <s v="dcf97751-6a91-4fc9-b68f-836382bc22cd"/>
    <s v="Mix of Private &amp; Public Funding"/>
    <x v="1"/>
    <x v="5"/>
    <n v="-3.9011013217463799"/>
    <n v="57.257997986506098"/>
  </r>
  <r>
    <n v="2344"/>
    <x v="330"/>
    <x v="354"/>
    <x v="3"/>
    <x v="1"/>
    <s v="Initiated"/>
    <s v="Medium"/>
    <s v="Understand area better with a view to practical interventions with multiple benefits"/>
    <x v="4"/>
    <x v="312"/>
    <x v="3"/>
    <s v="Consultancy outputs"/>
    <m/>
    <s v="Spey catchment initiative"/>
    <s v="CNPA, NS"/>
    <x v="25"/>
    <n v="2000"/>
    <x v="0"/>
    <n v="0"/>
    <x v="1"/>
    <s v="Within 1 Year"/>
    <x v="220"/>
    <n v="268822"/>
    <n v="794933"/>
    <s v="https://drive.google.com/file/d/1iKypyOKPlyjWLN5ccW6q4M29QKXP5PeR/view?usp=share_link"/>
    <m/>
    <m/>
    <m/>
    <m/>
    <m/>
    <m/>
    <x v="16"/>
    <s v="FD35"/>
    <s v="MA0398"/>
    <s v="f494101c-c391-49d0-af28-a3b3856770ef"/>
    <s v="Mix of Private &amp; Public Funding"/>
    <x v="3"/>
    <x v="5"/>
    <n v="-4.1627424839141103"/>
    <n v="57.026865256713002"/>
  </r>
  <r>
    <n v="2345"/>
    <x v="331"/>
    <x v="355"/>
    <x v="2"/>
    <x v="1"/>
    <s v="Initiated"/>
    <s v="Medium"/>
    <s v="Reduce sediment transport and associated flood risk, improve in stream and riparian habitat."/>
    <x v="10"/>
    <x v="313"/>
    <x v="0"/>
    <m/>
    <s v="survey and options"/>
    <s v="Spey catchment intiative"/>
    <s v="landowner, CNPA"/>
    <x v="50"/>
    <n v="20000"/>
    <x v="1"/>
    <n v="0"/>
    <x v="2"/>
    <s v="Within 2 Years"/>
    <x v="221"/>
    <n v="275575"/>
    <n v="801047"/>
    <s v="https://drive.google.com/file/d/1aX25ydGvxgrmSePT8fRe9lY8XgygRL3W/view?usp=share_link"/>
    <m/>
    <m/>
    <m/>
    <m/>
    <m/>
    <m/>
    <x v="16"/>
    <s v="FD35"/>
    <s v="MA0399"/>
    <s v="ac8cf9cc-beb0-47a5-900b-3631db93ff23"/>
    <s v="Mix of Private &amp; Public Funding"/>
    <x v="1"/>
    <x v="4"/>
    <n v="-4.0546018340883601"/>
    <n v="57.083625328657099"/>
  </r>
  <r>
    <n v="2346"/>
    <x v="332"/>
    <x v="356"/>
    <x v="6"/>
    <x v="42"/>
    <s v="Ongoing"/>
    <s v="High"/>
    <s v="To reduce the numbers off salmon an sea trout that are lost to predation by fish eating birds. Introduce measures to help protect migrating smolts."/>
    <x v="8"/>
    <x v="314"/>
    <x v="3"/>
    <m/>
    <s v="Regular Bird Counts."/>
    <s v="Ugie DSFB"/>
    <s v="Ugie Angling Association Members and Members of Public."/>
    <x v="7"/>
    <n v="2000"/>
    <x v="0"/>
    <n v="0"/>
    <x v="0"/>
    <s v="Annual"/>
    <x v="222"/>
    <n v="405552"/>
    <n v="848057"/>
    <m/>
    <s v="Ongoing"/>
    <s v="Some Progress"/>
    <n v="3000"/>
    <s v="Anglers have been requested to inform the Bailiff of piscivorous birds."/>
    <s v="Anglers and Public become tired of reporting bird sightings as it is difficult to get anything done to reduce bird numbers."/>
    <n v="2023"/>
    <x v="17"/>
    <s v="FD40"/>
    <s v="MA0405"/>
    <s v="b3b86270-37fe-494c-b2b2-ab0062d029ed"/>
    <s v="DSFB + Fishery Trust"/>
    <x v="5"/>
    <x v="5"/>
    <n v="-1.90893609894496"/>
    <n v="57.522721146789699"/>
  </r>
  <r>
    <n v="2347"/>
    <x v="333"/>
    <x v="357"/>
    <x v="3"/>
    <x v="43"/>
    <s v="Planned"/>
    <s v="High"/>
    <s v="To increase the amount of usable gravel for Salmon and Sea Trout Redds so in long term numbers of Salmon and Sea Trout Fry/Parr in the river increases."/>
    <x v="7"/>
    <x v="315"/>
    <x v="3"/>
    <m/>
    <s v="Redd survey required."/>
    <s v="Ugie DSFB"/>
    <s v="Ugie Angling Association possibly Deveron Isla and Bogie River Trust to identify Silt sources."/>
    <x v="21"/>
    <n v="6000"/>
    <x v="1"/>
    <n v="0"/>
    <x v="0"/>
    <s v="Annual"/>
    <x v="223"/>
    <n v="404844"/>
    <n v="848651"/>
    <m/>
    <s v="Planned"/>
    <s v="No Progress"/>
    <n v="7500"/>
    <s v="A redd survey is required to direct efforts for best effect."/>
    <s v="Knowing where to start and what to do for best improvement have restricted effort on cleaning redds."/>
    <n v="2023"/>
    <x v="17"/>
    <s v="FD40"/>
    <s v="MA0406"/>
    <s v="dae46dd2-406a-4405-8bc2-f402fc7b280f"/>
    <s v="Unidentified"/>
    <x v="5"/>
    <x v="58"/>
    <n v="-1.9207453679323701"/>
    <n v="57.5280648106935"/>
  </r>
  <r>
    <n v="2348"/>
    <x v="334"/>
    <x v="358"/>
    <x v="7"/>
    <x v="44"/>
    <s v="Ongoing"/>
    <s v="High"/>
    <s v="To monitor all fish entering and leaving the complete river above the tidal zone."/>
    <x v="4"/>
    <x v="316"/>
    <x v="2"/>
    <m/>
    <m/>
    <s v="Ugie DSFB"/>
    <s v="Lunar Freezing and Cold Storage Co.Ltd."/>
    <x v="0"/>
    <n v="5000"/>
    <x v="1"/>
    <n v="2000"/>
    <x v="0"/>
    <s v="Annual"/>
    <x v="13"/>
    <n v="410742"/>
    <n v="848393"/>
    <m/>
    <s v="Ongoing"/>
    <s v="Completed"/>
    <n v="7000"/>
    <s v="The fish counter continues to operate and provides vital information on fish numbers in the river."/>
    <m/>
    <n v="2023"/>
    <x v="17"/>
    <s v="FD40"/>
    <s v="MA0407"/>
    <s v="3323cfaf-f654-4cf3-ad67-599294cd6ab5"/>
    <s v="Private Finance"/>
    <x v="3"/>
    <x v="5"/>
    <n v="-1.8222688921885"/>
    <n v="57.525647056168403"/>
  </r>
  <r>
    <n v="2349"/>
    <x v="335"/>
    <x v="359"/>
    <x v="1"/>
    <x v="45"/>
    <s v="Not Possible"/>
    <s v="High"/>
    <s v="To mitigate against loss of fish stocks in the river."/>
    <x v="14"/>
    <x v="317"/>
    <x v="2"/>
    <s v="https://www.gov.scot/publications/national-electrofishing-programme-scotland-neps-2021/pages/3/"/>
    <m/>
    <s v="Ugie DSFB"/>
    <s v="Ugie Angling Association."/>
    <x v="0"/>
    <n v="0"/>
    <x v="1"/>
    <n v="0"/>
    <x v="0"/>
    <s v="Annual"/>
    <x v="224"/>
    <n v="396000"/>
    <n v="845393"/>
    <m/>
    <s v="Not Possible"/>
    <s v="No Progress"/>
    <n v="0"/>
    <m/>
    <s v="The UDSFB decided not to proceed with reinstating the Willowbrae Hatchery over concerns of doing more harm than good."/>
    <n v="2023"/>
    <x v="17"/>
    <s v="FD40"/>
    <s v="MA0408"/>
    <s v="504a06ec-892e-408f-9ace-8331a42939ab"/>
    <s v="Other"/>
    <x v="4"/>
    <x v="5"/>
    <n v="-2.0683727310208901"/>
    <n v="57.498805627703199"/>
  </r>
  <r>
    <n v="2350"/>
    <x v="149"/>
    <x v="360"/>
    <x v="1"/>
    <x v="46"/>
    <s v="Planned"/>
    <s v="Medium"/>
    <s v="Tree planting in upper river and feeder burns to provide shading and lower temperatures for fish."/>
    <x v="18"/>
    <x v="318"/>
    <x v="0"/>
    <s v="https://www.youtube.com/watch?v=_Xg07ot6h_s"/>
    <s v="http://publications.aberdeenshire.gov.uk/dataset/0ceb7c55-b43d-45c4-a311-798f4bc9fa75/resource/0dc09e1e-a83c-4bfb-bd10-72b7128dbd29/download/pa2023-01---planning-advice---aberdeenshire-forest-and-woodland-strategy-2021.pdf"/>
    <s v="Ugie DSFB"/>
    <s v="Aberdeenshire Council"/>
    <x v="7"/>
    <n v="0"/>
    <x v="1"/>
    <n v="1000"/>
    <x v="0"/>
    <s v="Annual"/>
    <x v="225"/>
    <n v="391710"/>
    <n v="857196"/>
    <m/>
    <s v="Ongoing"/>
    <s v="No Progress"/>
    <n v="2000"/>
    <m/>
    <s v="Unsure on how to approach land owners &amp; sources of funding to get more trees plantined."/>
    <n v="2023"/>
    <x v="17"/>
    <s v="FD40"/>
    <s v="MA0409"/>
    <s v="8a8e47e7-da4d-4741-b4ef-f4af1cd56b51"/>
    <s v="Unidentified"/>
    <x v="5"/>
    <x v="14"/>
    <n v="-2.1403591940928801"/>
    <n v="57.604768022959597"/>
  </r>
  <r>
    <n v="2351"/>
    <x v="336"/>
    <x v="361"/>
    <x v="1"/>
    <x v="47"/>
    <s v="Ongoing"/>
    <s v="High"/>
    <s v="Clearing enough weed from the riverbank to allow anglers to fish and provide access. Clearing overgrown burns to allow sunlight to help grow the &quot;&quot;in river plants&quot;&quot; to provide shelter for fish and encourage aquatic life/ food for the fish."/>
    <x v="7"/>
    <x v="319"/>
    <x v="2"/>
    <m/>
    <s v="Identify Burns that require clearing."/>
    <s v="Lunar Freezing Co.Ltd."/>
    <s v="Ugie Angling Association."/>
    <x v="0"/>
    <n v="0"/>
    <x v="1"/>
    <n v="1000"/>
    <x v="0"/>
    <s v="Annual"/>
    <x v="226"/>
    <n v="406002"/>
    <n v="848800"/>
    <m/>
    <s v="Ongoing"/>
    <s v="Some Progress"/>
    <n v="13200"/>
    <s v="Mowing is essential to keep all the access paths clear and usable. Strimming and weed clearing is also necessary to allow Anglers to fish."/>
    <s v="Mowing and strimming well established and carried out every year. Clearing burns still to start as unsure where to target efforts"/>
    <n v="2023"/>
    <x v="17"/>
    <s v="FD40"/>
    <s v="MA0410"/>
    <s v="0ccd7fff-aca4-4b69-a4e1-1e5fed00ae78"/>
    <s v="DSFB + Fishery Trust"/>
    <x v="3"/>
    <x v="59"/>
    <n v="-1.9014048460049799"/>
    <n v="57.529389603388502"/>
  </r>
  <r>
    <n v="2352"/>
    <x v="148"/>
    <x v="362"/>
    <x v="10"/>
    <x v="48"/>
    <s v="Ongoing"/>
    <s v="Medium"/>
    <s v="Increase the number of Anglers fishing the Ugie, provide access to Angling for beginners and to provide training."/>
    <x v="9"/>
    <x v="320"/>
    <x v="3"/>
    <s v="UAA volunteers and support with tuition from Angling Retailers."/>
    <m/>
    <s v="Ugie Angling Association."/>
    <s v="Ugie DSFB"/>
    <x v="0"/>
    <n v="2000"/>
    <x v="0"/>
    <n v="0"/>
    <x v="0"/>
    <s v="Annual"/>
    <x v="227"/>
    <n v="410221"/>
    <n v="847922"/>
    <m/>
    <s v="Ongoing"/>
    <s v="Some Progress"/>
    <n v="2000"/>
    <m/>
    <s v="Getting sufficent volunteers to help."/>
    <n v="2023"/>
    <x v="17"/>
    <s v="FD40"/>
    <s v="MA0411"/>
    <s v="4920bb77-1574-45ce-aa0c-4052015c3eb6"/>
    <s v="Local Fishery Trust"/>
    <x v="3"/>
    <x v="5"/>
    <n v="-1.83098780052499"/>
    <n v="57.521428191643302"/>
  </r>
  <r>
    <n v="2353"/>
    <x v="337"/>
    <x v="363"/>
    <x v="8"/>
    <x v="49"/>
    <s v="Ongoing"/>
    <s v="High"/>
    <s v="Control the spread of INNS along the River."/>
    <x v="11"/>
    <x v="321"/>
    <x v="3"/>
    <s v="https://www.nature.scot/professional-advice/protected-areas-and-species/protected-species/scottish-invasive-species-initiative"/>
    <m/>
    <s v="Deveron Isla and Bogie River Trust."/>
    <s v="Ugie Angling Association."/>
    <x v="0"/>
    <n v="1000"/>
    <x v="0"/>
    <n v="0"/>
    <x v="2"/>
    <s v="Annual"/>
    <x v="228"/>
    <n v="410199"/>
    <n v="848452"/>
    <m/>
    <s v="Ongoing"/>
    <s v="Some Progress"/>
    <n v="1000"/>
    <m/>
    <s v="We need to check if Deveron Isla &amp; Bogie Trust are still funded and able to help us in 2024"/>
    <n v="2022"/>
    <x v="17"/>
    <s v="FD40"/>
    <s v="MA0412"/>
    <s v="462f6102-1b75-4e0c-be07-aa591ad7f6e7"/>
    <s v="Local Fishery Trust"/>
    <x v="3"/>
    <x v="5"/>
    <n v="-1.83133312567901"/>
    <n v="57.526189469062899"/>
  </r>
  <r>
    <n v="2354"/>
    <x v="338"/>
    <x v="364"/>
    <x v="3"/>
    <x v="50"/>
    <s v="Planned"/>
    <s v="High"/>
    <s v="We need to create a plan to address the causes of habitat degradation and prevent further degradation. This would allow the river to improve and provide better conditions for the fish and wildlife."/>
    <x v="7"/>
    <x v="322"/>
    <x v="3"/>
    <s v="Initially employ an expert to survey sections of the river. Once we have formed a plan ongoing work (not included in this cost) would require work from the Propietor, UDSFB, UAA and probably contractors."/>
    <m/>
    <s v="Ugie DSFB"/>
    <s v="Ugie Angling Association."/>
    <x v="0"/>
    <n v="11100"/>
    <x v="1"/>
    <n v="2000"/>
    <x v="0"/>
    <s v="Within 1 Year"/>
    <x v="229"/>
    <n v="40440"/>
    <n v="848831"/>
    <m/>
    <s v="Planned"/>
    <s v="No Progress"/>
    <n v="13100"/>
    <m/>
    <s v="The survey is likely to identify many reasons for degradation and rectifying the issues may require significant works to be done. "/>
    <n v="2024"/>
    <x v="17"/>
    <s v="FD40"/>
    <s v="MA1174"/>
    <s v="b0513f52-5558-4057-942c-34cb0cf9669f"/>
    <s v="Unidentified"/>
    <x v="3"/>
    <x v="60"/>
    <n v="-1.9767029326582499"/>
    <n v="57.537279361944996"/>
  </r>
  <r>
    <n v="2355"/>
    <x v="339"/>
    <x v="365"/>
    <x v="1"/>
    <x v="51"/>
    <s v="Planned"/>
    <s v="High"/>
    <s v="To map the redd activity and and suitability of spawning grounds. Then to plan improvement methods to increase the amount of optimal redds for Salmon and Sea Trout. So that in the long term numbers of Salmon and Sea Trout Fry/Parr in the river will increase."/>
    <x v="7"/>
    <x v="323"/>
    <x v="3"/>
    <s v="Employ an expert to survey sections of the river and train volunteers to carry on the work. Removal of silt and weeds would involve the UAA and possibly contractors."/>
    <m/>
    <s v="Ugie DSFB"/>
    <s v="Ugie Angling Association."/>
    <x v="0"/>
    <n v="8100"/>
    <x v="1"/>
    <n v="2000"/>
    <x v="0"/>
    <s v="Within 1 Year"/>
    <x v="229"/>
    <n v="395336"/>
    <n v="854001"/>
    <m/>
    <s v="Planned"/>
    <s v="No Progress"/>
    <n v="10100"/>
    <m/>
    <s v="The survey will identify and map the spawning areas. Rectifying the issues with non optimal redds may require significant works to be done. "/>
    <n v="2024"/>
    <x v="17"/>
    <s v="FD40"/>
    <s v="MA1175"/>
    <s v="1492ce97-245c-4901-818f-697bf01644f0"/>
    <s v="Unidentified"/>
    <x v="3"/>
    <x v="61"/>
    <n v="-2.0796200961730098"/>
    <n v="57.576121584690199"/>
  </r>
  <r>
    <n v="2356"/>
    <x v="340"/>
    <x v="366"/>
    <x v="1"/>
    <x v="52"/>
    <s v="Planned"/>
    <s v="High"/>
    <s v="The Scotish Government and Agencies must ensure that proposed projects will not adversley affect the migrating salmon and sea trout in either the construction phase or during operation."/>
    <x v="0"/>
    <x v="324"/>
    <x v="1"/>
    <m/>
    <s v="We would need evidence that EMF will not affect migratory fish. The UDSFB have already requested evidence from the developers that migratory fish runs will not be adversly affected."/>
    <s v="Ugie DSFB"/>
    <s v="Fisheries Management Scotland, Marine Scotland'Member of the Scottish Parliament."/>
    <x v="0"/>
    <n v="5000"/>
    <x v="0"/>
    <n v="0"/>
    <x v="0"/>
    <s v="Within 1 Year"/>
    <x v="230"/>
    <n v="0"/>
    <n v="0"/>
    <m/>
    <s v="Initiated"/>
    <s v="Some Progress"/>
    <n v="5000"/>
    <m/>
    <s v="Getting the survival and welfare of Migratory Fish considered during the planning stages for multiple projects."/>
    <n v="2024"/>
    <x v="17"/>
    <s v="FD40"/>
    <s v="MA1176"/>
    <s v="d345f9fa-de70-4b7e-9ef5-643c96fcb3a8"/>
    <s v="Local DSFB"/>
    <x v="3"/>
    <x v="5"/>
    <n v="-1.7116340053388599"/>
    <n v="57.486175528664198"/>
  </r>
  <r>
    <n v="2357"/>
    <x v="341"/>
    <x v="367"/>
    <x v="1"/>
    <x v="53"/>
    <s v="Ongoing"/>
    <s v="High"/>
    <s v="To protect the freshwater environment and fish life."/>
    <x v="10"/>
    <x v="325"/>
    <x v="0"/>
    <m/>
    <s v="Ugie District Planning Applications"/>
    <s v="Ugie DSFB"/>
    <s v="Ugie Angling Association, Fisheries Management Scotland, Marine Scotland,Aberdeenshire Council, SEPA."/>
    <x v="0"/>
    <n v="2500"/>
    <x v="0"/>
    <n v="0"/>
    <x v="0"/>
    <s v="Annual"/>
    <x v="231"/>
    <n v="410743"/>
    <n v="848303"/>
    <m/>
    <s v="Ongoing"/>
    <s v="No Progress"/>
    <n v="2500"/>
    <m/>
    <s v="Getting the survival and welfare of Migratory Fish considered during the planning and construction stages for multiple projects."/>
    <n v="2024"/>
    <x v="17"/>
    <s v="FD40"/>
    <s v="MA1177"/>
    <s v="f72d19e5-bb9d-4359-8b8e-466646056330"/>
    <s v="DSFB + Fishery Trust"/>
    <x v="3"/>
    <x v="5"/>
    <n v="-1.81632832434522"/>
    <n v="57.524464089572298"/>
  </r>
  <r>
    <n v="2358"/>
    <x v="342"/>
    <x v="368"/>
    <x v="0"/>
    <x v="1"/>
    <s v="Ongoing"/>
    <s v="Medium"/>
    <s v="To increase riparian woodland coverage in the area"/>
    <x v="18"/>
    <x v="326"/>
    <x v="1"/>
    <s v="River Management Plans"/>
    <s v="Scottish River Temperature Monitoring Network; Peat depths; Deer migration routes"/>
    <m/>
    <s v="WSFT; Proprietors"/>
    <x v="0"/>
    <n v="0"/>
    <x v="1"/>
    <n v="0"/>
    <x v="3"/>
    <m/>
    <x v="13"/>
    <n v="230000"/>
    <n v="941000"/>
    <m/>
    <m/>
    <m/>
    <m/>
    <m/>
    <m/>
    <m/>
    <x v="18"/>
    <s v="FD38"/>
    <s v="MA0167"/>
    <s v="d9f14ef9-fc10-48b6-bcdc-79fd4ede15fc"/>
    <s v="Mix of Private &amp; Public Funding"/>
    <x v="0"/>
    <x v="5"/>
    <n v="-4.9045460521244699"/>
    <n v="58.324607612071702"/>
  </r>
  <r>
    <n v="2359"/>
    <x v="343"/>
    <x v="369"/>
    <x v="11"/>
    <x v="1"/>
    <s v="Ongoing"/>
    <s v="High"/>
    <s v="To monitor the wild fish population within the aquaculture zone, with the data feeding back into the farm management to promote positive changes"/>
    <x v="0"/>
    <x v="327"/>
    <x v="4"/>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Scottish Sea Farms; Wildland Ltd"/>
    <x v="0"/>
    <n v="0"/>
    <x v="1"/>
    <n v="5000"/>
    <x v="3"/>
    <m/>
    <x v="232"/>
    <n v="244000"/>
    <n v="960000"/>
    <m/>
    <m/>
    <m/>
    <m/>
    <m/>
    <m/>
    <m/>
    <x v="18"/>
    <s v="FD38"/>
    <s v="MA0168"/>
    <s v="a2b25db8-1435-4dbb-b86b-7c5bb5058d5b"/>
    <s v="Public Funding"/>
    <x v="1"/>
    <x v="62"/>
    <n v="-4.6787125455498302"/>
    <n v="58.500268244610503"/>
  </r>
  <r>
    <n v="2360"/>
    <x v="343"/>
    <x v="369"/>
    <x v="11"/>
    <x v="1"/>
    <s v="Ongoing"/>
    <s v="High"/>
    <s v="To monitor the wild fish population within the aquaculture zone, with the data feeding back into the farm management to promote positive changes"/>
    <x v="0"/>
    <x v="328"/>
    <x v="4"/>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Loch Duart Ltd; Reay Forest Estate; Scourie Estate; Rhiconich Estate"/>
    <x v="0"/>
    <n v="0"/>
    <x v="1"/>
    <n v="7650"/>
    <x v="3"/>
    <m/>
    <x v="232"/>
    <n v="218000"/>
    <n v="951000"/>
    <m/>
    <m/>
    <m/>
    <m/>
    <m/>
    <m/>
    <m/>
    <x v="18"/>
    <s v="FD38"/>
    <s v="MA0169"/>
    <s v="c2c5d959-d992-4f5b-9d21-e35fd251344f"/>
    <s v="Private Finance"/>
    <x v="1"/>
    <x v="63"/>
    <n v="-5.1170222743774803"/>
    <n v="58.409478342888299"/>
  </r>
  <r>
    <n v="2361"/>
    <x v="343"/>
    <x v="369"/>
    <x v="11"/>
    <x v="1"/>
    <s v="Ongoing"/>
    <s v="High"/>
    <s v="To monitor the wild fish population within the aquaculture zone, with the data feeding back into the farm management to promote positive changes"/>
    <x v="0"/>
    <x v="329"/>
    <x v="4"/>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Loch Duart Ltd"/>
    <x v="0"/>
    <n v="0"/>
    <x v="1"/>
    <n v="9000"/>
    <x v="3"/>
    <m/>
    <x v="232"/>
    <n v="213000"/>
    <n v="936000"/>
    <m/>
    <m/>
    <m/>
    <m/>
    <m/>
    <m/>
    <m/>
    <x v="18"/>
    <s v="FD38"/>
    <s v="MA0170"/>
    <s v="59c45e14-5831-4c30-b349-e90dc0ef69ac"/>
    <s v="Private Finance"/>
    <x v="1"/>
    <x v="5"/>
    <n v="-5.1902976724176799"/>
    <n v="58.272857197294599"/>
  </r>
  <r>
    <n v="2362"/>
    <x v="343"/>
    <x v="370"/>
    <x v="11"/>
    <x v="1"/>
    <s v="Ongoing"/>
    <s v="High"/>
    <s v="To monitor the wild fish population within the aquaculture zone, with the data feeding back into the farm management to promote positive changes"/>
    <x v="0"/>
    <x v="329"/>
    <x v="3"/>
    <m/>
    <s v="SEPA monitoring data; electrofishing data"/>
    <s v="WSFT"/>
    <s v="Loch Duart Ltd"/>
    <x v="0"/>
    <n v="0"/>
    <x v="1"/>
    <n v="0"/>
    <x v="3"/>
    <m/>
    <x v="13"/>
    <n v="225300"/>
    <n v="950300"/>
    <m/>
    <m/>
    <m/>
    <m/>
    <m/>
    <m/>
    <m/>
    <x v="18"/>
    <s v="FD38"/>
    <s v="MA0171"/>
    <s v="b1f93255-89b2-4353-9fcb-0f390a555b91"/>
    <s v="Unidentified"/>
    <x v="0"/>
    <x v="5"/>
    <n v="-4.9917335082182799"/>
    <n v="58.406176071399599"/>
  </r>
  <r>
    <n v="2363"/>
    <x v="343"/>
    <x v="371"/>
    <x v="11"/>
    <x v="1"/>
    <s v="Ongoing"/>
    <s v="High"/>
    <s v="To monitor the wild fish population within the aquaculture zone, with the data feeding back into the farm management to promote positive changes"/>
    <x v="0"/>
    <x v="329"/>
    <x v="3"/>
    <m/>
    <s v="SEPA monitoring data; electrofishing data"/>
    <s v="WSFT"/>
    <s v="Loch Duart Ltd"/>
    <x v="0"/>
    <n v="0"/>
    <x v="1"/>
    <n v="0"/>
    <x v="3"/>
    <m/>
    <x v="13"/>
    <n v="220000"/>
    <n v="937500"/>
    <m/>
    <m/>
    <m/>
    <m/>
    <m/>
    <m/>
    <m/>
    <x v="18"/>
    <s v="FD38"/>
    <s v="MA0172"/>
    <s v="cdd3d16c-343e-4207-af01-2aa0a640b911"/>
    <s v="Unidentified"/>
    <x v="0"/>
    <x v="5"/>
    <n v="-5.0723039729100003"/>
    <n v="58.289230782503999"/>
  </r>
  <r>
    <n v="2364"/>
    <x v="343"/>
    <x v="371"/>
    <x v="11"/>
    <x v="1"/>
    <s v="Initiated"/>
    <s v="High"/>
    <s v="To monitor the wild fish population within the aquaculture zone, with the data feeding back into the farm management to promote positive changes"/>
    <x v="0"/>
    <x v="330"/>
    <x v="3"/>
    <m/>
    <s v="SEPA monitoring data; electrofishing data"/>
    <s v="WSFT"/>
    <s v="Wester Ross Salmon Ltd"/>
    <x v="0"/>
    <n v="0"/>
    <x v="1"/>
    <n v="0"/>
    <x v="3"/>
    <m/>
    <x v="13"/>
    <n v="221000"/>
    <n v="912200"/>
    <m/>
    <m/>
    <m/>
    <m/>
    <m/>
    <m/>
    <m/>
    <x v="18"/>
    <s v="FD38"/>
    <s v="MA0173"/>
    <s v="b3349881-f781-40ed-87dc-094579646e5e"/>
    <s v="Unidentified"/>
    <x v="0"/>
    <x v="5"/>
    <n v="-5.0358551920307901"/>
    <n v="58.062722645461399"/>
  </r>
  <r>
    <n v="2365"/>
    <x v="344"/>
    <x v="372"/>
    <x v="8"/>
    <x v="1"/>
    <s v="Ongoing"/>
    <s v="Medium"/>
    <s v="To monitor and remove invasive non-native species"/>
    <x v="11"/>
    <x v="331"/>
    <x v="1"/>
    <m/>
    <s v="Location of INNS"/>
    <s v="WSFT"/>
    <s v="Ghillies; proprietors; Anglers"/>
    <x v="0"/>
    <n v="0"/>
    <x v="1"/>
    <n v="0"/>
    <x v="3"/>
    <m/>
    <x v="13"/>
    <n v="232000"/>
    <n v="943000"/>
    <m/>
    <m/>
    <m/>
    <m/>
    <m/>
    <m/>
    <m/>
    <x v="18"/>
    <s v="FD38"/>
    <s v="MA0174"/>
    <s v="52842d61-5915-4c62-8ca3-4f34441b8623"/>
    <s v="Public Funding"/>
    <x v="0"/>
    <x v="5"/>
    <n v="-4.8719002471756898"/>
    <n v="58.343318150638503"/>
  </r>
  <r>
    <n v="2366"/>
    <x v="345"/>
    <x v="373"/>
    <x v="3"/>
    <x v="1"/>
    <s v="Ongoing"/>
    <s v="Medium"/>
    <s v="To improve the riparian and instream habitat"/>
    <x v="13"/>
    <x v="332"/>
    <x v="1"/>
    <s v="River Management Plans"/>
    <m/>
    <m/>
    <s v="WSFT: Proprietors"/>
    <x v="0"/>
    <n v="0"/>
    <x v="1"/>
    <n v="0"/>
    <x v="3"/>
    <m/>
    <x v="13"/>
    <n v="228000"/>
    <n v="939000"/>
    <m/>
    <m/>
    <m/>
    <m/>
    <m/>
    <m/>
    <m/>
    <x v="18"/>
    <s v="FD38"/>
    <s v="MA0175"/>
    <s v="fbb1379a-a169-488e-b441-24c0810817ce"/>
    <s v="Mix of Private &amp; Public Funding"/>
    <x v="0"/>
    <x v="5"/>
    <n v="-4.9371574004261296"/>
    <n v="58.305888998641699"/>
  </r>
  <r>
    <n v="2367"/>
    <x v="346"/>
    <x v="374"/>
    <x v="5"/>
    <x v="1"/>
    <s v="Not Possible"/>
    <s v="High"/>
    <s v="To return fish populations to their historic locations"/>
    <x v="6"/>
    <x v="333"/>
    <x v="2"/>
    <m/>
    <m/>
    <s v="Assynt Crofters Trust"/>
    <m/>
    <x v="0"/>
    <n v="0"/>
    <x v="1"/>
    <n v="0"/>
    <x v="3"/>
    <m/>
    <x v="233"/>
    <n v="210000"/>
    <n v="931500"/>
    <m/>
    <m/>
    <m/>
    <m/>
    <m/>
    <m/>
    <m/>
    <x v="18"/>
    <s v="FD38"/>
    <s v="MA0176"/>
    <s v="e056e2a9-d7d9-40ab-8793-0c93406ebe4d"/>
    <s v="Unidentified"/>
    <x v="0"/>
    <x v="5"/>
    <n v="-5.2376746337949296"/>
    <n v="58.231218890325103"/>
  </r>
  <r>
    <n v="2368"/>
    <x v="346"/>
    <x v="375"/>
    <x v="5"/>
    <x v="1"/>
    <s v="Planned"/>
    <s v="High"/>
    <s v="To allow fish access to a substantial area"/>
    <x v="6"/>
    <x v="334"/>
    <x v="2"/>
    <s v="Bhadaidh Daraich RMP"/>
    <m/>
    <s v="WSFT"/>
    <s v="Scourie Angling Club; Scourie Estate"/>
    <x v="0"/>
    <n v="0"/>
    <x v="1"/>
    <n v="0"/>
    <x v="3"/>
    <m/>
    <x v="13"/>
    <n v="216500"/>
    <n v="944300"/>
    <m/>
    <m/>
    <m/>
    <m/>
    <m/>
    <m/>
    <m/>
    <x v="18"/>
    <s v="FD38"/>
    <s v="MA0177"/>
    <s v="4afa124c-02a3-4159-83ab-2614852381e9"/>
    <s v="Unidentified"/>
    <x v="0"/>
    <x v="5"/>
    <n v="-5.1373104619110297"/>
    <n v="58.348766536422801"/>
  </r>
  <r>
    <n v="2369"/>
    <x v="346"/>
    <x v="376"/>
    <x v="5"/>
    <x v="1"/>
    <s v="Initiated"/>
    <s v="High"/>
    <s v="To allow passage of fish within the catchment"/>
    <x v="6"/>
    <x v="335"/>
    <x v="2"/>
    <s v="Bhadaidh Daraich RMP"/>
    <m/>
    <s v="WSFT"/>
    <s v="Scourie Angling Club; Scourie Estate; Highland Council"/>
    <x v="0"/>
    <n v="0"/>
    <x v="1"/>
    <n v="0"/>
    <x v="3"/>
    <m/>
    <x v="13"/>
    <n v="215900"/>
    <n v="944800"/>
    <m/>
    <m/>
    <m/>
    <m/>
    <m/>
    <m/>
    <m/>
    <x v="18"/>
    <s v="FD38"/>
    <s v="MA0178"/>
    <s v="331adc8d-4696-4b38-9b1a-0c33d1c20f0a"/>
    <s v="Unidentified"/>
    <x v="0"/>
    <x v="5"/>
    <n v="-5.1479447906087197"/>
    <n v="58.352999026359797"/>
  </r>
  <r>
    <n v="2370"/>
    <x v="347"/>
    <x v="377"/>
    <x v="10"/>
    <x v="1"/>
    <s v="Ongoing"/>
    <s v="Medium"/>
    <s v="To provide the opportunity for the local workers to meet, exchange information and learn more about topics relevant to them"/>
    <x v="3"/>
    <x v="336"/>
    <x v="1"/>
    <m/>
    <m/>
    <s v="WSFT"/>
    <s v="NWDSFB"/>
    <x v="0"/>
    <n v="0"/>
    <x v="0"/>
    <n v="6500"/>
    <x v="2"/>
    <m/>
    <x v="13"/>
    <n v="234000"/>
    <n v="945000"/>
    <m/>
    <m/>
    <m/>
    <m/>
    <m/>
    <m/>
    <m/>
    <x v="18"/>
    <s v="FD38"/>
    <s v="MA0179"/>
    <s v="331d1f3e-8813-4cc7-af30-1160ce1cf1b8"/>
    <s v="DSFB + Fishery Trust"/>
    <x v="5"/>
    <x v="18"/>
    <n v="-4.8392199382157104"/>
    <n v="58.362020596054997"/>
  </r>
  <r>
    <n v="2371"/>
    <x v="348"/>
    <x v="378"/>
    <x v="10"/>
    <x v="1"/>
    <s v="Ongoing"/>
    <s v="Medium"/>
    <s v="To teach the children more about the riverine environment and ways to protect it"/>
    <x v="3"/>
    <x v="337"/>
    <x v="1"/>
    <m/>
    <m/>
    <s v="WSFT"/>
    <s v="HC Ranger Service; JMT"/>
    <x v="0"/>
    <n v="0"/>
    <x v="0"/>
    <n v="2000"/>
    <x v="2"/>
    <m/>
    <x v="13"/>
    <n v="226000"/>
    <n v="937000"/>
    <m/>
    <m/>
    <m/>
    <m/>
    <m/>
    <m/>
    <m/>
    <x v="18"/>
    <s v="FD38"/>
    <s v="MA0180"/>
    <s v="89badac3-896a-484a-a05a-d757c9f5624c"/>
    <s v="Local Fishery Trust"/>
    <x v="1"/>
    <x v="54"/>
    <n v="-4.9697343394177196"/>
    <n v="58.287162328606598"/>
  </r>
  <r>
    <n v="2372"/>
    <x v="349"/>
    <x v="379"/>
    <x v="10"/>
    <x v="1"/>
    <s v="Ongoing"/>
    <s v="High"/>
    <s v="To improve the riparian and instream habitat"/>
    <x v="20"/>
    <x v="338"/>
    <x v="0"/>
    <s v="https://atlanticsalmontrust.org/project-laxford/"/>
    <s v="Scottish River Temperature Monitoring Network; Peat depths; Deer migration routes; Fish migrations; Survival rates"/>
    <s v="AST"/>
    <s v="Reay Forest Estate; WSFT; Marine Scotland"/>
    <x v="0"/>
    <n v="0"/>
    <x v="1"/>
    <n v="0"/>
    <x v="3"/>
    <m/>
    <x v="13"/>
    <n v="223500"/>
    <n v="947210"/>
    <m/>
    <m/>
    <m/>
    <m/>
    <m/>
    <m/>
    <m/>
    <x v="18"/>
    <s v="FD38"/>
    <s v="MA0181"/>
    <s v="7e1cc568-ddd0-4ec3-a96f-c42d2f2a9acb"/>
    <s v="Mix of Private &amp; Public Funding"/>
    <x v="0"/>
    <x v="5"/>
    <n v="-5.0201196335718796"/>
    <n v="58.377739686961498"/>
  </r>
  <r>
    <n v="2373"/>
    <x v="148"/>
    <x v="380"/>
    <x v="10"/>
    <x v="1"/>
    <s v="Planned"/>
    <s v="Low"/>
    <s v="To increase the number of anglers within the area"/>
    <x v="9"/>
    <x v="339"/>
    <x v="1"/>
    <m/>
    <m/>
    <s v="WSFT"/>
    <s v="Angling clubs; Proprietors; Ghillies; Guides"/>
    <x v="0"/>
    <n v="0"/>
    <x v="1"/>
    <n v="0"/>
    <x v="3"/>
    <m/>
    <x v="13"/>
    <n v="236000"/>
    <n v="947000"/>
    <m/>
    <m/>
    <m/>
    <m/>
    <m/>
    <m/>
    <m/>
    <x v="18"/>
    <s v="FD38"/>
    <s v="MA0182"/>
    <s v="8c04501a-a471-4bc9-83c7-6c4d4214586f"/>
    <s v="Unidentified"/>
    <x v="0"/>
    <x v="5"/>
    <n v="-4.80650507785366"/>
    <n v="58.380714930005098"/>
  </r>
  <r>
    <n v="2374"/>
    <x v="350"/>
    <x v="381"/>
    <x v="10"/>
    <x v="1"/>
    <s v="Ongoing"/>
    <s v="Medium"/>
    <s v="To monitor juvenile fish densities"/>
    <x v="4"/>
    <x v="340"/>
    <x v="1"/>
    <m/>
    <m/>
    <s v="WSFT"/>
    <s v="Proprietors"/>
    <x v="0"/>
    <n v="0"/>
    <x v="1"/>
    <n v="20000"/>
    <x v="2"/>
    <s v="N/A"/>
    <x v="13"/>
    <n v="224000"/>
    <n v="935000"/>
    <m/>
    <m/>
    <m/>
    <m/>
    <m/>
    <m/>
    <m/>
    <x v="18"/>
    <s v="FD38"/>
    <s v="MA0183"/>
    <s v="6ff37655-444b-4eb0-bb48-c778ee0e51e9"/>
    <s v="DSFB + Fishery Trust"/>
    <x v="1"/>
    <x v="40"/>
    <n v="-5.0022769164090102"/>
    <n v="58.268427620195602"/>
  </r>
  <r>
    <n v="2375"/>
    <x v="351"/>
    <x v="382"/>
    <x v="10"/>
    <x v="1"/>
    <s v="Ongoing"/>
    <s v="Medium"/>
    <s v="To assess the number and composition of smolts leaving the rivers"/>
    <x v="4"/>
    <x v="341"/>
    <x v="0"/>
    <m/>
    <m/>
    <s v="WSFT"/>
    <s v="Proprietors; AST"/>
    <x v="0"/>
    <n v="0"/>
    <x v="1"/>
    <n v="16000"/>
    <x v="0"/>
    <s v="N/A"/>
    <x v="13"/>
    <n v="238000"/>
    <n v="949000"/>
    <m/>
    <m/>
    <m/>
    <m/>
    <m/>
    <m/>
    <m/>
    <x v="18"/>
    <s v="FD38"/>
    <s v="MA0184"/>
    <s v="f99cad29-9ea7-4150-9a16-ca37cf447c36"/>
    <s v="Mix of Private &amp; Public Funding"/>
    <x v="5"/>
    <x v="64"/>
    <n v="-4.7737556186721104"/>
    <n v="58.399401134143602"/>
  </r>
  <r>
    <n v="2376"/>
    <x v="352"/>
    <x v="383"/>
    <x v="10"/>
    <x v="1"/>
    <s v="Ongoing"/>
    <s v="Medium"/>
    <s v="The creation of catchment plans for the different rivers within the area and completion of recommended works"/>
    <x v="10"/>
    <x v="342"/>
    <x v="1"/>
    <s v="Catchment Plans"/>
    <s v="Habitat surveys"/>
    <s v="WSFT"/>
    <s v="Proprietors"/>
    <x v="0"/>
    <n v="0"/>
    <x v="1"/>
    <n v="8000"/>
    <x v="0"/>
    <s v="N/A"/>
    <x v="13"/>
    <n v="222000"/>
    <n v="933000"/>
    <m/>
    <m/>
    <m/>
    <m/>
    <m/>
    <m/>
    <m/>
    <x v="18"/>
    <s v="FD38"/>
    <s v="MA0185"/>
    <s v="ce019c50-0fe1-43e9-bcec-13601f5fdfb2"/>
    <s v="Local Fishery Trust"/>
    <x v="5"/>
    <x v="17"/>
    <n v="-5.0347851786823297"/>
    <n v="58.2496848916091"/>
  </r>
  <r>
    <n v="2377"/>
    <x v="346"/>
    <x v="384"/>
    <x v="5"/>
    <x v="1"/>
    <s v="Planned"/>
    <s v="High"/>
    <s v="To allow elver migration through the system"/>
    <x v="6"/>
    <x v="343"/>
    <x v="2"/>
    <s v="Electrofishing reports for the Inver Catchment"/>
    <s v="Different eel pass stuctures"/>
    <s v="WSFT"/>
    <s v="Assynt Estate"/>
    <x v="0"/>
    <n v="0"/>
    <x v="1"/>
    <n v="0"/>
    <x v="3"/>
    <m/>
    <x v="13"/>
    <n v="210211"/>
    <n v="923458"/>
    <m/>
    <m/>
    <m/>
    <m/>
    <m/>
    <m/>
    <m/>
    <x v="18"/>
    <s v="FD38"/>
    <s v="MA0186"/>
    <s v="2eae42ba-3bd2-4f6a-b8d2-e20ec9765240"/>
    <s v="Unidentified"/>
    <x v="0"/>
    <x v="5"/>
    <n v="-5.22753544574089"/>
    <n v="58.159193889473897"/>
  </r>
  <r>
    <n v="2378"/>
    <x v="346"/>
    <x v="385"/>
    <x v="5"/>
    <x v="1"/>
    <s v="Planned"/>
    <s v="High"/>
    <s v="To allow elver migration through the system"/>
    <x v="6"/>
    <x v="343"/>
    <x v="2"/>
    <s v="Electrofishing reports for the Inver Catchment"/>
    <s v="Different eel pass stuctures"/>
    <s v="WSFT"/>
    <s v="Assynt Estate"/>
    <x v="0"/>
    <n v="0"/>
    <x v="1"/>
    <n v="0"/>
    <x v="3"/>
    <m/>
    <x v="234"/>
    <n v="216373"/>
    <n v="925123"/>
    <m/>
    <m/>
    <m/>
    <m/>
    <m/>
    <m/>
    <m/>
    <x v="18"/>
    <s v="FD38"/>
    <s v="MA0187"/>
    <s v="48576b0b-95b6-4b3d-b034-3b5cbe7ae0cc"/>
    <s v="Unidentified"/>
    <x v="0"/>
    <x v="5"/>
    <n v="-5.1242908008802299"/>
    <n v="58.176730579405898"/>
  </r>
  <r>
    <n v="2379"/>
    <x v="353"/>
    <x v="386"/>
    <x v="3"/>
    <x v="1"/>
    <s v="Planned"/>
    <s v="Medium"/>
    <s v="To remove non-native conifers from the riparian zone"/>
    <x v="13"/>
    <x v="344"/>
    <x v="0"/>
    <m/>
    <m/>
    <s v="Reay Forest Estate"/>
    <m/>
    <x v="0"/>
    <n v="0"/>
    <x v="0"/>
    <n v="0"/>
    <x v="3"/>
    <m/>
    <x v="13"/>
    <n v="247500"/>
    <n v="961000"/>
    <m/>
    <m/>
    <m/>
    <m/>
    <m/>
    <m/>
    <m/>
    <x v="18"/>
    <s v="FD38"/>
    <s v="MA0188"/>
    <s v="e215bd10-c947-49c3-9615-f1ad1c9ea988"/>
    <s v="Unidentified"/>
    <x v="0"/>
    <x v="5"/>
    <n v="-4.6193925875629596"/>
    <n v="58.510478729363399"/>
  </r>
  <r>
    <n v="2380"/>
    <x v="354"/>
    <x v="386"/>
    <x v="3"/>
    <x v="1"/>
    <s v="Planned"/>
    <s v="Medium"/>
    <s v="To remove non-native conifers from the riparian zone"/>
    <x v="13"/>
    <x v="344"/>
    <x v="0"/>
    <m/>
    <m/>
    <s v="Wildland Ltd"/>
    <m/>
    <x v="0"/>
    <n v="0"/>
    <x v="0"/>
    <n v="0"/>
    <x v="3"/>
    <m/>
    <x v="13"/>
    <n v="239000"/>
    <n v="954500"/>
    <m/>
    <m/>
    <m/>
    <m/>
    <m/>
    <m/>
    <m/>
    <x v="18"/>
    <s v="FD38"/>
    <s v="MA0189"/>
    <s v="57d12546-d693-4414-9009-be996044acce"/>
    <s v="Unidentified"/>
    <x v="0"/>
    <x v="5"/>
    <n v="-4.7605278484126403"/>
    <n v="58.449110463969497"/>
  </r>
  <r>
    <n v="2381"/>
    <x v="355"/>
    <x v="386"/>
    <x v="3"/>
    <x v="1"/>
    <s v="Ongoing"/>
    <s v="Medium"/>
    <s v="To remove non-native conifers from the riparian zone"/>
    <x v="13"/>
    <x v="344"/>
    <x v="0"/>
    <m/>
    <m/>
    <s v="Reay Forest Estate"/>
    <m/>
    <x v="0"/>
    <n v="0"/>
    <x v="0"/>
    <n v="0"/>
    <x v="3"/>
    <m/>
    <x v="13"/>
    <n v="225000"/>
    <n v="947000"/>
    <m/>
    <m/>
    <m/>
    <m/>
    <m/>
    <m/>
    <m/>
    <x v="18"/>
    <s v="FD38"/>
    <s v="MA0190"/>
    <s v="5d5370a2-3b50-4675-82e2-590cb5626519"/>
    <s v="Private Finance"/>
    <x v="0"/>
    <x v="5"/>
    <n v="-4.9943478586808601"/>
    <n v="58.376458017995198"/>
  </r>
  <r>
    <n v="2382"/>
    <x v="356"/>
    <x v="386"/>
    <x v="3"/>
    <x v="1"/>
    <s v="Ongoing"/>
    <s v="Medium"/>
    <s v="To remove non-native conifers from the riparian zone"/>
    <x v="13"/>
    <x v="344"/>
    <x v="0"/>
    <m/>
    <m/>
    <s v="Reay Forest Estate"/>
    <m/>
    <x v="0"/>
    <n v="0"/>
    <x v="0"/>
    <n v="0"/>
    <x v="3"/>
    <m/>
    <x v="13"/>
    <n v="222000"/>
    <n v="946800"/>
    <m/>
    <m/>
    <m/>
    <m/>
    <m/>
    <m/>
    <m/>
    <x v="18"/>
    <s v="FD38"/>
    <s v="MA0191"/>
    <s v="6b5816ee-9163-4f62-9aa8-e3e0054043a9"/>
    <s v="Private Finance"/>
    <x v="0"/>
    <x v="5"/>
    <n v="-5.0454135234181399"/>
    <n v="58.373455525153702"/>
  </r>
  <r>
    <n v="2383"/>
    <x v="357"/>
    <x v="386"/>
    <x v="3"/>
    <x v="1"/>
    <s v="Ongoing"/>
    <s v="Medium"/>
    <s v="To remove non-native conifers from the riparian zone"/>
    <x v="13"/>
    <x v="344"/>
    <x v="0"/>
    <m/>
    <m/>
    <s v="Reay Forest Estate"/>
    <m/>
    <x v="0"/>
    <n v="0"/>
    <x v="0"/>
    <n v="0"/>
    <x v="3"/>
    <m/>
    <x v="13"/>
    <n v="217700"/>
    <n v="936800"/>
    <m/>
    <m/>
    <m/>
    <m/>
    <m/>
    <m/>
    <m/>
    <x v="18"/>
    <s v="FD38"/>
    <s v="MA0192"/>
    <s v="9ee90889-2f4a-49d7-af78-6ba082c7657d"/>
    <s v="Private Finance"/>
    <x v="0"/>
    <x v="5"/>
    <n v="-5.1109226572836404"/>
    <n v="58.282005077155297"/>
  </r>
  <r>
    <n v="2384"/>
    <x v="358"/>
    <x v="386"/>
    <x v="3"/>
    <x v="1"/>
    <s v="Planned"/>
    <s v="Medium"/>
    <s v="To remove non-native conifers from the riparian zone"/>
    <x v="13"/>
    <x v="344"/>
    <x v="0"/>
    <m/>
    <m/>
    <s v="Assynt Estate"/>
    <m/>
    <x v="0"/>
    <n v="0"/>
    <x v="0"/>
    <n v="0"/>
    <x v="3"/>
    <m/>
    <x v="13"/>
    <n v="209500"/>
    <n v="923000"/>
    <m/>
    <m/>
    <m/>
    <m/>
    <m/>
    <m/>
    <m/>
    <x v="18"/>
    <s v="FD38"/>
    <s v="MA0193"/>
    <s v="d2b92d3c-c3e5-4f76-ba43-fe8304bc5c43"/>
    <s v="Unidentified"/>
    <x v="0"/>
    <x v="5"/>
    <n v="-5.2392247096744597"/>
    <n v="58.1547808161436"/>
  </r>
  <r>
    <n v="2385"/>
    <x v="343"/>
    <x v="371"/>
    <x v="11"/>
    <x v="1"/>
    <s v="Initiated"/>
    <s v="High"/>
    <s v="To monitor the wild fish population within the aquaculture zone, with the data feeding back into the farm management to promote positive changes"/>
    <x v="0"/>
    <x v="330"/>
    <x v="3"/>
    <m/>
    <s v="SEPA monitoring data; electrofishing data"/>
    <s v="WSFT"/>
    <s v="Mowi"/>
    <x v="0"/>
    <n v="0"/>
    <x v="1"/>
    <n v="0"/>
    <x v="3"/>
    <m/>
    <x v="13"/>
    <n v="207500"/>
    <n v="913400"/>
    <m/>
    <m/>
    <m/>
    <m/>
    <m/>
    <m/>
    <m/>
    <x v="18"/>
    <m/>
    <s v="MA0692"/>
    <s v="9f53f1a2-643a-4bd3-a9d3-93ea5112fa22"/>
    <s v="Unidentified"/>
    <x v="0"/>
    <x v="5"/>
    <n v="-5.2652631628005304"/>
    <n v="58.0678290156429"/>
  </r>
  <r>
    <n v="2386"/>
    <x v="359"/>
    <x v="387"/>
    <x v="3"/>
    <x v="54"/>
    <s v="Complete"/>
    <s v="High"/>
    <s v="to provide shade, leaf litter and woody debris to support instream fauna"/>
    <x v="3"/>
    <x v="345"/>
    <x v="3"/>
    <m/>
    <m/>
    <s v="landowners"/>
    <s v="Landowners"/>
    <x v="0"/>
    <n v="0"/>
    <x v="1"/>
    <n v="500"/>
    <x v="0"/>
    <m/>
    <x v="235"/>
    <n v="215539"/>
    <n v="905356"/>
    <m/>
    <s v="Ongoing"/>
    <s v="Completed"/>
    <m/>
    <s v="Good examples to inform further riparain woodland development."/>
    <s v=" "/>
    <n v="2024"/>
    <x v="19"/>
    <s v="FD42"/>
    <s v="MA0252"/>
    <s v="598dbf5f-c64a-4b93-a8a6-dffaa58b59ac"/>
    <s v="Mix of Private &amp; Public Funding"/>
    <x v="4"/>
    <x v="5"/>
    <n v="-5.12290769746431"/>
    <n v="57.999103783378501"/>
  </r>
  <r>
    <n v="2387"/>
    <x v="360"/>
    <x v="388"/>
    <x v="3"/>
    <x v="54"/>
    <s v="Initiated"/>
    <s v="Medium"/>
    <s v="to provide shade, leaf litter and woody debris to support instream fauna"/>
    <x v="13"/>
    <x v="346"/>
    <x v="2"/>
    <s v="WRFT River Kanaird Fishery Management Plan"/>
    <s v="Riparian habitat and soil survey."/>
    <s v="Keanchulish Estate"/>
    <s v="WRFT"/>
    <x v="22"/>
    <n v="0"/>
    <x v="1"/>
    <n v="500"/>
    <x v="0"/>
    <s v="N/A"/>
    <x v="236"/>
    <n v="214655"/>
    <n v="903118"/>
    <m/>
    <s v="Planned"/>
    <s v="No Progress"/>
    <n v="10000"/>
    <s v="To be discussed with local land managers"/>
    <s v="May form part of a Wester Ross wide riverwoods initiative. Further support from funders and from landmanagers still required. "/>
    <n v="2024"/>
    <x v="19"/>
    <s v="FD42"/>
    <s v="MA0253"/>
    <s v="d36f643b-7ae0-481f-bc80-08a4844d698d"/>
    <s v="Unidentified"/>
    <x v="4"/>
    <x v="24"/>
    <n v="-5.1360838415111001"/>
    <n v="57.978664521358603"/>
  </r>
  <r>
    <n v="2388"/>
    <x v="361"/>
    <x v="388"/>
    <x v="3"/>
    <x v="54"/>
    <s v="Not Possible"/>
    <s v="Medium"/>
    <s v="to provide shade, leaf litter and woody debris to support instream fauna"/>
    <x v="13"/>
    <x v="347"/>
    <x v="2"/>
    <s v="WRFT River Kanaird Fishery Management Plan"/>
    <s v="Riparian habitat and soil survey."/>
    <s v="?landowners"/>
    <s v="WRFT"/>
    <x v="22"/>
    <n v="0"/>
    <x v="1"/>
    <n v="500"/>
    <x v="0"/>
    <s v="N/A"/>
    <x v="237"/>
    <n v="216772"/>
    <n v="902619"/>
    <m/>
    <s v="Planned"/>
    <s v="No Progress"/>
    <m/>
    <s v="To be discussed with local land managers"/>
    <s v="May form part of a Wester Ross wide riverwoods initiative. Further support from funders and from landmanagers still required. "/>
    <n v="2024"/>
    <x v="19"/>
    <s v="FD42"/>
    <s v="MA0254"/>
    <s v="7de7cd44-812b-46f3-93ab-b0955f52da3c"/>
    <s v="Unidentified"/>
    <x v="4"/>
    <x v="24"/>
    <n v="-5.09995613486078"/>
    <n v="57.975066034697299"/>
  </r>
  <r>
    <n v="2389"/>
    <x v="362"/>
    <x v="389"/>
    <x v="3"/>
    <x v="54"/>
    <s v="Initiated"/>
    <s v="Medium"/>
    <s v="to provide shade, leaf litter and woody debris to support instream fauna"/>
    <x v="13"/>
    <x v="347"/>
    <x v="2"/>
    <s v="WRFT River Kanaird Fishery Management Plan"/>
    <s v="Riparian habitat and soil survey."/>
    <s v="Kaenchullish Estate"/>
    <s v="WRFT"/>
    <x v="22"/>
    <n v="0"/>
    <x v="1"/>
    <n v="500"/>
    <x v="0"/>
    <s v="N/A"/>
    <x v="237"/>
    <n v="215988"/>
    <n v="901937"/>
    <s v="https://www.wrft.org.uk/images/gallery/rejuvinating%20alder%20UPL%20below%20swingbridge.JPG"/>
    <s v="Planned"/>
    <s v="No Progress"/>
    <m/>
    <s v="To be discussed with local land managers"/>
    <s v="May form part of a Wester Ross wide riverwoods initiative. Further support from funders and from landmanagers still required. "/>
    <n v="2024"/>
    <x v="19"/>
    <s v="FD42"/>
    <s v="MA0255"/>
    <s v="84fb73e0-aedd-4a37-a985-95c74f8d68fa"/>
    <s v="Unidentified"/>
    <x v="4"/>
    <x v="24"/>
    <n v="-5.1126600758422196"/>
    <n v="57.9686257963426"/>
  </r>
  <r>
    <n v="2390"/>
    <x v="363"/>
    <x v="390"/>
    <x v="5"/>
    <x v="55"/>
    <s v="Planned"/>
    <s v="High"/>
    <s v="to improve access for salmon and sea trout within accessible area of River Kanaird"/>
    <x v="6"/>
    <x v="348"/>
    <x v="2"/>
    <s v="WRFT Fish survey reports for previous years on WRFT website"/>
    <s v="Information available"/>
    <s v="WRFT / Langwell estate"/>
    <s v="WRFT / Langwell estate"/>
    <x v="16"/>
    <n v="0"/>
    <x v="0"/>
    <n v="0"/>
    <x v="0"/>
    <s v="Within 2 Years"/>
    <x v="238"/>
    <n v="217690"/>
    <n v="902795"/>
    <s v="https://www.wrft.org.uk/images/gallery/langwellfalls1sep21.jpg"/>
    <s v="Initiated"/>
    <s v="Some Progress"/>
    <m/>
    <s v="To be discussed with local river proprietors and SEPA"/>
    <s v="SEPA  policy regarding natural waterfalls is the main obstacle. But this is not a natural waterfall. Wild salmon are being obstructed. "/>
    <n v="2024"/>
    <x v="19"/>
    <s v="FD42"/>
    <s v="MA0256"/>
    <s v="627c602a-ea95-4398-b6cb-0e78674ce760"/>
    <s v="Unidentified"/>
    <x v="5"/>
    <x v="14"/>
    <n v="-5.0845947595389402"/>
    <n v="57.977021676123101"/>
  </r>
  <r>
    <n v="2391"/>
    <x v="364"/>
    <x v="391"/>
    <x v="7"/>
    <x v="56"/>
    <s v="Planned"/>
    <s v="Medium"/>
    <s v="to improve understanding of management needs for sea trout"/>
    <x v="4"/>
    <x v="347"/>
    <x v="0"/>
    <s v="WRFT River Kanaird Fishery Management Plan"/>
    <s v="Spawning sea trout survey; interviews (TEK)"/>
    <s v="WRFT"/>
    <s v="estates and anglers"/>
    <x v="0"/>
    <n v="0"/>
    <x v="0"/>
    <n v="0"/>
    <x v="0"/>
    <s v="N/A"/>
    <x v="239"/>
    <n v="212093"/>
    <n v="900674"/>
    <m/>
    <s v="Planned"/>
    <s v="No Progress"/>
    <m/>
    <s v="To be discussed with local land managers and funders"/>
    <s v="May be included with EMP monitoring or as a separate project"/>
    <n v="2024"/>
    <x v="19"/>
    <s v="FD42"/>
    <s v="MA0257"/>
    <s v="cc45a33a-51ad-4d74-b6c9-8b81d00501d7"/>
    <s v="Unidentified"/>
    <x v="4"/>
    <x v="5"/>
    <n v="-5.1773931387382603"/>
    <n v="57.955671512799903"/>
  </r>
  <r>
    <n v="2392"/>
    <x v="365"/>
    <x v="392"/>
    <x v="11"/>
    <x v="57"/>
    <s v="Ongoing"/>
    <s v="High"/>
    <s v="to inform management of sea lice on salmon farms"/>
    <x v="4"/>
    <x v="349"/>
    <x v="2"/>
    <s v="WRFT sea trout reports for previous years"/>
    <m/>
    <s v="WRFT"/>
    <s v="estates, volunteers, WRF staff"/>
    <x v="0"/>
    <n v="0"/>
    <x v="2"/>
    <n v="10000"/>
    <x v="1"/>
    <s v="Annual"/>
    <x v="240"/>
    <n v="212093"/>
    <n v="900674"/>
    <m/>
    <s v="Ongoing"/>
    <s v="Some Progress"/>
    <n v="10000"/>
    <s v="Had been supported by the Scot Gov; in 2024 may be part of EMP wild fish monitoring supported by MOWI"/>
    <s v="Additional sampling proposed for May to September 2024"/>
    <n v="2024"/>
    <x v="19"/>
    <s v="FD42"/>
    <s v="MA0258"/>
    <s v="eb710ed4-1f6d-49dd-9cb0-ae30488e9415"/>
    <s v="Private Finance"/>
    <x v="1"/>
    <x v="5"/>
    <n v="-5.1773931387382603"/>
    <n v="57.955671512799903"/>
  </r>
  <r>
    <n v="2393"/>
    <x v="366"/>
    <x v="393"/>
    <x v="1"/>
    <x v="1"/>
    <s v="Planned"/>
    <s v="High"/>
    <s v="to inform WRASFB and others of status of fish populations and issues affecting juvenile salmon conservation and production"/>
    <x v="4"/>
    <x v="350"/>
    <x v="0"/>
    <s v="WRFT Fish survey reports for previous years on WRFT website"/>
    <m/>
    <s v="WRFT"/>
    <s v="estates"/>
    <x v="0"/>
    <n v="0"/>
    <x v="2"/>
    <n v="2000"/>
    <x v="2"/>
    <s v="Within 1 Year"/>
    <x v="241"/>
    <n v="213241"/>
    <n v="901179"/>
    <s v="https://www.wrft.org.uk/images/gallery/juvsalKanairdSite3_24Aug23bright.JPG"/>
    <s v="Planned"/>
    <s v="Some Progress"/>
    <m/>
    <s v="Mix of contract funding (hydro and EMP) and WRASFB anticipated"/>
    <s v="NEPS (Scot Gov) and Hydro funded in 2023 similar funding anticipated in 2025"/>
    <n v="2024"/>
    <x v="19"/>
    <s v="FD42"/>
    <s v="MA0259"/>
    <s v="ba3154d8-97e5-40eb-b43e-2a399aa2a549"/>
    <s v="Mix of Private &amp; Public Funding"/>
    <x v="1"/>
    <x v="46"/>
    <n v="-5.15842364818121"/>
    <n v="57.960683528917301"/>
  </r>
  <r>
    <n v="2394"/>
    <x v="367"/>
    <x v="394"/>
    <x v="11"/>
    <x v="1"/>
    <s v="Ongoing"/>
    <s v="Medium"/>
    <s v="to exchange information on health of wild and farmed fish"/>
    <x v="3"/>
    <x v="351"/>
    <x v="4"/>
    <s v="Scot Gov sea lice figures and fish health data"/>
    <m/>
    <s v="WRFT and fish farm company"/>
    <s v="fish farm"/>
    <x v="0"/>
    <n v="0"/>
    <x v="2"/>
    <n v="500"/>
    <x v="0"/>
    <s v="Within 1 Year"/>
    <x v="242"/>
    <n v="210110"/>
    <n v="899209"/>
    <m/>
    <s v="Planned"/>
    <s v="Some Progress"/>
    <m/>
    <s v="Fish farm visits may be supported by EMP work"/>
    <s v="Subject to arrangements with new fish farm owners MOWI"/>
    <n v="2024"/>
    <x v="19"/>
    <s v="FD42"/>
    <s v="MA0260"/>
    <s v="ba33aad6-6127-4515-aa28-649a97b87529"/>
    <s v="Mix of Private &amp; Public Funding"/>
    <x v="1"/>
    <x v="50"/>
    <n v="-5.2096723618512604"/>
    <n v="57.941692250117697"/>
  </r>
  <r>
    <n v="2395"/>
    <x v="368"/>
    <x v="395"/>
    <x v="1"/>
    <x v="1"/>
    <s v="Ongoing"/>
    <s v="Medium"/>
    <s v="to protect and restore wild fish populations and the habitats they require in coastal waters"/>
    <x v="3"/>
    <x v="352"/>
    <x v="4"/>
    <s v="Report on fish and seabed surveys and monitoring related issues"/>
    <m/>
    <s v="Several including WRFT"/>
    <s v="various"/>
    <x v="0"/>
    <n v="2000"/>
    <x v="2"/>
    <n v="1000"/>
    <x v="0"/>
    <s v="Annual"/>
    <x v="243"/>
    <n v="210762"/>
    <n v="899112"/>
    <m/>
    <s v="Ongoing"/>
    <s v="Some Progress"/>
    <n v="1000"/>
    <s v="Several enthusiastic local citizen-science groups also leading on MPA monitoring and awareness raising. All good!"/>
    <m/>
    <n v="2024"/>
    <x v="19"/>
    <s v="FD42"/>
    <s v="MA0261"/>
    <s v="79e73cbb-77b8-4b05-a077-b356d476981e"/>
    <s v="Mix of Private &amp; Public Funding"/>
    <x v="5"/>
    <x v="46"/>
    <n v="-5.1985996321512404"/>
    <n v="57.941099767815203"/>
  </r>
  <r>
    <n v="2396"/>
    <x v="369"/>
    <x v="396"/>
    <x v="1"/>
    <x v="58"/>
    <s v="Planned"/>
    <s v="Medium"/>
    <s v="to protect wild fish and the habitats they require in coastal waters"/>
    <x v="4"/>
    <x v="353"/>
    <x v="4"/>
    <m/>
    <m/>
    <s v="WRFT"/>
    <s v="various"/>
    <x v="0"/>
    <n v="0"/>
    <x v="2"/>
    <n v="1000"/>
    <x v="0"/>
    <s v="Within 1 Year"/>
    <x v="244"/>
    <n v="210780"/>
    <n v="898044"/>
    <m/>
    <s v="Planned"/>
    <s v="No Progress"/>
    <m/>
    <s v="Still just an idea to supplement data from River Kanaird sweep netting site nearby. "/>
    <m/>
    <n v="2024"/>
    <x v="19"/>
    <s v="FD42"/>
    <s v="MA0262"/>
    <s v="9eced7cd-b2c1-4163-885c-1016d5b0a032"/>
    <s v="Unidentified"/>
    <x v="5"/>
    <x v="46"/>
    <n v="-5.1974434292091196"/>
    <n v="57.931529513014198"/>
  </r>
  <r>
    <n v="2397"/>
    <x v="370"/>
    <x v="397"/>
    <x v="1"/>
    <x v="1"/>
    <s v="Planned"/>
    <s v="Medium"/>
    <s v="to learn of juvenile trout population status"/>
    <x v="4"/>
    <x v="354"/>
    <x v="0"/>
    <m/>
    <m/>
    <s v="WRFT"/>
    <m/>
    <x v="0"/>
    <n v="0"/>
    <x v="2"/>
    <n v="1000"/>
    <x v="0"/>
    <s v="Within 2 Years"/>
    <x v="245"/>
    <n v="210228"/>
    <n v="896708"/>
    <m/>
    <s v="Planned"/>
    <s v="No Progress"/>
    <m/>
    <m/>
    <m/>
    <n v="2024"/>
    <x v="19"/>
    <s v="FD42"/>
    <s v="MA0263"/>
    <s v="64d662c3-718c-4b3d-8d9a-693fd1f462d3"/>
    <s v="Unidentified"/>
    <x v="2"/>
    <x v="46"/>
    <n v="-5.2056806718245703"/>
    <n v="57.919313555155703"/>
  </r>
  <r>
    <n v="2398"/>
    <x v="371"/>
    <x v="398"/>
    <x v="3"/>
    <x v="1"/>
    <s v="Complete"/>
    <s v="High"/>
    <s v="to develop an action plan to help to stabilise the river habitat and river banks to support instream fauna"/>
    <x v="7"/>
    <x v="355"/>
    <x v="3"/>
    <s v="WRFT Ullapool River Fisheries Management Plan"/>
    <m/>
    <s v="WRFT"/>
    <s v="Angus Davidson Ltd; local estates"/>
    <x v="0"/>
    <n v="0"/>
    <x v="1"/>
    <n v="1000"/>
    <x v="1"/>
    <s v="Within 1 Year"/>
    <x v="246"/>
    <n v="224859"/>
    <n v="890813"/>
    <s v="https://www.wrft.org.uk/files/CatchmentVegetation&amp;SalmonHabitat26Apr23.pdf"/>
    <s v="Complete"/>
    <s v="Completed"/>
    <m/>
    <s v="Report available on request to WRFT. See also WRFT Catchment Vegetation Workshop 2023 info on WRFT website."/>
    <m/>
    <n v="2024"/>
    <x v="19"/>
    <s v="FD42"/>
    <s v="MA0264"/>
    <s v="7514a4f9-a737-4432-b9e2-2308df33a436"/>
    <s v="Mix of Private &amp; Public Funding"/>
    <x v="5"/>
    <x v="46"/>
    <n v="-4.9547044427504598"/>
    <n v="57.872422160519903"/>
  </r>
  <r>
    <n v="2399"/>
    <x v="372"/>
    <x v="398"/>
    <x v="3"/>
    <x v="1"/>
    <s v="Complete"/>
    <s v="High"/>
    <s v="to develop an action plan to help to stabilise the river habitat and river banks to support instream fauna"/>
    <x v="7"/>
    <x v="355"/>
    <x v="3"/>
    <s v="WRFT Ullapool River Fisheries Management Plan"/>
    <m/>
    <s v="WRFT"/>
    <s v="Angus Davidson Ltd; local estates"/>
    <x v="0"/>
    <n v="0"/>
    <x v="2"/>
    <n v="0"/>
    <x v="1"/>
    <s v="Within 1 Year"/>
    <x v="247"/>
    <n v="223705"/>
    <n v="893427"/>
    <m/>
    <s v="Complete"/>
    <s v="Completed"/>
    <m/>
    <s v="Fencing complete, alder seedlings growing. Looks good; juvenile salmon numbers up already!"/>
    <m/>
    <n v="2024"/>
    <x v="19"/>
    <s v="FD42"/>
    <s v="MA0265"/>
    <s v="22808f19-d63e-4616-b703-2f0a4a22c8bb"/>
    <s v="Mix of Private &amp; Public Funding"/>
    <x v="5"/>
    <x v="5"/>
    <n v="-4.9760698802543297"/>
    <n v="57.895415844606902"/>
  </r>
  <r>
    <n v="2400"/>
    <x v="372"/>
    <x v="399"/>
    <x v="3"/>
    <x v="1"/>
    <s v="Planned"/>
    <s v="High"/>
    <s v="to provide shade, leaflitter and woody debris to support instream fauna including production of juvenile salmon"/>
    <x v="13"/>
    <x v="356"/>
    <x v="3"/>
    <s v="WRFT Ullapool River Fisheries Management Plan"/>
    <m/>
    <s v="WRFT"/>
    <s v="local estate"/>
    <x v="22"/>
    <n v="0"/>
    <x v="1"/>
    <n v="500"/>
    <x v="0"/>
    <s v="Within 3 Years"/>
    <x v="248"/>
    <n v="222846"/>
    <n v="894065"/>
    <m/>
    <s v="Ongoing"/>
    <s v="No Progress"/>
    <m/>
    <s v="Further discussions could be useful; also some seed source enclosures as part of a wider Wester Ross riparian woodland project."/>
    <m/>
    <n v="2024"/>
    <x v="19"/>
    <s v="FD42"/>
    <s v="MA0266"/>
    <s v="85c716b4-a30a-46f8-8b9d-5bd89e4aad06"/>
    <s v="Unidentified"/>
    <x v="5"/>
    <x v="24"/>
    <n v="-4.9910159295572898"/>
    <n v="57.900798473469898"/>
  </r>
  <r>
    <n v="2401"/>
    <x v="373"/>
    <x v="400"/>
    <x v="1"/>
    <x v="1"/>
    <s v="Planned"/>
    <s v="Medium"/>
    <s v="to inform WRASFB and others of status of fish populations"/>
    <x v="4"/>
    <x v="350"/>
    <x v="0"/>
    <s v="WRFT Fish survey reports for previous years on WRFT website"/>
    <m/>
    <s v="WRFT"/>
    <s v="estates"/>
    <x v="0"/>
    <n v="0"/>
    <x v="2"/>
    <n v="1000"/>
    <x v="0"/>
    <s v="Within 1 Year"/>
    <x v="249"/>
    <n v="219992"/>
    <n v="894721"/>
    <m/>
    <s v="Ongoing"/>
    <s v="Some Progress"/>
    <m/>
    <s v="Improved densities of fry and parr in 2023 survey. See juvenile fish survey report on WRFT website. "/>
    <m/>
    <n v="2024"/>
    <x v="19"/>
    <s v="FD42"/>
    <s v="MA0267"/>
    <s v="40660970-d063-4736-bf3b-a13295c55442"/>
    <s v="Mix of Private &amp; Public Funding"/>
    <x v="5"/>
    <x v="46"/>
    <n v="-5.0395956105850797"/>
    <n v="57.905540217330397"/>
  </r>
  <r>
    <n v="2402"/>
    <x v="374"/>
    <x v="400"/>
    <x v="1"/>
    <x v="1"/>
    <s v="Planned"/>
    <s v="High"/>
    <s v="to inform WRASFB and others of status of fish populations"/>
    <x v="4"/>
    <x v="350"/>
    <x v="0"/>
    <s v="WRFT Fish survey reports for previous years on WRFT website"/>
    <m/>
    <s v="WRFT"/>
    <s v="estates"/>
    <x v="0"/>
    <n v="0"/>
    <x v="2"/>
    <n v="1000"/>
    <x v="0"/>
    <s v="Within 1 Year"/>
    <x v="249"/>
    <n v="215722"/>
    <n v="895373"/>
    <m/>
    <m/>
    <m/>
    <m/>
    <s v="To do in 2024"/>
    <m/>
    <m/>
    <x v="19"/>
    <s v="FD42"/>
    <s v="MA0268"/>
    <s v="698fe1b6-0886-4694-a5f2-959df0bd9dd7"/>
    <s v="Unidentified"/>
    <x v="5"/>
    <x v="46"/>
    <n v="-5.1120448848822502"/>
    <n v="57.909644621241299"/>
  </r>
  <r>
    <n v="2403"/>
    <x v="375"/>
    <x v="401"/>
    <x v="11"/>
    <x v="1"/>
    <s v="Ongoing"/>
    <s v="Medium"/>
    <s v="to exchange information on health of wild and farmed fish"/>
    <x v="3"/>
    <x v="351"/>
    <x v="4"/>
    <s v="Scot Gov sea lice figures and fish health data"/>
    <m/>
    <s v="WRFT"/>
    <s v="fish farm"/>
    <x v="0"/>
    <n v="0"/>
    <x v="2"/>
    <n v="500"/>
    <x v="0"/>
    <s v="Within 1 Year"/>
    <x v="250"/>
    <n v="215552"/>
    <n v="890233"/>
    <m/>
    <s v="Planned"/>
    <s v="Some Progress"/>
    <m/>
    <s v="Fish farm visits may be supported by EMP work"/>
    <s v="Subject to arrangements with new fish farm owners MOWI"/>
    <n v="2024"/>
    <x v="19"/>
    <s v="FD42"/>
    <s v="MA0269"/>
    <s v="0b536c5c-e6fe-4d54-a5ca-4709caf569b7"/>
    <s v="Unidentified"/>
    <x v="5"/>
    <x v="50"/>
    <n v="-5.1109224183943898"/>
    <n v="57.863474338952898"/>
  </r>
  <r>
    <n v="2404"/>
    <x v="376"/>
    <x v="402"/>
    <x v="1"/>
    <x v="1"/>
    <s v="Planned"/>
    <s v="Medium"/>
    <s v="to learn about ecology of sea trout around Loch Broom"/>
    <x v="4"/>
    <x v="357"/>
    <x v="0"/>
    <m/>
    <m/>
    <s v="WRFT"/>
    <s v="estates"/>
    <x v="0"/>
    <n v="0"/>
    <x v="2"/>
    <n v="2000"/>
    <x v="0"/>
    <s v="Within 1 Year"/>
    <x v="249"/>
    <n v="216587"/>
    <n v="890002"/>
    <m/>
    <m/>
    <m/>
    <m/>
    <s v="May be linked to EMP work "/>
    <m/>
    <n v="2024"/>
    <x v="19"/>
    <s v="FD42"/>
    <s v="MA0270"/>
    <s v="08e38da8-b48f-479a-bcf1-316ac18bdae6"/>
    <s v="Unidentified"/>
    <x v="5"/>
    <x v="14"/>
    <n v="-5.0933265290344902"/>
    <n v="57.861828505473802"/>
  </r>
  <r>
    <n v="2405"/>
    <x v="377"/>
    <x v="403"/>
    <x v="1"/>
    <x v="1"/>
    <s v="Planned"/>
    <s v="High"/>
    <s v="to inform WRASFB and others of status of fish populations and issues affecting juvenile salmon conservation and production"/>
    <x v="4"/>
    <x v="350"/>
    <x v="0"/>
    <s v="WRFT Fish survey reports for previous years on WRFT website"/>
    <m/>
    <s v="WRFT"/>
    <s v="estates"/>
    <x v="0"/>
    <n v="0"/>
    <x v="2"/>
    <n v="500"/>
    <x v="0"/>
    <s v="Within 1 Year"/>
    <x v="249"/>
    <n v="218340"/>
    <n v="885562"/>
    <m/>
    <s v="Planned"/>
    <s v="No Progress"/>
    <m/>
    <s v="Of high priority for survey in 2024"/>
    <s v="Pending funding and permissions. "/>
    <n v="2024"/>
    <x v="19"/>
    <s v="FD42"/>
    <s v="MA0271"/>
    <s v="139a8986-f785-4fe7-b588-1fd9580e8ad3"/>
    <s v="Mix of Private &amp; Public Funding"/>
    <x v="5"/>
    <x v="50"/>
    <n v="-5.0604437484235998"/>
    <n v="57.822720576265901"/>
  </r>
  <r>
    <n v="2406"/>
    <x v="378"/>
    <x v="404"/>
    <x v="1"/>
    <x v="1"/>
    <s v="Planned"/>
    <s v="High"/>
    <s v="to inform WRASFB and others of status of fish populations and issues affecting juvenile salmon conservation and production"/>
    <x v="4"/>
    <x v="350"/>
    <x v="0"/>
    <s v="WRFT Fish survey reports for previous years on WRFT website"/>
    <m/>
    <s v="WRFT"/>
    <s v="estates"/>
    <x v="0"/>
    <n v="0"/>
    <x v="2"/>
    <n v="1000"/>
    <x v="0"/>
    <s v="Within 1 Year"/>
    <x v="249"/>
    <n v="218382"/>
    <n v="884235"/>
    <m/>
    <m/>
    <m/>
    <m/>
    <s v="High priority for 2024 juvenile fish survey"/>
    <s v="Subject to permissions."/>
    <n v="2024"/>
    <x v="19"/>
    <s v="FD42"/>
    <s v="MA0272"/>
    <s v="fa34275f-77f5-49ad-839f-6841babef561"/>
    <s v="Mix of Private &amp; Public Funding"/>
    <x v="5"/>
    <x v="46"/>
    <n v="-5.0587288334189804"/>
    <n v="57.810835191449002"/>
  </r>
  <r>
    <n v="2407"/>
    <x v="379"/>
    <x v="405"/>
    <x v="1"/>
    <x v="59"/>
    <s v="Ongoing"/>
    <s v="High"/>
    <s v="follow up monitoring and action required following big scale programme"/>
    <x v="11"/>
    <x v="358"/>
    <x v="0"/>
    <s v="Survey data for JK in Broom catchment"/>
    <m/>
    <s v="WRFT or NTS"/>
    <s v="NTS, estates"/>
    <x v="0"/>
    <n v="0"/>
    <x v="1"/>
    <n v="0"/>
    <x v="0"/>
    <s v="Within 1 Year"/>
    <x v="249"/>
    <n v="219358"/>
    <n v="879600"/>
    <m/>
    <m/>
    <m/>
    <m/>
    <s v="Further updates sought from local landowners"/>
    <m/>
    <n v="2024"/>
    <x v="19"/>
    <s v="FD42"/>
    <s v="MA0273"/>
    <s v="c38f1cdd-b035-4f8b-90e1-e035e269eb94"/>
    <s v="Unidentified"/>
    <x v="5"/>
    <x v="5"/>
    <n v="-5.0388281027772104"/>
    <n v="57.769655823855999"/>
  </r>
  <r>
    <n v="2408"/>
    <x v="380"/>
    <x v="406"/>
    <x v="1"/>
    <x v="1"/>
    <s v="Planned"/>
    <s v="High"/>
    <s v="to inform WRASFB and others of status of fish populations and issues affecting juvenile salmon conservation and production"/>
    <x v="4"/>
    <x v="350"/>
    <x v="0"/>
    <s v="WRFT Fish survey reports for previous years on WRFT website"/>
    <m/>
    <s v="WRFT"/>
    <s v="estates"/>
    <x v="0"/>
    <n v="0"/>
    <x v="2"/>
    <n v="1000"/>
    <x v="0"/>
    <s v="Within 2 Years"/>
    <x v="249"/>
    <n v="210237"/>
    <n v="887649"/>
    <m/>
    <s v="Planned"/>
    <s v="Some Progress"/>
    <m/>
    <s v="Sites surveyed in 2023"/>
    <m/>
    <n v="2024"/>
    <x v="19"/>
    <s v="FD42"/>
    <s v="MA0274"/>
    <s v="d45bc9b4-fefb-44ab-8ff8-756a6cac03b7"/>
    <s v="Unidentified"/>
    <x v="5"/>
    <x v="46"/>
    <n v="-5.1983035700387896"/>
    <n v="57.838075209001303"/>
  </r>
  <r>
    <n v="2409"/>
    <x v="381"/>
    <x v="407"/>
    <x v="11"/>
    <x v="1"/>
    <s v="Ongoing"/>
    <s v="High"/>
    <s v="to inform management of sea lice on salmon farms"/>
    <x v="4"/>
    <x v="359"/>
    <x v="4"/>
    <m/>
    <m/>
    <s v="WRFT"/>
    <s v="estates"/>
    <x v="0"/>
    <n v="0"/>
    <x v="2"/>
    <n v="2000"/>
    <x v="2"/>
    <s v="Annual"/>
    <x v="249"/>
    <n v="208598"/>
    <n v="888807"/>
    <m/>
    <s v="Planned"/>
    <s v="Some Progress"/>
    <m/>
    <s v="The fyke net has been operated in June since 1999 to monitor for early returned post-smolt sea trout"/>
    <s v="Funding, permissions and time"/>
    <n v="2024"/>
    <x v="19"/>
    <s v="FD42"/>
    <s v="MA0275"/>
    <s v="9a1fc16d-3c49-4b37-a98d-5523195bfefb"/>
    <s v="Unidentified"/>
    <x v="5"/>
    <x v="46"/>
    <n v="-5.2267928558909702"/>
    <n v="57.847761788106197"/>
  </r>
  <r>
    <n v="2410"/>
    <x v="382"/>
    <x v="408"/>
    <x v="1"/>
    <x v="1"/>
    <m/>
    <s v="Low"/>
    <s v="to inform local estate and other interested people of  trout fishery management and wildlife conservation options."/>
    <x v="16"/>
    <x v="360"/>
    <x v="0"/>
    <m/>
    <m/>
    <s v="WRFT"/>
    <s v="Dundonnell estate, academic partner"/>
    <x v="0"/>
    <n v="0"/>
    <x v="2"/>
    <n v="2000"/>
    <x v="3"/>
    <m/>
    <x v="251"/>
    <n v="214188"/>
    <n v="886996"/>
    <m/>
    <m/>
    <m/>
    <m/>
    <s v="Potentially a good student project "/>
    <m/>
    <n v="2024"/>
    <x v="19"/>
    <s v="FD42"/>
    <s v="MA0276"/>
    <s v="db239942-5d22-42d7-a40c-c4997af70730"/>
    <s v="Unidentified"/>
    <x v="5"/>
    <x v="14"/>
    <n v="-5.1313533536698701"/>
    <n v="57.833877368020602"/>
  </r>
  <r>
    <n v="2411"/>
    <x v="383"/>
    <x v="409"/>
    <x v="1"/>
    <x v="60"/>
    <s v="Ongoing"/>
    <s v="Medium"/>
    <s v="to learn about ecology of sea lochs and support revival of wild fish populations"/>
    <x v="3"/>
    <x v="361"/>
    <x v="4"/>
    <m/>
    <m/>
    <s v="SRUC"/>
    <s v="Little Loch Broom Marine Life group; SRUC"/>
    <x v="0"/>
    <n v="0"/>
    <x v="2"/>
    <n v="0"/>
    <x v="2"/>
    <s v="Within 1 Year"/>
    <x v="252"/>
    <n v="204725"/>
    <n v="891011"/>
    <m/>
    <s v="Ongoing"/>
    <s v="Some Progress"/>
    <m/>
    <s v="On going citizen-science monitoring and surveys led by Little Loch Broom Marine Life group and research study by Dr Neil Burns to continue in 2024"/>
    <m/>
    <n v="2024"/>
    <x v="19"/>
    <s v="FD42"/>
    <s v="MA0277"/>
    <s v="b8833b92-5f29-4294-b4ed-74dfbfa2f76b"/>
    <s v="Unidentified"/>
    <x v="0"/>
    <x v="5"/>
    <n v="-5.29373744120136"/>
    <n v="57.865851251681597"/>
  </r>
  <r>
    <n v="2412"/>
    <x v="384"/>
    <x v="410"/>
    <x v="1"/>
    <x v="1"/>
    <s v="Planned"/>
    <s v="High"/>
    <s v="to inform WRASFB and others of status of fish populations and issues affecting juvenile salmon conservation and production"/>
    <x v="4"/>
    <x v="350"/>
    <x v="0"/>
    <s v="WRFT Fish survey reports for previous years on WRFT website"/>
    <m/>
    <s v="WRFT"/>
    <s v="estates"/>
    <x v="0"/>
    <n v="0"/>
    <x v="2"/>
    <n v="1500"/>
    <x v="2"/>
    <s v="Within 1 Year"/>
    <x v="249"/>
    <n v="196559"/>
    <n v="890541"/>
    <m/>
    <s v="Ongoing"/>
    <s v="Some Progress"/>
    <m/>
    <s v="Some sites surveyed in 2023; further sites to do in 2024"/>
    <s v="Funding and permissions"/>
    <n v="2024"/>
    <x v="19"/>
    <s v="FD42"/>
    <s v="MA0278"/>
    <s v="112d8788-c96d-494c-b0a3-b8263ec9f5dd"/>
    <s v="Unidentified"/>
    <x v="0"/>
    <x v="54"/>
    <n v="-5.4307275579899699"/>
    <n v="57.857994289451"/>
  </r>
  <r>
    <n v="2413"/>
    <x v="385"/>
    <x v="411"/>
    <x v="1"/>
    <x v="1"/>
    <s v="Planned"/>
    <s v="High"/>
    <s v="to inform WRASFB and others of status of fish populations and issues affecting juvenile salmon conservation and production"/>
    <x v="4"/>
    <x v="362"/>
    <x v="0"/>
    <s v="WRFT Fish survey reports for previous years on WRFT website"/>
    <m/>
    <s v="WRFT"/>
    <s v="estates"/>
    <x v="0"/>
    <n v="0"/>
    <x v="2"/>
    <n v="2500"/>
    <x v="2"/>
    <s v="Within 1 Year"/>
    <x v="249"/>
    <n v="205531"/>
    <n v="881123"/>
    <m/>
    <s v="Planned"/>
    <s v="No Progress"/>
    <m/>
    <s v="High priority for 2024 juvenile fish survey"/>
    <s v="Funding and permissions"/>
    <n v="2024"/>
    <x v="19"/>
    <s v="FD42"/>
    <s v="MA0279"/>
    <s v="b5d0e5c2-6e18-473d-8593-b772baf1bceb"/>
    <s v="Mix of Private &amp; Public Funding"/>
    <x v="5"/>
    <x v="14"/>
    <n v="-5.2721232942576197"/>
    <n v="57.777531719957501"/>
  </r>
  <r>
    <n v="2414"/>
    <x v="386"/>
    <x v="412"/>
    <x v="1"/>
    <x v="61"/>
    <s v="Planned"/>
    <s v="High"/>
    <s v="to provide shade, leaf litter and woody debris to support instream fauna"/>
    <x v="7"/>
    <x v="346"/>
    <x v="0"/>
    <m/>
    <m/>
    <s v="WRFT"/>
    <s v="estates and other partners"/>
    <x v="22"/>
    <n v="0"/>
    <x v="1"/>
    <n v="500"/>
    <x v="0"/>
    <s v="Within 3 Years"/>
    <x v="253"/>
    <n v="199149"/>
    <n v="885620"/>
    <s v="https://www.wrft.org.uk/images/gallery/AlderbyGruinard7Sep23.jpg"/>
    <s v="Planned"/>
    <s v="No Progress"/>
    <m/>
    <s v="To be discussed with local land managers"/>
    <s v="May form part of a Wester Ross wide riverwoods initiative. Further support from funders and from landmanagers still required. "/>
    <n v="2024"/>
    <x v="19"/>
    <s v="FD42"/>
    <s v="MA0280"/>
    <s v="507325b3-5671-428d-a077-8a982c921e94"/>
    <s v="Unidentified"/>
    <x v="5"/>
    <x v="24"/>
    <n v="-5.3830173770756602"/>
    <n v="57.815041326964199"/>
  </r>
  <r>
    <n v="2415"/>
    <x v="386"/>
    <x v="413"/>
    <x v="1"/>
    <x v="61"/>
    <s v="Planned"/>
    <s v="High"/>
    <s v="to provide shade, leaflitter and woody debris to support instream fauna"/>
    <x v="7"/>
    <x v="346"/>
    <x v="0"/>
    <m/>
    <m/>
    <s v="WRFT"/>
    <s v="estates and other partners"/>
    <x v="22"/>
    <n v="0"/>
    <x v="1"/>
    <n v="500"/>
    <x v="0"/>
    <s v="Within 2 Years"/>
    <x v="253"/>
    <n v="204587"/>
    <n v="877247"/>
    <s v="https://www.wrft.org.uk/images/gallery/dyingalder.jpg"/>
    <s v="Planned"/>
    <s v="No Progress"/>
    <m/>
    <s v="To be discussed with local land managers. Very high priority action."/>
    <s v="May form part of a Wester Ross wide riverwoods initiative. Further support from funders and from landmanagers still required. "/>
    <n v="2024"/>
    <x v="19"/>
    <s v="FD42"/>
    <s v="MA0281"/>
    <s v="7b144d22-9d01-4671-9ca9-7528c4704a8b"/>
    <s v="Unidentified"/>
    <x v="5"/>
    <x v="24"/>
    <n v="-5.2848107743099497"/>
    <n v="57.742363114794998"/>
  </r>
  <r>
    <n v="2416"/>
    <x v="387"/>
    <x v="414"/>
    <x v="1"/>
    <x v="61"/>
    <s v="Planned"/>
    <s v="High"/>
    <s v="to support important freshwater and terrestrial wildlife populations including wild salmon and freshwater mussels"/>
    <x v="7"/>
    <x v="363"/>
    <x v="0"/>
    <m/>
    <s v="base line data for juvenile salmon and  invertebrates"/>
    <s v="WRFT or academic institution"/>
    <s v="estates, &amp; support from NGO and academic institution"/>
    <x v="0"/>
    <n v="0"/>
    <x v="2"/>
    <n v="4000"/>
    <x v="0"/>
    <s v="Within 2 Years"/>
    <x v="254"/>
    <n v="208534"/>
    <n v="878993"/>
    <m/>
    <s v="Initiated"/>
    <s v="Some Progress"/>
    <m/>
    <s v="WRFT Juvenile fish survey report for 2023 presents basis for this project and proposes required actions. Please find on WRFT website."/>
    <s v="Further support from funders and from landmanagers still required. Support from "/>
    <n v="2024"/>
    <x v="19"/>
    <s v="FD42"/>
    <s v="MA0282"/>
    <s v="bdc30341-e5b7-4214-8789-fea54e174efc"/>
    <s v="Unidentified"/>
    <x v="5"/>
    <x v="65"/>
    <n v="-5.2200107349630303"/>
    <n v="57.759722136948803"/>
  </r>
  <r>
    <n v="2419"/>
    <x v="388"/>
    <x v="415"/>
    <x v="1"/>
    <x v="1"/>
    <s v="Planned"/>
    <s v="High"/>
    <s v="to inform WRASFB, Nature Scot and others of status of fish populations and issues affecting juvenile salmon conservation and production"/>
    <x v="4"/>
    <x v="350"/>
    <x v="0"/>
    <s v="WRFT Fish survey reports for previous years on WRFT website"/>
    <m/>
    <s v="WRFT"/>
    <s v="estates"/>
    <x v="0"/>
    <n v="0"/>
    <x v="2"/>
    <n v="1000"/>
    <x v="0"/>
    <s v="Within 1 Year"/>
    <x v="255"/>
    <n v="194439"/>
    <n v="889814"/>
    <m/>
    <s v="Initiated"/>
    <s v="Some Progress"/>
    <n v="1000"/>
    <s v="NEPS and other sites surveyed in 2023. "/>
    <s v="Funding and permissions. "/>
    <n v="2024"/>
    <x v="19"/>
    <s v="FD42"/>
    <s v="MA0283"/>
    <s v="970af1d4-dfc3-4bfd-b617-c5f909203881"/>
    <s v="Private Finance"/>
    <x v="1"/>
    <x v="5"/>
    <n v="-5.4657595043753098"/>
    <n v="57.850506320684801"/>
  </r>
  <r>
    <n v="2420"/>
    <x v="389"/>
    <x v="416"/>
    <x v="1"/>
    <x v="1"/>
    <s v="Planned"/>
    <s v="High"/>
    <s v="to inform WRASFB, Nature Scot and others of status of fish populations and issues affecting juvenile salmon conservation and production"/>
    <x v="4"/>
    <x v="350"/>
    <x v="0"/>
    <s v="WRFT Fish survey reports for previous years on WRFT website"/>
    <m/>
    <s v="WRFT"/>
    <s v="estates"/>
    <x v="0"/>
    <n v="0"/>
    <x v="2"/>
    <n v="1000"/>
    <x v="0"/>
    <s v="Within 1 Year"/>
    <x v="255"/>
    <n v="194504"/>
    <n v="877893"/>
    <m/>
    <s v="Initiated"/>
    <s v="Some Progress"/>
    <n v="1000"/>
    <s v="NEPS and other sites surveyed in 2023. "/>
    <s v="Funding and permissions. "/>
    <n v="2024"/>
    <x v="19"/>
    <s v="FD42"/>
    <s v="MA0284"/>
    <s v="e1bc614d-b2c9-4848-b689-0d17e60c8159"/>
    <s v="Private Finance"/>
    <x v="1"/>
    <x v="5"/>
    <n v="-5.45442650239759"/>
    <n v="57.743653875689397"/>
  </r>
  <r>
    <n v="2421"/>
    <x v="390"/>
    <x v="417"/>
    <x v="1"/>
    <x v="62"/>
    <s v="Planned"/>
    <s v="Medium"/>
    <s v="to inform Nature Scot, estates and other conservation  intersts of nutrition status of freshwater mussels"/>
    <x v="4"/>
    <x v="364"/>
    <x v="0"/>
    <m/>
    <m/>
    <s v="WRFT or academic institution"/>
    <s v="Nature Scot, volunteers"/>
    <x v="0"/>
    <n v="0"/>
    <x v="2"/>
    <n v="2000"/>
    <x v="0"/>
    <s v="Within 1 Year"/>
    <x v="249"/>
    <n v="194274"/>
    <n v="889374"/>
    <m/>
    <s v="Planned"/>
    <s v="No Progress"/>
    <m/>
    <s v="Requires discussion with Nature Scot.  "/>
    <s v="Organise a meeting with Nature Scot and other interested parties to discuss"/>
    <n v="2024"/>
    <x v="19"/>
    <s v="FD42"/>
    <s v="MA0285"/>
    <s v="34630db2-630d-44b6-a236-b37bc5fb3bc6"/>
    <s v="Unidentified"/>
    <x v="5"/>
    <x v="14"/>
    <n v="-5.4681545880723199"/>
    <n v="57.846485513770297"/>
  </r>
  <r>
    <n v="2422"/>
    <x v="391"/>
    <x v="418"/>
    <x v="1"/>
    <x v="61"/>
    <s v="Planned"/>
    <s v="High"/>
    <s v="to provide shade, leaflitter and woody debris to support instream fauna including juvenile salmon and fwpm"/>
    <x v="13"/>
    <x v="365"/>
    <x v="0"/>
    <m/>
    <m/>
    <s v="?WRFT"/>
    <s v="estates and other partners"/>
    <x v="22"/>
    <n v="0"/>
    <x v="2"/>
    <n v="500"/>
    <x v="0"/>
    <s v="Within 4 Years"/>
    <x v="256"/>
    <n v="194250"/>
    <n v="885124"/>
    <m/>
    <s v="Planned"/>
    <s v="No Progress"/>
    <m/>
    <s v="To be discussed with local land managers"/>
    <s v="May form part of a Wester Ross wide riverwoods initiative. Further support from funders and from landmanagers still required. "/>
    <n v="2024"/>
    <x v="19"/>
    <s v="FD42"/>
    <s v="MA0286"/>
    <s v="0563a6c1-4829-4821-a5d3-7beec908ad19"/>
    <s v="Unidentified"/>
    <x v="5"/>
    <x v="24"/>
    <n v="-5.4648956137061804"/>
    <n v="57.808369931062003"/>
  </r>
  <r>
    <n v="2423"/>
    <x v="392"/>
    <x v="419"/>
    <x v="5"/>
    <x v="1"/>
    <s v="Initiated"/>
    <s v="High"/>
    <s v="to enable sea trout and possibly salmon to ascend above A832"/>
    <x v="6"/>
    <x v="366"/>
    <x v="2"/>
    <m/>
    <m/>
    <s v="WRFT &amp; The Highland Council"/>
    <s v="SEPA, Nature Scot "/>
    <x v="16"/>
    <n v="0"/>
    <x v="2"/>
    <n v="200"/>
    <x v="0"/>
    <s v="Within 1 Year"/>
    <x v="257"/>
    <n v="193052"/>
    <n v="890287"/>
    <m/>
    <s v="Planned"/>
    <s v="No Progress"/>
    <m/>
    <s v="Status uncertain"/>
    <s v="Funding - Highland Council have no money. Can funds be sought elsewhere?"/>
    <n v="2024"/>
    <x v="19"/>
    <s v="FD42"/>
    <s v="MA0287"/>
    <s v="ddadcae9-0086-4b0e-af4b-6bf779b814a7"/>
    <s v="Unidentified"/>
    <x v="5"/>
    <x v="66"/>
    <n v="-5.4894944310907698"/>
    <n v="57.854107224839503"/>
  </r>
  <r>
    <n v="2426"/>
    <x v="393"/>
    <x v="420"/>
    <x v="6"/>
    <x v="1"/>
    <s v="Planned"/>
    <s v="Medium"/>
    <s v="to inform wildlife management and fish conservation"/>
    <x v="17"/>
    <x v="367"/>
    <x v="4"/>
    <m/>
    <m/>
    <s v="WRFT or academic institution"/>
    <s v="Nature Scot, volunteers"/>
    <x v="0"/>
    <n v="0"/>
    <x v="2"/>
    <n v="2500"/>
    <x v="0"/>
    <s v="Within 2 Years"/>
    <x v="245"/>
    <n v="191683"/>
    <n v="891382"/>
    <m/>
    <s v="Planned"/>
    <s v="No Progress"/>
    <m/>
    <s v="Subject to further discussions"/>
    <s v="Funding and permissios"/>
    <n v="2024"/>
    <x v="19"/>
    <s v="FD42"/>
    <s v="MA0288"/>
    <s v="cb7fad7b-5a4b-49fe-995d-36dfdcca1949"/>
    <s v="Unidentified"/>
    <x v="5"/>
    <x v="49"/>
    <n v="-5.5134750915463"/>
    <n v="57.863288427472703"/>
  </r>
  <r>
    <n v="2427"/>
    <x v="394"/>
    <x v="421"/>
    <x v="5"/>
    <x v="1"/>
    <s v="Initiated"/>
    <s v="High"/>
    <s v="to enable sea trout and possibly salmon to ascend"/>
    <x v="6"/>
    <x v="366"/>
    <x v="2"/>
    <m/>
    <m/>
    <s v="WRFT &amp; The Highland Council"/>
    <s v="SEPA, Nature Scot "/>
    <x v="7"/>
    <n v="0"/>
    <x v="2"/>
    <n v="200"/>
    <x v="0"/>
    <s v="Within 1 Year"/>
    <x v="258"/>
    <n v="190323"/>
    <n v="891825"/>
    <m/>
    <s v="Planned"/>
    <s v="No Progress"/>
    <m/>
    <m/>
    <s v="Funding - Highland Council have no money. Can funds be sought elsewhere?"/>
    <n v="2024"/>
    <x v="19"/>
    <s v="FD42"/>
    <s v="MA0289"/>
    <s v="142fdded-1c59-4525-adeb-f2637bec631b"/>
    <s v="Unidentified"/>
    <x v="5"/>
    <x v="23"/>
    <n v="-5.5367422705744103"/>
    <n v="57.866623966318201"/>
  </r>
  <r>
    <n v="2428"/>
    <x v="395"/>
    <x v="422"/>
    <x v="1"/>
    <x v="63"/>
    <s v="Planned"/>
    <s v="Medium"/>
    <s v="to learn about ecology of sea trout in smaller burns around Loch Ewe"/>
    <x v="4"/>
    <x v="368"/>
    <x v="0"/>
    <m/>
    <m/>
    <s v="WRFT or local citizen science groups"/>
    <s v="estates"/>
    <x v="0"/>
    <n v="0"/>
    <x v="2"/>
    <n v="2000"/>
    <x v="0"/>
    <s v="Within 3 Years"/>
    <x v="245"/>
    <n v="186549"/>
    <n v="889839"/>
    <m/>
    <s v="Planned"/>
    <s v="Some Progress"/>
    <m/>
    <s v="Discussions regarding project for Balnaluib burn from local citizen science group supported by Buglife.  "/>
    <m/>
    <n v="2024"/>
    <x v="19"/>
    <s v="FD42"/>
    <s v="MA0290"/>
    <s v="800ccb2b-8630-424c-abe9-1e8775f6af71"/>
    <s v="Unidentified"/>
    <x v="5"/>
    <x v="14"/>
    <n v="-5.5984494716667701"/>
    <n v="57.847033880730798"/>
  </r>
  <r>
    <n v="2429"/>
    <x v="396"/>
    <x v="423"/>
    <x v="1"/>
    <x v="64"/>
    <s v="Ongoing"/>
    <s v="Medium"/>
    <s v="to learn more about the wild trout population complement study of arctic charr"/>
    <x v="3"/>
    <x v="369"/>
    <x v="4"/>
    <m/>
    <m/>
    <s v="NTS or Loch EWE SAS"/>
    <s v="WRFT and local volunteers"/>
    <x v="0"/>
    <n v="500"/>
    <x v="1"/>
    <n v="500"/>
    <x v="2"/>
    <s v="Within 1 Year"/>
    <x v="259"/>
    <n v="185591"/>
    <n v="882219"/>
    <m/>
    <s v="Planned"/>
    <s v="No Progress"/>
    <m/>
    <s v="New Loch Ewe Seashore and Seabed citizen science group may be interested in supporting this. "/>
    <s v="Agreements, permissions, funding, . . . "/>
    <n v="2024"/>
    <x v="19"/>
    <s v="FD42"/>
    <s v="MA0291"/>
    <s v="0b7a8407-edd8-4c92-95c0-34aded74032c"/>
    <s v="Unidentified"/>
    <x v="5"/>
    <x v="50"/>
    <n v="-5.6077198488054503"/>
    <n v="57.778266904282198"/>
  </r>
  <r>
    <n v="2430"/>
    <x v="397"/>
    <x v="424"/>
    <x v="5"/>
    <x v="1"/>
    <s v="Planned"/>
    <s v="Medium"/>
    <s v="to enable sea trout and salmon to ascend and descend"/>
    <x v="6"/>
    <x v="370"/>
    <x v="2"/>
    <m/>
    <m/>
    <s v="WRFT Aultbea Community volunteers"/>
    <s v="estates"/>
    <x v="16"/>
    <n v="0"/>
    <x v="1"/>
    <n v="0"/>
    <x v="0"/>
    <s v="Within 1 Year"/>
    <x v="260"/>
    <n v="188493"/>
    <n v="888306"/>
    <m/>
    <s v="Planned"/>
    <s v="No Progress"/>
    <m/>
    <s v="Allt Beith Guardians of Our Rivers local group supported by Buglife also interested in idea."/>
    <s v="Support and interest from owners and other local groups. "/>
    <n v="2024"/>
    <x v="19"/>
    <s v="FD42"/>
    <s v="MA0292"/>
    <s v="570699e2-d0db-4f69-af0d-6f0c551de818"/>
    <s v="Unidentified"/>
    <x v="5"/>
    <x v="14"/>
    <n v="-5.5644053741444299"/>
    <n v="57.834214481933401"/>
  </r>
  <r>
    <n v="2431"/>
    <x v="398"/>
    <x v="425"/>
    <x v="1"/>
    <x v="65"/>
    <s v="Planned"/>
    <s v="High"/>
    <s v="to inform WRASFB and others of status of fish populations and issues affecting juvenile salmon conservation and production"/>
    <x v="4"/>
    <x v="350"/>
    <x v="0"/>
    <s v="WRFT Fish survey reports for previous years on WRFT website"/>
    <m/>
    <s v="WRFT"/>
    <s v="estates"/>
    <x v="0"/>
    <n v="0"/>
    <x v="2"/>
    <n v="1000"/>
    <x v="2"/>
    <s v="Within 2 Years"/>
    <x v="249"/>
    <n v="187384"/>
    <n v="888974"/>
    <s v="https://www.wrft.org.uk/images/gallery/JuvenilesalmonAlltBeith15Aug23.JPG"/>
    <s v="Planned"/>
    <s v="Some Progress"/>
    <m/>
    <s v="Allt Beith Guardians of Our Rivers local group supported by Buglife also interested in idea."/>
    <s v="Support and interest from owners and other local groups. "/>
    <n v="2024"/>
    <x v="19"/>
    <s v="FD42"/>
    <s v="MA0293"/>
    <s v="b51fcc30-1e7e-4844-bbb5-d1b61ebac8b6"/>
    <s v="Unidentified"/>
    <x v="5"/>
    <x v="46"/>
    <n v="-5.5836395972625201"/>
    <n v="57.839677248150601"/>
  </r>
  <r>
    <n v="2432"/>
    <x v="399"/>
    <x v="426"/>
    <x v="1"/>
    <x v="1"/>
    <s v="Planned"/>
    <s v="Medium"/>
    <s v="to inform estates, local community and others with an intererest in looking after the system"/>
    <x v="7"/>
    <x v="371"/>
    <x v="0"/>
    <m/>
    <m/>
    <s v="WRFT"/>
    <s v="Aultbea community, estates, Buglife"/>
    <x v="0"/>
    <n v="0"/>
    <x v="2"/>
    <n v="2000"/>
    <x v="0"/>
    <m/>
    <x v="13"/>
    <n v="187500"/>
    <n v="889000"/>
    <m/>
    <s v="Planned"/>
    <s v="Some Progress"/>
    <m/>
    <s v="Walkover survey to look for spawning fish in 2023 with local citizen science group "/>
    <s v="Further discussions with landowners and local group  to work out best way to progress. "/>
    <n v="2024"/>
    <x v="19"/>
    <s v="FD42"/>
    <s v="MA0294"/>
    <s v="4abcbc76-939e-43ab-8c27-4d0adc6a90c2"/>
    <s v="Mix of Private &amp; Public Funding"/>
    <x v="5"/>
    <x v="14"/>
    <n v="-5.5817128482901897"/>
    <n v="57.8399654480327"/>
  </r>
  <r>
    <n v="2433"/>
    <x v="400"/>
    <x v="427"/>
    <x v="1"/>
    <x v="1"/>
    <s v="Initiated"/>
    <s v="Medium"/>
    <s v="to support local community and others with an intererest in looking after the system"/>
    <x v="3"/>
    <x v="371"/>
    <x v="3"/>
    <m/>
    <m/>
    <s v="Buglife"/>
    <s v="Aultbea community citizen-science group, WRFT, estates"/>
    <x v="0"/>
    <n v="500"/>
    <x v="2"/>
    <n v="0"/>
    <x v="0"/>
    <m/>
    <x v="261"/>
    <n v="187589"/>
    <n v="888991"/>
    <m/>
    <s v="Ongoing"/>
    <s v="Some Progress"/>
    <m/>
    <s v="Local Aultbea Guardians of Our Rivers group sampled inverts monthly in 2023 "/>
    <s v="Volunteer enthusiasm and time and support from Buglife, WRFT or other group "/>
    <n v="2024"/>
    <x v="19"/>
    <s v="FD42"/>
    <s v="MA0295"/>
    <s v="ad00d6cc-563c-4cc7-957f-085e54b47164"/>
    <s v="Unidentified"/>
    <x v="5"/>
    <x v="50"/>
    <n v="-5.5802087700887304"/>
    <n v="57.839927035760098"/>
  </r>
  <r>
    <n v="2434"/>
    <x v="401"/>
    <x v="428"/>
    <x v="1"/>
    <x v="1"/>
    <s v="Planned"/>
    <s v="Medium"/>
    <s v="to support local community interest in adopting and helping to look after the Allt Beith"/>
    <x v="3"/>
    <x v="371"/>
    <x v="0"/>
    <m/>
    <m/>
    <s v="local community group"/>
    <s v="WRFT, Buglife"/>
    <x v="0"/>
    <n v="0"/>
    <x v="2"/>
    <n v="2000"/>
    <x v="0"/>
    <m/>
    <x v="245"/>
    <n v="187659"/>
    <n v="889021"/>
    <m/>
    <s v="Planned"/>
    <s v="Some Progress"/>
    <m/>
    <s v="Idea may follow on from citizen-science monitoring of river in 2023"/>
    <m/>
    <n v="2024"/>
    <x v="19"/>
    <s v="FD42"/>
    <s v="MA0296"/>
    <s v="3e7b2726-c89e-458c-ab22-0afa68d81256"/>
    <s v="Unidentified"/>
    <x v="5"/>
    <x v="14"/>
    <n v="-5.5790587923563697"/>
    <n v="57.8402292093187"/>
  </r>
  <r>
    <n v="2435"/>
    <x v="402"/>
    <x v="429"/>
    <x v="1"/>
    <x v="1"/>
    <s v="Ongoing"/>
    <s v="High"/>
    <s v="to inform WRASFB and others with an interest in the status of wild salmon and sea trout"/>
    <x v="4"/>
    <x v="372"/>
    <x v="0"/>
    <s v="Tournaig project report for previous years"/>
    <m/>
    <s v="WRFT"/>
    <s v="Tournaig Garden Cottage Nursery, NTS, Tournaig estate"/>
    <x v="0"/>
    <n v="0"/>
    <x v="1"/>
    <n v="2000"/>
    <x v="2"/>
    <s v="Annual"/>
    <x v="262"/>
    <n v="187375"/>
    <n v="883456"/>
    <m/>
    <s v="Ongoing"/>
    <s v="Some Progress"/>
    <m/>
    <s v="Trap repaired in 2023 and operated until end of November"/>
    <s v="Funding and permissions"/>
    <n v="2024"/>
    <x v="19"/>
    <s v="FD42"/>
    <s v="MA0297"/>
    <s v="d819e408-cf58-480a-ace9-bc8967d32980"/>
    <s v="Private Finance"/>
    <x v="5"/>
    <x v="14"/>
    <n v="-5.57888099169221"/>
    <n v="57.790205826621701"/>
  </r>
  <r>
    <n v="2436"/>
    <x v="403"/>
    <x v="430"/>
    <x v="1"/>
    <x v="1"/>
    <s v="Ongoing"/>
    <s v="High"/>
    <s v="to inform WRASFB and others of status of fish populations and issues affecting juvenile salmon conservation and production"/>
    <x v="4"/>
    <x v="373"/>
    <x v="0"/>
    <s v="Tournaig project report for previous years"/>
    <m/>
    <s v="WRFT"/>
    <s v="Tournaig Garden Cottage Nursery, NTS, Tournaig estate"/>
    <x v="0"/>
    <n v="0"/>
    <x v="2"/>
    <n v="1500"/>
    <x v="2"/>
    <s v="Annual"/>
    <x v="262"/>
    <n v="882933"/>
    <n v="882933"/>
    <m/>
    <s v="Ongoing"/>
    <s v="Some Progress"/>
    <m/>
    <s v="Surveyed in 2023"/>
    <s v="Funding and permissions"/>
    <n v="2024"/>
    <x v="19"/>
    <s v="FD42"/>
    <s v="MA0298"/>
    <s v="fdb6af47-0f1e-4707-a02c-d3f072e3d027"/>
    <s v="Private Finance"/>
    <x v="5"/>
    <x v="46"/>
    <n v="-5.6917041626008"/>
    <n v="57.338983422778902"/>
  </r>
  <r>
    <n v="2437"/>
    <x v="404"/>
    <x v="431"/>
    <x v="1"/>
    <x v="1"/>
    <s v="Planned"/>
    <s v="High"/>
    <s v="to inform WRASFB and others of status of fish populations and issues affecting juvenile salmon conservation and production"/>
    <x v="4"/>
    <x v="350"/>
    <x v="0"/>
    <s v="WRFT Fish survey reports for previous years on WRFT website"/>
    <m/>
    <s v="WRFT"/>
    <s v="estates"/>
    <x v="0"/>
    <n v="0"/>
    <x v="2"/>
    <n v="1000"/>
    <x v="2"/>
    <s v="Within 1 Year"/>
    <x v="249"/>
    <n v="186131"/>
    <n v="880163"/>
    <m/>
    <s v="Ongoing"/>
    <s v="Some Progress"/>
    <m/>
    <s v="To survey in 2024 "/>
    <s v="Funding and permissions"/>
    <n v="2024"/>
    <x v="19"/>
    <s v="FD42"/>
    <s v="MA0299"/>
    <s v="91ae1a63-e3a0-4533-a870-d1ad09fc9b2e"/>
    <s v="Unidentified"/>
    <x v="5"/>
    <x v="46"/>
    <n v="-5.59682373009064"/>
    <n v="57.760093590620698"/>
  </r>
  <r>
    <n v="2438"/>
    <x v="405"/>
    <x v="432"/>
    <x v="1"/>
    <x v="1"/>
    <s v="Planned"/>
    <s v="Medium"/>
    <s v="to inform WRASFB and others of status of fish populations and issues affecting juvenile salmon conservation and production"/>
    <x v="4"/>
    <x v="350"/>
    <x v="0"/>
    <s v="WRFT Fish survey reports for previous years on WRFT website"/>
    <m/>
    <s v="WRFT"/>
    <s v="estates"/>
    <x v="0"/>
    <n v="0"/>
    <x v="2"/>
    <n v="1000"/>
    <x v="2"/>
    <s v="Within 1 Year"/>
    <x v="249"/>
    <n v="189041"/>
    <n v="879642"/>
    <m/>
    <s v="Ongoing"/>
    <s v="Some Progress"/>
    <m/>
    <s v="Surveyed in 2023 "/>
    <s v="Funding and permissions"/>
    <n v="2024"/>
    <x v="19"/>
    <s v="FD42"/>
    <s v="MA0300"/>
    <s v="8e399df8-076a-4852-bafd-cb4a4f822466"/>
    <s v="Unidentified"/>
    <x v="5"/>
    <x v="46"/>
    <n v="-5.5475558010623196"/>
    <n v="57.756800376748402"/>
  </r>
  <r>
    <n v="2439"/>
    <x v="406"/>
    <x v="433"/>
    <x v="1"/>
    <x v="1"/>
    <s v="Planned"/>
    <s v="Medium"/>
    <s v="to inform WRASFB and others of status of fish populations and issues affecting juvenile salmon conservation and production"/>
    <x v="4"/>
    <x v="350"/>
    <x v="0"/>
    <s v="WRFT Fish survey reports for previous years on WRFT website"/>
    <m/>
    <s v="WRFT"/>
    <s v="estates"/>
    <x v="0"/>
    <n v="0"/>
    <x v="2"/>
    <n v="1000"/>
    <x v="2"/>
    <s v="Within 1 Year"/>
    <x v="249"/>
    <n v="188865"/>
    <n v="872273"/>
    <m/>
    <s v="Ongoing"/>
    <s v="Some Progress"/>
    <m/>
    <s v="Some sites surveyed in 2023; further sites to do in 2024"/>
    <s v="Funding and permissions"/>
    <n v="2024"/>
    <x v="19"/>
    <s v="FD42"/>
    <s v="MA0301"/>
    <s v="ca8b0428-c8ac-4d11-ae11-4f1e85121b5f"/>
    <s v="Unidentified"/>
    <x v="5"/>
    <x v="46"/>
    <n v="-5.5440358511034802"/>
    <n v="57.690653421794302"/>
  </r>
  <r>
    <n v="2440"/>
    <x v="407"/>
    <x v="434"/>
    <x v="1"/>
    <x v="1"/>
    <s v="Planned"/>
    <s v="Medium"/>
    <s v="to inform WRASFB and others of status of fish populations and issues affecting juvenile salmon conservation and production"/>
    <x v="4"/>
    <x v="350"/>
    <x v="0"/>
    <s v="WRFT Fish survey reports for previous years on WRFT website"/>
    <m/>
    <s v="WRFT"/>
    <s v="estates"/>
    <x v="0"/>
    <n v="0"/>
    <x v="2"/>
    <n v="1000"/>
    <x v="2"/>
    <s v="Within 1 Year"/>
    <x v="249"/>
    <n v="201764"/>
    <n v="864358"/>
    <m/>
    <s v="Ongoing"/>
    <s v="Some Progress"/>
    <m/>
    <s v="Some sites surveyed in 2023; further sites to do in 2024"/>
    <s v="Funding and permissions"/>
    <n v="2024"/>
    <x v="19"/>
    <s v="FD42"/>
    <s v="MA0302"/>
    <s v="74f7810c-c3b2-4a91-8b4b-eb046927a409"/>
    <s v="Unidentified"/>
    <x v="5"/>
    <x v="46"/>
    <n v="-5.3215488595138796"/>
    <n v="57.625546312593499"/>
  </r>
  <r>
    <n v="2441"/>
    <x v="408"/>
    <x v="435"/>
    <x v="1"/>
    <x v="1"/>
    <s v="Planned"/>
    <s v="High"/>
    <s v="to support a healthy biodiverse ecosystem where salmon should be a keystone species and downstream fisheries"/>
    <x v="14"/>
    <x v="374"/>
    <x v="3"/>
    <s v="Reports from previous stock restoration initiative including summaries in WRFT Newsletter"/>
    <m/>
    <s v="WRFT and River Ewe system fisheries management group with Kinlochewe Estate "/>
    <m/>
    <x v="0"/>
    <n v="0"/>
    <x v="2"/>
    <n v="2000"/>
    <x v="0"/>
    <s v="Within 2 Years"/>
    <x v="238"/>
    <n v="206005"/>
    <n v="862871"/>
    <s v="https://www.wrft.org.uk/images/gallery/bruachaigtopfalls.jpg"/>
    <s v="Initiated"/>
    <s v="Some Progress"/>
    <m/>
    <s v="Salmon fry of wild origin found above Bruachaig falls in 2023. Plans for local estate hatchery to focus on supporting recovery of wild salmon in the Bruachaig system. "/>
    <s v="Complex assessment of pros and cons or removing salmon to use as broodstock from Kinlochewe River when numbers of adult fish may be low. Further discussions required.  "/>
    <n v="2024"/>
    <x v="19"/>
    <s v="FD42"/>
    <s v="MA0303"/>
    <s v="eaf0affe-3b6f-41b7-9868-ee758e2c81ad"/>
    <s v="Unidentified"/>
    <x v="5"/>
    <x v="14"/>
    <n v="-5.2494637949943499"/>
    <n v="57.6140550832543"/>
  </r>
  <r>
    <n v="2442"/>
    <x v="409"/>
    <x v="436"/>
    <x v="1"/>
    <x v="1"/>
    <s v="Planned"/>
    <s v="Medium"/>
    <s v="to support conservation and management of arctic charr populations"/>
    <x v="3"/>
    <x v="375"/>
    <x v="2"/>
    <m/>
    <m/>
    <s v="UHI R&amp;LI"/>
    <s v="WRFT, Nature Scot, local fisheries managers"/>
    <x v="0"/>
    <n v="0"/>
    <x v="2"/>
    <n v="5000"/>
    <x v="0"/>
    <m/>
    <x v="263"/>
    <n v="189610"/>
    <n v="874363"/>
    <m/>
    <s v="Planned"/>
    <s v="No Progress"/>
    <m/>
    <s v="Uncertain progress by UHI; WRFT may initiate project in 2024. Price is for another WRFT Arctic charr discovery week. "/>
    <s v="Interest (following review of other work elsewhere), funding and progress"/>
    <n v="2024"/>
    <x v="19"/>
    <s v="FD42"/>
    <s v="MA0304"/>
    <s v="9581fb55-ba72-4978-af80-ae9b7a2c1088"/>
    <s v="Unidentified"/>
    <x v="5"/>
    <x v="2"/>
    <n v="-5.5333897580726603"/>
    <n v="57.7097399582536"/>
  </r>
  <r>
    <n v="2443"/>
    <x v="410"/>
    <x v="437"/>
    <x v="8"/>
    <x v="1"/>
    <s v="Complete"/>
    <s v="High"/>
    <s v="follow up monitoring and action required following big scale project"/>
    <x v="11"/>
    <x v="358"/>
    <x v="0"/>
    <s v="Surveys of scale of regrowth in previously treated areas required"/>
    <m/>
    <s v="Local estate or WRFT pending further discussions"/>
    <s v="Manta Ecology,  estates, other groups including The Highland Council, Nature Scot and Forestry and Land Scotland?"/>
    <x v="0"/>
    <n v="0"/>
    <x v="1"/>
    <n v="0"/>
    <x v="0"/>
    <s v="Within 2 Years"/>
    <x v="264"/>
    <n v="191420"/>
    <n v="870513"/>
    <m/>
    <s v="Planned"/>
    <m/>
    <m/>
    <s v="Bushes are beginning to grow back again after much work"/>
    <s v="To maintain interest and support from all parties including funding"/>
    <n v="2024"/>
    <x v="19"/>
    <s v="FD42"/>
    <s v="MA0305"/>
    <s v="d8ac56a7-bcdf-4fdd-970f-27fcbf1b0ef4"/>
    <s v="Unidentified"/>
    <x v="5"/>
    <x v="5"/>
    <n v="-5.4997374222296704"/>
    <n v="57.676065677527099"/>
  </r>
  <r>
    <n v="2444"/>
    <x v="411"/>
    <x v="438"/>
    <x v="3"/>
    <x v="61"/>
    <s v="Planned"/>
    <s v="High"/>
    <s v="to support production of juvenile salmon in an important headwater stream"/>
    <x v="13"/>
    <x v="376"/>
    <x v="0"/>
    <m/>
    <m/>
    <s v="WRFT"/>
    <s v="Coulin Estate, deer management group"/>
    <x v="22"/>
    <n v="0"/>
    <x v="1"/>
    <n v="500"/>
    <x v="0"/>
    <s v="Within 2 Years"/>
    <x v="265"/>
    <n v="202521"/>
    <n v="853647"/>
    <s v="https://www.wrft.org.uk/images/gallery/coulinriver.jpg"/>
    <s v="Planned"/>
    <s v="No Progress"/>
    <m/>
    <s v="To be discussed with local land managers"/>
    <s v="May form part of a Wester Ross wide riverwoods initiative. Further support from funders and from landmanagers still required. "/>
    <n v="2024"/>
    <x v="19"/>
    <s v="FD42"/>
    <s v="MA0306"/>
    <s v="a287c466-5d5b-401b-b58d-21b93972a8ca"/>
    <s v="Unidentified"/>
    <x v="5"/>
    <x v="24"/>
    <n v="-5.3001806281167898"/>
    <n v="57.5298261066023"/>
  </r>
  <r>
    <n v="2445"/>
    <x v="412"/>
    <x v="439"/>
    <x v="1"/>
    <x v="66"/>
    <s v="Planned"/>
    <s v="Medium"/>
    <s v="to improve habitat for wild trout, arctic charr and salmon populations in Loch Maree"/>
    <x v="13"/>
    <x v="376"/>
    <x v="0"/>
    <m/>
    <m/>
    <s v="WRFT"/>
    <s v="estates, deer management groups"/>
    <x v="23"/>
    <n v="0"/>
    <x v="1"/>
    <n v="1000"/>
    <x v="0"/>
    <s v="Within 2 Years"/>
    <x v="265"/>
    <n v="193585"/>
    <n v="871139"/>
    <s v="https://www.wrft.org.uk/images/gallery/lochmareealder.jpg"/>
    <s v="Planned"/>
    <s v="No Progress"/>
    <m/>
    <s v="To be discussed with local land managers"/>
    <s v="May form part of a Wester Ross wide riverwoods initiative. Further support from funders and from landmanagers still required. "/>
    <n v="2024"/>
    <x v="19"/>
    <s v="FD42"/>
    <s v="MA0307"/>
    <s v="383c68a2-176f-4465-9a8a-44f27ec76cae"/>
    <s v="Unidentified"/>
    <x v="5"/>
    <x v="56"/>
    <n v="-5.46404033790271"/>
    <n v="57.6826763857297"/>
  </r>
  <r>
    <n v="2446"/>
    <x v="413"/>
    <x v="440"/>
    <x v="1"/>
    <x v="66"/>
    <s v="Planned"/>
    <s v="High"/>
    <s v="to restore the Loch na Fideil burn as a spawning stream for sea trout"/>
    <x v="13"/>
    <x v="377"/>
    <x v="0"/>
    <m/>
    <m/>
    <s v="WRFT"/>
    <s v="estates, local farmer, deer management groups"/>
    <x v="18"/>
    <n v="0"/>
    <x v="1"/>
    <n v="1000"/>
    <x v="0"/>
    <s v="Within 2 Years"/>
    <x v="265"/>
    <n v="192236"/>
    <n v="870333"/>
    <s v="https://www.wrft.org.uk/images/gallery/byCoulinRiver9Aug23.jpg"/>
    <s v="Planned"/>
    <s v="No Progress"/>
    <m/>
    <s v="To be discussed with local land managers"/>
    <s v="May form part of a Wester Ross wide riverwoods initiative. Further support from funders and from landmanagers still required. "/>
    <n v="2024"/>
    <x v="19"/>
    <s v="FD42"/>
    <s v="MA0308"/>
    <s v="b55b49fc-8ee2-48ed-9911-bfcd456de38f"/>
    <s v="Unidentified"/>
    <x v="5"/>
    <x v="67"/>
    <n v="-5.4859262126028501"/>
    <n v="57.674829194636999"/>
  </r>
  <r>
    <n v="2447"/>
    <x v="414"/>
    <x v="441"/>
    <x v="11"/>
    <x v="1"/>
    <s v="Initiated"/>
    <s v="Medium"/>
    <s v="to obtain larger samples of sea trout for sea lice monitoring purposes away from river mouth"/>
    <x v="4"/>
    <x v="378"/>
    <x v="4"/>
    <m/>
    <m/>
    <s v="WRFT"/>
    <s v="FMS, Crown Estate, MOWI, WRASFB"/>
    <x v="0"/>
    <n v="0"/>
    <x v="2"/>
    <n v="4000"/>
    <x v="0"/>
    <s v="Within 1 Year"/>
    <x v="266"/>
    <n v="184462"/>
    <n v="881391"/>
    <m/>
    <s v="Planned"/>
    <s v="No Progress"/>
    <m/>
    <s v="The project provided much data about levels of parasite infection of juvenile fish especially gadid, plus a few sea trout"/>
    <s v="May not be justifiable based on sea trout catches and data alone. Interest and funding from other agencies required. "/>
    <n v="2024"/>
    <x v="19"/>
    <s v="FD42"/>
    <s v="MA0309"/>
    <s v="b84eefb2-f557-46d3-a121-3a799eebb3c1"/>
    <s v="Unidentified"/>
    <x v="5"/>
    <x v="65"/>
    <n v="-5.6259199301182896"/>
    <n v="57.770303200480001"/>
  </r>
  <r>
    <n v="2448"/>
    <x v="415"/>
    <x v="442"/>
    <x v="1"/>
    <x v="1"/>
    <s v="Planned"/>
    <s v="Medium"/>
    <s v="to inform WRASFB and others of status of fish populations and issues affecting juvenile salmon and trout conservation and production"/>
    <x v="4"/>
    <x v="350"/>
    <x v="0"/>
    <s v="WRFT Fish survey reports for previous years on WRFT website"/>
    <m/>
    <s v="WRFT"/>
    <s v="estates"/>
    <x v="0"/>
    <n v="500"/>
    <x v="2"/>
    <n v="1000"/>
    <x v="2"/>
    <s v="Within 1 Year"/>
    <x v="249"/>
    <n v="181745"/>
    <n v="887691"/>
    <m/>
    <s v="Ongoing"/>
    <s v="Some Progress"/>
    <m/>
    <s v="Surveyed in 2023 "/>
    <m/>
    <n v="2024"/>
    <x v="19"/>
    <s v="FD42"/>
    <s v="MA0310"/>
    <s v="fd035578-856f-4f87-b9c9-c0823df2a01d"/>
    <s v="Unidentified"/>
    <x v="5"/>
    <x v="46"/>
    <n v="-5.6772469310307203"/>
    <n v="57.825461279544598"/>
  </r>
  <r>
    <n v="2449"/>
    <x v="416"/>
    <x v="443"/>
    <x v="1"/>
    <x v="67"/>
    <s v="Planned"/>
    <s v="High"/>
    <s v="to inform WRASFB, local fisheries proprietors, and other interested groups"/>
    <x v="4"/>
    <x v="379"/>
    <x v="0"/>
    <m/>
    <m/>
    <s v="WRFT"/>
    <s v="estates"/>
    <x v="0"/>
    <n v="500"/>
    <x v="2"/>
    <n v="1000"/>
    <x v="0"/>
    <s v="Within 1 Year"/>
    <x v="249"/>
    <n v="181745"/>
    <n v="887691"/>
    <m/>
    <s v="Ongoing"/>
    <s v="Some Progress"/>
    <m/>
    <s v="some data collected in spring 2023; monitoring in 2024 planned."/>
    <m/>
    <n v="2024"/>
    <x v="19"/>
    <s v="FD42"/>
    <s v="MA0311"/>
    <s v="6d1899b6-dde2-4e77-80d1-7fbba3dfd383"/>
    <s v="Unidentified"/>
    <x v="5"/>
    <x v="46"/>
    <n v="-5.6772469310307203"/>
    <n v="57.825461279544598"/>
  </r>
  <r>
    <n v="2450"/>
    <x v="417"/>
    <x v="442"/>
    <x v="1"/>
    <x v="1"/>
    <s v="Planned"/>
    <s v="Medium"/>
    <s v="to inform WRASFB and others of status of fish populations and issues affecting juvenile salmon conservation and production"/>
    <x v="4"/>
    <x v="350"/>
    <x v="0"/>
    <s v="WRFT Fish survey reports for previous years on WRFT website"/>
    <m/>
    <s v="WRFT"/>
    <s v="estates"/>
    <x v="0"/>
    <n v="0"/>
    <x v="2"/>
    <n v="500"/>
    <x v="0"/>
    <s v="Within 1 Year"/>
    <x v="249"/>
    <n v="181745"/>
    <n v="887691"/>
    <m/>
    <s v="Ongoing"/>
    <s v="Some Progress"/>
    <m/>
    <m/>
    <m/>
    <n v="2024"/>
    <x v="19"/>
    <s v="FD42"/>
    <s v="MA0312"/>
    <s v="561e7f1a-c155-43f9-a1aa-384bd8a55a1f"/>
    <s v="Unidentified"/>
    <x v="5"/>
    <x v="50"/>
    <n v="-5.6772469310307203"/>
    <n v="57.825461279544598"/>
  </r>
  <r>
    <n v="2451"/>
    <x v="418"/>
    <x v="444"/>
    <x v="1"/>
    <x v="68"/>
    <s v="Planned"/>
    <s v="Medium"/>
    <s v="to inform WRASFB, local fisheries proprietors, fish farm companies and other interested groups"/>
    <x v="4"/>
    <x v="380"/>
    <x v="0"/>
    <m/>
    <m/>
    <s v="WRFT"/>
    <s v="estates, fish farm companies"/>
    <x v="0"/>
    <n v="0"/>
    <x v="2"/>
    <n v="1500"/>
    <x v="0"/>
    <s v="Within 1 Year"/>
    <x v="249"/>
    <n v="181745"/>
    <n v="887691"/>
    <m/>
    <s v="Planned"/>
    <s v="No Progress"/>
    <m/>
    <s v="Opportunity may arise in 2024"/>
    <s v="Funding and permissions"/>
    <n v="2024"/>
    <x v="19"/>
    <s v="FD42"/>
    <s v="MA0313"/>
    <s v="578523c4-e1f0-40fa-a22f-ce6fca779168"/>
    <s v="Unidentified"/>
    <x v="5"/>
    <x v="54"/>
    <n v="-5.6772469310307203"/>
    <n v="57.825461279544598"/>
  </r>
  <r>
    <n v="2452"/>
    <x v="419"/>
    <x v="445"/>
    <x v="11"/>
    <x v="57"/>
    <s v="Ongoing"/>
    <s v="High"/>
    <s v="to inform management of sea lice on salmon farms"/>
    <x v="4"/>
    <x v="381"/>
    <x v="2"/>
    <s v="WRFT sea trout reports for previous years"/>
    <m/>
    <s v="WRFT"/>
    <s v="estates, volunteers,"/>
    <x v="0"/>
    <n v="1000"/>
    <x v="2"/>
    <n v="5000"/>
    <x v="2"/>
    <s v="Annual"/>
    <x v="249"/>
    <n v="180967"/>
    <n v="875069"/>
    <m/>
    <s v="Ongoing"/>
    <s v="Some Progress"/>
    <m/>
    <s v="High numbers of lice in April 2023; so still a priority site for sea trout monitoring. "/>
    <s v="Funding and permissions. "/>
    <n v="2024"/>
    <x v="19"/>
    <s v="FD42"/>
    <s v="MA0314"/>
    <s v="c56cdc96-afe1-41ab-8270-7b59d4652691"/>
    <s v="Unidentified"/>
    <x v="5"/>
    <x v="2"/>
    <n v="-5.6787845426571799"/>
    <n v="57.711941074718602"/>
  </r>
  <r>
    <n v="2453"/>
    <x v="420"/>
    <x v="442"/>
    <x v="1"/>
    <x v="1"/>
    <s v="Planned"/>
    <s v="High"/>
    <s v="to inform WRASFB, Nature Scot and others of status of fish populations and issues affecting juvenile salmon conservation and production"/>
    <x v="4"/>
    <x v="350"/>
    <x v="0"/>
    <s v="WRFT Fish survey reports for previous years on WRFT website"/>
    <m/>
    <s v="WRFT"/>
    <s v="estates, Nature Scot"/>
    <x v="0"/>
    <n v="0"/>
    <x v="2"/>
    <n v="1000"/>
    <x v="2"/>
    <s v="Within 1 Year"/>
    <x v="249"/>
    <n v="181473"/>
    <n v="874018"/>
    <m/>
    <s v="Planned"/>
    <s v="Some Progress"/>
    <m/>
    <s v="Sites surveyed in 2023; low salmon parr numbers, so need to survey again in 2024. "/>
    <s v="Subject to permissions. "/>
    <n v="2024"/>
    <x v="19"/>
    <s v="FD42"/>
    <s v="MA0315"/>
    <s v="2366b6e7-2eaa-43f2-8c19-b6d6a0b191ec"/>
    <s v="Unidentified"/>
    <x v="5"/>
    <x v="46"/>
    <n v="-5.6693554391536196"/>
    <n v="57.702766200251297"/>
  </r>
  <r>
    <n v="2454"/>
    <x v="421"/>
    <x v="446"/>
    <x v="8"/>
    <x v="1"/>
    <s v="Ongoing"/>
    <s v="High"/>
    <s v="to continue efforts to remove invasive potnitcum from the River Kerry catchment area following an initial three year control programme"/>
    <x v="11"/>
    <x v="382"/>
    <x v="0"/>
    <s v="Survey data avalable"/>
    <m/>
    <s v="WRFT"/>
    <s v="Manta Ecology, Gairloch estate"/>
    <x v="0"/>
    <n v="0"/>
    <x v="1"/>
    <n v="10000"/>
    <x v="2"/>
    <s v="Within 5 Years"/>
    <x v="267"/>
    <n v="182663"/>
    <n v="872122"/>
    <m/>
    <s v="Planned"/>
    <s v="Some Progress"/>
    <m/>
    <s v="Good progress in first part of 2023, then work stalled for several reasons. "/>
    <s v="Further discussions with landowners funders to work out best way to progress. "/>
    <n v="2024"/>
    <x v="19"/>
    <s v="FD42"/>
    <s v="MA0316"/>
    <s v="ea5ff58c-50aa-4a10-bde4-c5157e388041"/>
    <s v="Mix of Private &amp; Public Funding"/>
    <x v="1"/>
    <x v="14"/>
    <n v="-5.64771841830271"/>
    <n v="57.686346773642803"/>
  </r>
  <r>
    <n v="2455"/>
    <x v="422"/>
    <x v="447"/>
    <x v="1"/>
    <x v="69"/>
    <s v="Planned"/>
    <s v="Low"/>
    <s v="to consider rewatering approx 900m x 8m of good juvenile salmon habitat which currently receives no compensation flow"/>
    <x v="7"/>
    <x v="383"/>
    <x v="3"/>
    <m/>
    <m/>
    <s v="WRFT"/>
    <s v="SSE, Gairloch estate"/>
    <x v="0"/>
    <n v="0"/>
    <x v="2"/>
    <n v="0"/>
    <x v="0"/>
    <s v="Within 5 Years"/>
    <x v="245"/>
    <n v="182978"/>
    <n v="871954"/>
    <m/>
    <s v="Planned"/>
    <s v="Some Progress"/>
    <m/>
    <s v="E-fish site surveyed above powerhouse in 2023; trout but no salmon recorded. "/>
    <s v="Long-term possibility - discussions with river proprietors and SSE required. "/>
    <n v="2024"/>
    <x v="19"/>
    <s v="FD42"/>
    <s v="MA0317"/>
    <s v="bec105d4-6f78-4975-87d6-3705eb587013"/>
    <s v="Unidentified"/>
    <x v="5"/>
    <x v="5"/>
    <n v="-5.6422948708082004"/>
    <n v="57.684992804494499"/>
  </r>
  <r>
    <n v="2456"/>
    <x v="423"/>
    <x v="448"/>
    <x v="1"/>
    <x v="70"/>
    <s v="Planned"/>
    <s v="Low"/>
    <s v="In terms of HP generation, if more of the water was directed into the Kerry during the spring and summer when drought can be an issue for FWPMs that could help protect the River Kerry SAC for FWPMs. To compensate for this, additional water could be directed to the Garbhaig during autumn and winter (incuding potentially FWPM damaging high flow events) so neither company would lose out financially from reduced HP generation over a year."/>
    <x v="7"/>
    <x v="384"/>
    <x v="3"/>
    <m/>
    <m/>
    <s v="Nature Scot"/>
    <s v="WRFT, SSE, Garbhaig falls company  SEPA"/>
    <x v="0"/>
    <n v="0"/>
    <x v="2"/>
    <n v="0"/>
    <x v="0"/>
    <s v="Within 5 Years"/>
    <x v="268"/>
    <n v="188456"/>
    <n v="867578"/>
    <m/>
    <m/>
    <m/>
    <m/>
    <s v="Idea still required much discussion with many parties. "/>
    <m/>
    <n v="2024"/>
    <x v="19"/>
    <s v="FD42"/>
    <s v="MA0318"/>
    <s v="2a0fd2d6-8e3f-44bf-b27f-f51b5fc32620"/>
    <s v="Unidentified"/>
    <x v="5"/>
    <x v="5"/>
    <n v="-5.5467664368426499"/>
    <n v="57.6483696303168"/>
  </r>
  <r>
    <n v="2457"/>
    <x v="424"/>
    <x v="442"/>
    <x v="1"/>
    <x v="1"/>
    <s v="Planned"/>
    <s v="High"/>
    <s v="to inform WRASFB and others of status of fish populations and issues affecting juvenile salmon and trout conservation and production"/>
    <x v="4"/>
    <x v="350"/>
    <x v="0"/>
    <s v="WRFT Fish survey reports for previous years for example Status of Salmon Report 2022"/>
    <m/>
    <s v="WRFT"/>
    <s v="estates, Nature Scot"/>
    <x v="0"/>
    <n v="0"/>
    <x v="2"/>
    <n v="2000"/>
    <x v="2"/>
    <s v="Within 1 Year"/>
    <x v="269"/>
    <n v="178639"/>
    <n v="872064"/>
    <m/>
    <s v="Planned"/>
    <s v="Some Progress"/>
    <m/>
    <s v="Not surveyed in 2023. High priority for 2024; also with regard to hydropower flow regulation. "/>
    <s v="Funding and permissions"/>
    <n v="2024"/>
    <x v="19"/>
    <s v="FD42"/>
    <s v="MA0319"/>
    <s v="f1219095-ce21-4181-9042-831036cd737e"/>
    <s v="Unidentified"/>
    <x v="5"/>
    <x v="14"/>
    <n v="-5.7150116763966601"/>
    <n v="57.6838654959396"/>
  </r>
  <r>
    <n v="2458"/>
    <x v="425"/>
    <x v="449"/>
    <x v="1"/>
    <x v="71"/>
    <s v="Planned"/>
    <s v="Low"/>
    <s v="to Inform MSS, WRASFB and others of number of adult salmon returning to the river. Additional interest is how discharge from hydroscheme affects upstream migration of adult salmon."/>
    <x v="4"/>
    <x v="385"/>
    <x v="2"/>
    <m/>
    <m/>
    <s v="Marine Directorate and WRFT "/>
    <s v="Marine Scotland Science, WRASFB, Badachro hydropower company"/>
    <x v="0"/>
    <n v="0"/>
    <x v="1"/>
    <n v="0"/>
    <x v="0"/>
    <s v="Within 3 Years"/>
    <x v="270"/>
    <n v="178504"/>
    <n v="872972"/>
    <m/>
    <s v="Not Possible"/>
    <m/>
    <m/>
    <s v="Experiences eleswhere in Scotland indicate that the costs of operating a fish counter may be too high relative to the value of the data. Instead money could be used to do genetic analyses of salmon parr. "/>
    <s v="Costs of counter and costs of operation. Probably not good value unless operation supported by other party "/>
    <n v="2024"/>
    <x v="19"/>
    <s v="FD42"/>
    <s v="MA0320"/>
    <s v="f04ae0c8-60ee-4ff8-b884-ad8efef85930"/>
    <s v="Unidentified"/>
    <x v="0"/>
    <x v="5"/>
    <n v="-5.71810542749457"/>
    <n v="57.6919379385821"/>
  </r>
  <r>
    <n v="2459"/>
    <x v="426"/>
    <x v="450"/>
    <x v="1"/>
    <x v="72"/>
    <s v="Planned"/>
    <s v="Medium"/>
    <s v="To set up a marine reserve within the Loch Gairloch area as a place for education, study, enjoyment and as somewhere from where spillover can help support nearby fisheries."/>
    <x v="14"/>
    <x v="386"/>
    <x v="4"/>
    <m/>
    <m/>
    <s v="WRFT"/>
    <s v="HPMA team at Nature Scot; Coastal Communities Network"/>
    <x v="0"/>
    <n v="0"/>
    <x v="2"/>
    <n v="0"/>
    <x v="0"/>
    <s v="Within 2 Years"/>
    <x v="13"/>
    <n v="180244"/>
    <n v="875538"/>
    <m/>
    <s v="Planned"/>
    <s v="Some Progress"/>
    <m/>
    <s v="Local support needed for even a very small marine nature reserve around snorkel trail in Gairloch. Idea on hold for now!"/>
    <s v="On-going education and awareness raising required to help more people understand potential benefits of marine protection to fisheries and the other things they care about. "/>
    <n v="2024"/>
    <x v="19"/>
    <s v="FD42"/>
    <s v="MA0321"/>
    <s v="e7bd7200-1860-4399-abce-ced54571fed2"/>
    <s v="Unidentified"/>
    <x v="0"/>
    <x v="5"/>
    <n v="-5.6913219909239103"/>
    <n v="57.715792230356897"/>
  </r>
  <r>
    <n v="2460"/>
    <x v="427"/>
    <x v="451"/>
    <x v="1"/>
    <x v="1"/>
    <s v="Planned"/>
    <s v="Low"/>
    <s v="Walkover habitat survey to check outlet burn for obstructions and inlet burns for spawning habitat; maybe a fyke net study too."/>
    <x v="4"/>
    <x v="387"/>
    <x v="3"/>
    <m/>
    <m/>
    <s v="WRFT &amp; local estate "/>
    <s v="Gairloch estate"/>
    <x v="0"/>
    <n v="0"/>
    <x v="2"/>
    <n v="1500"/>
    <x v="0"/>
    <s v="Within 2 Years"/>
    <x v="271"/>
    <n v="177482"/>
    <n v="873786"/>
    <m/>
    <s v="Planned"/>
    <s v="Some Progress"/>
    <m/>
    <s v="Local estate has expressed interest "/>
    <s v="Further discussions with landowners funders to work out best way to progress. "/>
    <n v="2024"/>
    <x v="19"/>
    <s v="FD42"/>
    <s v="MA0322"/>
    <s v="6cce43f7-afe7-46e2-a6fe-baa4a7ad08df"/>
    <s v="Unidentified"/>
    <x v="5"/>
    <x v="54"/>
    <n v="-5.7359638957474299"/>
    <n v="57.698729777790902"/>
  </r>
  <r>
    <n v="2461"/>
    <x v="428"/>
    <x v="452"/>
    <x v="1"/>
    <x v="1"/>
    <s v="Planned"/>
    <s v="Low"/>
    <s v="Walkover habitat survey to identify upstream limits and area of nursery habitat for sea trout."/>
    <x v="4"/>
    <x v="387"/>
    <x v="3"/>
    <m/>
    <m/>
    <s v="WRFT"/>
    <s v="Gairloch estate"/>
    <x v="0"/>
    <n v="0"/>
    <x v="2"/>
    <n v="1000"/>
    <x v="0"/>
    <s v="Within 2 Years"/>
    <x v="271"/>
    <n v="174311"/>
    <n v="871352"/>
    <m/>
    <s v="Planned"/>
    <s v="No Progress"/>
    <m/>
    <m/>
    <m/>
    <n v="2024"/>
    <x v="19"/>
    <s v="FD42"/>
    <s v="MA0323"/>
    <s v="6beeee23-5bbf-4ffe-9081-a33d7ade028f"/>
    <s v="Unidentified"/>
    <x v="5"/>
    <x v="46"/>
    <n v="-5.7867687693525802"/>
    <n v="57.675334508617397"/>
  </r>
  <r>
    <n v="2462"/>
    <x v="429"/>
    <x v="452"/>
    <x v="1"/>
    <x v="1"/>
    <s v="Planned"/>
    <s v="Low"/>
    <s v="Walkover habitat survey to identify upstream limits and area of nursery habitat for sea trout."/>
    <x v="4"/>
    <x v="387"/>
    <x v="3"/>
    <m/>
    <m/>
    <s v="WRFT"/>
    <s v="estates"/>
    <x v="0"/>
    <n v="0"/>
    <x v="2"/>
    <n v="2000"/>
    <x v="0"/>
    <s v="Within 2 Years"/>
    <x v="271"/>
    <n v="177002"/>
    <n v="863873"/>
    <m/>
    <s v="Planned"/>
    <s v="No Progress"/>
    <m/>
    <m/>
    <m/>
    <n v="2024"/>
    <x v="19"/>
    <s v="FD42"/>
    <s v="MA0324"/>
    <s v="fd137424-aebe-4891-9616-481b2def5c05"/>
    <s v="Unidentified"/>
    <x v="5"/>
    <x v="14"/>
    <n v="-5.7348473441783296"/>
    <n v="57.609638541286699"/>
  </r>
  <r>
    <n v="2463"/>
    <x v="430"/>
    <x v="453"/>
    <x v="1"/>
    <x v="1"/>
    <s v="Planned"/>
    <s v="Low"/>
    <s v="Walkover habitat survey to identify upstream limits and area of nursery habitat for sea trout."/>
    <x v="4"/>
    <x v="387"/>
    <x v="3"/>
    <m/>
    <m/>
    <s v="WRFT"/>
    <s v="local residents, estate"/>
    <x v="0"/>
    <n v="0"/>
    <x v="2"/>
    <n v="1000"/>
    <x v="0"/>
    <s v="Within 2 Years"/>
    <x v="271"/>
    <n v="183600"/>
    <n v="857797"/>
    <m/>
    <s v="Planned"/>
    <s v="No Progress"/>
    <m/>
    <m/>
    <m/>
    <n v="2024"/>
    <x v="19"/>
    <s v="FD42"/>
    <s v="MA0325"/>
    <s v="26d54c85-3d12-4276-854c-21e88babeae5"/>
    <s v="Unidentified"/>
    <x v="5"/>
    <x v="46"/>
    <n v="-5.6192270285761996"/>
    <n v="57.558381539189398"/>
  </r>
  <r>
    <n v="2464"/>
    <x v="431"/>
    <x v="454"/>
    <x v="1"/>
    <x v="1"/>
    <s v="Planned"/>
    <s v="Low"/>
    <s v="Sea grass has been recorded nearby. This area if it has sea grass might be a good one for additionpending discussions with local fishing interests"/>
    <x v="3"/>
    <x v="388"/>
    <x v="4"/>
    <m/>
    <m/>
    <s v="Maerl Friends of Loch Torridon?"/>
    <s v="Local farmer and estate, marine wildlife enthusiasts, fishermen"/>
    <x v="0"/>
    <n v="500"/>
    <x v="2"/>
    <n v="500"/>
    <x v="0"/>
    <s v="Within 2 Years"/>
    <x v="245"/>
    <n v="173912"/>
    <n v="866968"/>
    <m/>
    <s v="Ongoing"/>
    <s v="Some Progress"/>
    <m/>
    <s v="Snorkel survey by WRFT biologist in own time recorded undocumented seagrass bed. Further surveys planned"/>
    <s v="Funding and prioritisation by new citizen science group. "/>
    <n v="2024"/>
    <x v="19"/>
    <s v="FD42"/>
    <s v="MA0326"/>
    <s v="e1ecee71-f5d2-4c58-894d-c06b1cb9a539"/>
    <s v="Unidentified"/>
    <x v="5"/>
    <x v="50"/>
    <n v="-5.78933983747313"/>
    <n v="57.635841417631703"/>
  </r>
  <r>
    <n v="2465"/>
    <x v="432"/>
    <x v="455"/>
    <x v="1"/>
    <x v="1"/>
    <s v="Planned"/>
    <s v="High"/>
    <s v="to inform WRASFB and others of status of fish populations and issues affecting juvenile salmon and trout conservation and production"/>
    <x v="4"/>
    <x v="389"/>
    <x v="0"/>
    <s v="WRFT Fish survey reports for previous years on WRFT website"/>
    <m/>
    <s v="WRFT"/>
    <s v="estates, Loch Torridon EMP"/>
    <x v="0"/>
    <n v="0"/>
    <x v="2"/>
    <n v="1000"/>
    <x v="0"/>
    <s v="Within 1 Year"/>
    <x v="249"/>
    <n v="178639"/>
    <n v="872064"/>
    <m/>
    <s v="Ongoing"/>
    <s v="Some Progress"/>
    <m/>
    <s v="Survey carried out in 2023 by contractor for MOWI recorded patchy salmon fry distrution. Further surveys planned in 2024. "/>
    <s v="Funding and permissions"/>
    <n v="2024"/>
    <x v="19"/>
    <s v="FD42"/>
    <s v="MA0327"/>
    <s v="d17d3a75-f131-4ff5-a0d2-8c0ac79b80fd"/>
    <s v="Mix of Private &amp; Public Funding"/>
    <x v="5"/>
    <x v="46"/>
    <n v="-5.7150116763966601"/>
    <n v="57.6838654959396"/>
  </r>
  <r>
    <n v="2466"/>
    <x v="433"/>
    <x v="456"/>
    <x v="1"/>
    <x v="73"/>
    <s v="Initiated"/>
    <s v="High"/>
    <s v="to provide leaf litter, woody debris, shade and support for river banks"/>
    <x v="13"/>
    <x v="390"/>
    <x v="3"/>
    <m/>
    <m/>
    <s v="NTS and estate "/>
    <s v="Woodland Trust, NatureScot, WRFT, local estate"/>
    <x v="0"/>
    <n v="0"/>
    <x v="1"/>
    <n v="0"/>
    <x v="3"/>
    <s v="Within 1 Year"/>
    <x v="13"/>
    <n v="193776"/>
    <n v="856445"/>
    <m/>
    <s v="Initiated"/>
    <s v="Some Progress"/>
    <m/>
    <s v="Torridon Partnership has taken lead with local landowners. Enclosures set up in 2023 with local volunteers helping too. "/>
    <s v="May form part of a Wester Ross wide riverwoods initiative. Further support from funders and from landmanagers still required. "/>
    <n v="2024"/>
    <x v="19"/>
    <s v="FD42"/>
    <s v="MA0328"/>
    <s v="d67fc5c3-6b7c-43ce-929d-024dbc4a6112"/>
    <s v="Unidentified"/>
    <x v="5"/>
    <x v="5"/>
    <n v="-5.4483267530155599"/>
    <n v="57.551014764871098"/>
  </r>
  <r>
    <n v="2467"/>
    <x v="434"/>
    <x v="457"/>
    <x v="11"/>
    <x v="1"/>
    <s v="Planned"/>
    <s v="High"/>
    <s v="to inform EMP of status of salmon and sea trout populations especially with regard to sea lice"/>
    <x v="4"/>
    <x v="391"/>
    <x v="0"/>
    <m/>
    <m/>
    <s v="The Highland Council / WRFT / fish farms / SEPA / MSS"/>
    <s v="The Highland Council / WRFT / fish farms / SEPA / MSS"/>
    <x v="0"/>
    <n v="0"/>
    <x v="2"/>
    <n v="5000"/>
    <x v="1"/>
    <s v="Annual"/>
    <x v="272"/>
    <n v="189382"/>
    <n v="855880"/>
    <m/>
    <s v="Initiated"/>
    <s v="Some Progress"/>
    <m/>
    <s v="Monitoring by subcontractor for MOWI in 2023; support from WRFT proposed in 2024. "/>
    <m/>
    <n v="2024"/>
    <x v="19"/>
    <s v="FD42"/>
    <s v="MA0329"/>
    <s v="b07375ca-2320-4886-9685-9a870f7a1883"/>
    <s v="Private Finance"/>
    <x v="5"/>
    <x v="5"/>
    <n v="-5.5211192579062098"/>
    <n v="57.5439245540529"/>
  </r>
  <r>
    <n v="2468"/>
    <x v="435"/>
    <x v="458"/>
    <x v="11"/>
    <x v="1"/>
    <s v="Planned"/>
    <s v="Medium"/>
    <s v="to inform WRASFB and other with interest in health of wild fish"/>
    <x v="4"/>
    <x v="392"/>
    <x v="0"/>
    <m/>
    <m/>
    <s v="WRFT / WRASFB"/>
    <s v="fish farm companies"/>
    <x v="0"/>
    <n v="0"/>
    <x v="2"/>
    <n v="1000"/>
    <x v="3"/>
    <s v="Annual"/>
    <x v="13"/>
    <n v="189382"/>
    <n v="855880"/>
    <m/>
    <s v="Planned"/>
    <s v="Some Progress"/>
    <m/>
    <s v="Fish farm visits may be supported by EMP work"/>
    <s v="Subject to arrangements with new fish farm owners MOWI and Bakkafrost"/>
    <n v="2024"/>
    <x v="19"/>
    <s v="FD42"/>
    <s v="MA0330"/>
    <s v="6d5113df-7230-4fc6-a6ec-5fc7c9009bc1"/>
    <s v="Unidentified"/>
    <x v="5"/>
    <x v="46"/>
    <n v="-5.5211192579062098"/>
    <n v="57.5439245540529"/>
  </r>
  <r>
    <n v="2469"/>
    <x v="436"/>
    <x v="459"/>
    <x v="1"/>
    <x v="74"/>
    <s v="Planned"/>
    <s v="High"/>
    <s v="to inform WRASFB and others of status of fish populations and issues affecting juvenile salmon and trout conservation and production"/>
    <x v="4"/>
    <x v="393"/>
    <x v="0"/>
    <s v="WRFT Fish survey reports for previous years on WRFT website"/>
    <m/>
    <s v="WRFT"/>
    <s v="estates, Loch Torridon EMP"/>
    <x v="0"/>
    <n v="0"/>
    <x v="2"/>
    <n v="2000"/>
    <x v="2"/>
    <s v="Within 1 Year"/>
    <x v="269"/>
    <n v="184714"/>
    <n v="854244"/>
    <m/>
    <s v="Initiated"/>
    <s v="Some Progress"/>
    <m/>
    <s v="Monitoring by subcontractor for MOWI in 2023; support from WRFT proposed in 2024. "/>
    <m/>
    <n v="2024"/>
    <x v="19"/>
    <s v="FD42"/>
    <s v="MA0331"/>
    <s v="3615de73-fcfe-4b40-97d0-a7c88bce8ad4"/>
    <s v="Mix of Private &amp; Public Funding"/>
    <x v="5"/>
    <x v="54"/>
    <n v="-5.5975022784958899"/>
    <n v="57.527060976849803"/>
  </r>
  <r>
    <n v="2470"/>
    <x v="437"/>
    <x v="460"/>
    <x v="1"/>
    <x v="74"/>
    <s v="Planned"/>
    <s v="Low"/>
    <s v="to support conservation and management of arctic charr populations"/>
    <x v="3"/>
    <x v="375"/>
    <x v="0"/>
    <m/>
    <m/>
    <s v="UHI R&amp;LI"/>
    <s v="WRFT, Nature Scot, local fisheries managers. Marine Scotland Science"/>
    <x v="0"/>
    <n v="0"/>
    <x v="2"/>
    <n v="1000"/>
    <x v="3"/>
    <s v="Within 2 Years"/>
    <x v="245"/>
    <n v="186064"/>
    <n v="851334"/>
    <m/>
    <s v="Planned"/>
    <m/>
    <m/>
    <m/>
    <m/>
    <n v="2024"/>
    <x v="19"/>
    <s v="FD42"/>
    <s v="MA0332"/>
    <s v="de61ae6c-3327-4b6f-8a40-01ed1dfd1e6a"/>
    <s v="Unidentified"/>
    <x v="5"/>
    <x v="46"/>
    <n v="-5.5724497499285803"/>
    <n v="57.501612209335001"/>
  </r>
  <r>
    <n v="2471"/>
    <x v="438"/>
    <x v="461"/>
    <x v="1"/>
    <x v="75"/>
    <s v="Planned"/>
    <s v="Medium"/>
    <s v="to learn more about the wild trout population complement study of arctic charr"/>
    <x v="3"/>
    <x v="394"/>
    <x v="0"/>
    <m/>
    <m/>
    <s v="UHI R&amp;LI or other academic institution"/>
    <s v="WRFT, Nature Scot, local fisheries managers, Marine Scotland Science"/>
    <x v="0"/>
    <n v="0"/>
    <x v="2"/>
    <n v="1000"/>
    <x v="3"/>
    <s v="Within 2 Years"/>
    <x v="245"/>
    <n v="186194"/>
    <n v="848322"/>
    <m/>
    <s v="Planned"/>
    <m/>
    <m/>
    <m/>
    <m/>
    <n v="2024"/>
    <x v="19"/>
    <s v="FD42"/>
    <s v="MA0333"/>
    <s v="a0aa03f1-3402-4496-b31d-4e37e9551ff1"/>
    <s v="Unidentified"/>
    <x v="5"/>
    <x v="46"/>
    <n v="-5.5676473425562296"/>
    <n v="57.474670154489303"/>
  </r>
  <r>
    <n v="2472"/>
    <x v="439"/>
    <x v="462"/>
    <x v="1"/>
    <x v="74"/>
    <s v="Planned"/>
    <s v="High"/>
    <s v="to inform WRASFB and others of status of fish populations and issues affecting juvenile salmon and trout conservation and production"/>
    <x v="4"/>
    <x v="395"/>
    <x v="0"/>
    <s v="WRFT Fish survey reports for previous years on WRFT website"/>
    <m/>
    <s v="WRFT / MSS"/>
    <s v="estates, Loch Torridon EMP, MSS"/>
    <x v="0"/>
    <n v="0"/>
    <x v="2"/>
    <n v="0"/>
    <x v="0"/>
    <s v="Within 1 Year"/>
    <x v="273"/>
    <n v="182199"/>
    <n v="852115"/>
    <m/>
    <s v="Ongoing"/>
    <s v="Some Progress"/>
    <m/>
    <m/>
    <m/>
    <n v="2024"/>
    <x v="19"/>
    <s v="FD42"/>
    <s v="MA0334"/>
    <s v="2fc98914-0518-47ba-9ea9-12f96e9756d7"/>
    <s v="Unidentified"/>
    <x v="0"/>
    <x v="5"/>
    <n v="-5.6375110395443304"/>
    <n v="57.506772599245501"/>
  </r>
  <r>
    <n v="2473"/>
    <x v="440"/>
    <x v="463"/>
    <x v="1"/>
    <x v="1"/>
    <s v="Planned"/>
    <s v="Medium"/>
    <s v="to learn about ecology of sea trout around Loch Torridon"/>
    <x v="4"/>
    <x v="396"/>
    <x v="0"/>
    <m/>
    <m/>
    <s v="WRFT"/>
    <s v="estates"/>
    <x v="0"/>
    <n v="0"/>
    <x v="2"/>
    <n v="1000"/>
    <x v="0"/>
    <s v="Within 1 Year"/>
    <x v="269"/>
    <n v="178613"/>
    <n v="854736"/>
    <m/>
    <s v="Planned"/>
    <s v="No Progress"/>
    <m/>
    <m/>
    <m/>
    <n v="2024"/>
    <x v="19"/>
    <s v="FD42"/>
    <s v="MA0335"/>
    <s v="b4230330-39cd-40c2-8fe6-7d4c6f518821"/>
    <s v="Unidentified"/>
    <x v="5"/>
    <x v="46"/>
    <n v="-5.6996139311919398"/>
    <n v="57.528529257307"/>
  </r>
  <r>
    <n v="2474"/>
    <x v="441"/>
    <x v="464"/>
    <x v="1"/>
    <x v="74"/>
    <s v="Planned"/>
    <s v="High"/>
    <s v="to inform WRASFB and others of status of fish populations and issues affecting juvenile salmon and trout conservation and production"/>
    <x v="4"/>
    <x v="397"/>
    <x v="0"/>
    <s v="WRFT Fish survey reports for previous years on WRFT website"/>
    <m/>
    <s v="WRFT"/>
    <s v="Applecross Trust, Loch Torridon EMP, MSS"/>
    <x v="0"/>
    <n v="0"/>
    <x v="2"/>
    <n v="1500"/>
    <x v="0"/>
    <s v="Within 1 Year"/>
    <x v="274"/>
    <n v="170482"/>
    <n v="857655"/>
    <m/>
    <s v="Initiated"/>
    <s v="Some Progress"/>
    <m/>
    <s v="one site surveyed in 2023"/>
    <m/>
    <n v="2024"/>
    <x v="19"/>
    <s v="FD42"/>
    <s v="MA0336"/>
    <s v="fa33ce8a-fa81-4d3a-8767-a2f50d6c732f"/>
    <s v="Unidentified"/>
    <x v="5"/>
    <x v="54"/>
    <n v="-5.8378430722308199"/>
    <n v="57.550642149529303"/>
  </r>
  <r>
    <n v="2475"/>
    <x v="442"/>
    <x v="465"/>
    <x v="1"/>
    <x v="74"/>
    <s v="Planned"/>
    <s v="High"/>
    <s v="to inform WRASFB and others of status of fish populations and issues affecting juvenile salmon and trout conservation and production"/>
    <x v="4"/>
    <x v="397"/>
    <x v="0"/>
    <s v="WRFT Fish survey reports for previous years on WRFT website"/>
    <m/>
    <s v="WRFT"/>
    <s v="Applecross Trust, Loch Torridon EMP, MSS"/>
    <x v="0"/>
    <n v="0"/>
    <x v="2"/>
    <n v="1500"/>
    <x v="2"/>
    <s v="Within 1 Year"/>
    <x v="274"/>
    <n v="171837"/>
    <n v="846012"/>
    <m/>
    <s v="Initiated"/>
    <s v="Some Progress"/>
    <m/>
    <s v="2 sites surveyed in 2023"/>
    <m/>
    <n v="2024"/>
    <x v="19"/>
    <s v="FD42"/>
    <s v="MA0337"/>
    <s v="1807c03f-8bf2-4d2a-b259-6b282722fc19"/>
    <s v="Unidentified"/>
    <x v="5"/>
    <x v="54"/>
    <n v="-5.80436633507595"/>
    <n v="57.446973408384302"/>
  </r>
  <r>
    <n v="2476"/>
    <x v="443"/>
    <x v="466"/>
    <x v="11"/>
    <x v="1"/>
    <s v="Planned"/>
    <s v="High"/>
    <s v="to provide wild fish data describing sea trout and sea lice levels for Highland Council and MOWI"/>
    <x v="4"/>
    <x v="398"/>
    <x v="4"/>
    <m/>
    <m/>
    <s v="MOWI"/>
    <s v="WRFT, Applecross Trust, local field assistants"/>
    <x v="0"/>
    <n v="0"/>
    <x v="2"/>
    <n v="11000"/>
    <x v="1"/>
    <s v="Within 1 Year"/>
    <x v="275"/>
    <n v="171347"/>
    <n v="845379"/>
    <s v="https://www.wrft.org.uk/images/gallery/Applecrossmettingteam21Jun23.jpg"/>
    <s v="Ongoing"/>
    <s v="Some Progress"/>
    <m/>
    <s v="Report drafted for MOWI, WRASFB and Scottish Government following sampling in 2023"/>
    <m/>
    <n v="2024"/>
    <x v="19"/>
    <s v="FD42"/>
    <s v="MA0338"/>
    <s v="7df859b1-3bb4-4ee2-9dd6-ed112920a292"/>
    <s v="Private Finance"/>
    <x v="1"/>
    <x v="5"/>
    <n v="-5.8119214640893997"/>
    <n v="57.441053479964097"/>
  </r>
  <r>
    <n v="2477"/>
    <x v="444"/>
    <x v="467"/>
    <x v="1"/>
    <x v="76"/>
    <s v="Planned"/>
    <s v="High"/>
    <s v="to find ways of providing more riparian woodland along the Applecross River."/>
    <x v="13"/>
    <x v="399"/>
    <x v="3"/>
    <m/>
    <m/>
    <s v="WRFT"/>
    <s v="Applecross Trust"/>
    <x v="22"/>
    <n v="0"/>
    <x v="1"/>
    <n v="500"/>
    <x v="3"/>
    <s v="Within 1 Year"/>
    <x v="276"/>
    <n v="174426"/>
    <n v="848381"/>
    <m/>
    <s v="Planned"/>
    <s v="No Progress"/>
    <m/>
    <s v="To be discussed with local land managers"/>
    <s v="May form part of a Wester Ross wide riverwoods initiative. Further support from funders and from landmanagers still required. "/>
    <n v="2024"/>
    <x v="19"/>
    <s v="FD42"/>
    <s v="MA0339"/>
    <s v="d623db63-9201-42a8-ab1d-89f3ddf93e2b"/>
    <s v="Unidentified"/>
    <x v="5"/>
    <x v="24"/>
    <n v="-5.7635069103566199"/>
    <n v="57.4695009463627"/>
  </r>
  <r>
    <n v="2478"/>
    <x v="445"/>
    <x v="468"/>
    <x v="11"/>
    <x v="1"/>
    <s v="Planned"/>
    <s v="High"/>
    <s v="to understand threat to seagrass and maerl (both Priority Marine Features) and potentially herring eggs and those of other fish from filamentous algae"/>
    <x v="3"/>
    <x v="400"/>
    <x v="4"/>
    <m/>
    <m/>
    <s v="Coastal Communities Network"/>
    <s v="WRFT, other Coastal Community groups"/>
    <x v="0"/>
    <n v="500"/>
    <x v="2"/>
    <n v="2000"/>
    <x v="3"/>
    <s v="Within 1 Year"/>
    <x v="277"/>
    <n v="184900"/>
    <n v="882501"/>
    <m/>
    <s v="Ongoing"/>
    <s v="Some Progress"/>
    <m/>
    <s v="Presentation to Torridon Community follwing surveys in 2023"/>
    <s v="New and exisiting local citizen-science groups keen to progress seabed surveys around Wester Ross"/>
    <n v="2024"/>
    <x v="19"/>
    <s v="FD42"/>
    <s v="MA0340"/>
    <s v="74606e22-8094-4bec-938a-efe2dcd2b5c1"/>
    <s v="Unidentified"/>
    <x v="5"/>
    <x v="14"/>
    <n v="-5.6195683126835601"/>
    <n v="57.780463913213403"/>
  </r>
  <r>
    <n v="2479"/>
    <x v="446"/>
    <x v="469"/>
    <x v="1"/>
    <x v="77"/>
    <s v="Ongoing"/>
    <s v="High"/>
    <s v="to understand conservation requirments for wild herring populations which spawn around Wester Ross"/>
    <x v="16"/>
    <x v="401"/>
    <x v="4"/>
    <m/>
    <m/>
    <s v="WOSHH"/>
    <s v="WRFT, other Coastal Community groups"/>
    <x v="0"/>
    <n v="0"/>
    <x v="2"/>
    <n v="5000"/>
    <x v="2"/>
    <s v="Within 1 Year"/>
    <x v="13"/>
    <n v="173840"/>
    <n v="885232"/>
    <s v="https://scottishherring.org/results23/"/>
    <s v="Ongoing"/>
    <s v="Some Progress"/>
    <m/>
    <s v="eDNA from herring found in samples taken at Melvaig in 2023"/>
    <s v="Surveys ongoing. "/>
    <n v="2024"/>
    <x v="19"/>
    <s v="FD42"/>
    <s v="MA0341"/>
    <s v="6918ce6f-051a-4901-8138-548cf17645a5"/>
    <s v="Private Finance"/>
    <x v="1"/>
    <x v="14"/>
    <n v="-5.8077165124374801"/>
    <n v="57.799498727038099"/>
  </r>
  <r>
    <n v="2480"/>
    <x v="447"/>
    <x v="470"/>
    <x v="0"/>
    <x v="1"/>
    <s v="Ongoing"/>
    <s v="High"/>
    <s v="To continue collaborating with Marine Scotland Science in the Scotland River Temperature Monitoring Network (SRTMN) and utilise temperature loggers in other remote/exposed reaches of the catchment."/>
    <x v="0"/>
    <x v="402"/>
    <x v="1"/>
    <s v="https://www.gov.scot/publications/scotland-river-temperature-monitoring-network-srtmn/"/>
    <m/>
    <s v="KoSDSFB"/>
    <s v="Marine Scotland , Forestry Land Scotland (FLS), Local Estates"/>
    <x v="41"/>
    <n v="5000"/>
    <x v="1"/>
    <n v="5000"/>
    <x v="2"/>
    <s v="Annual"/>
    <x v="278"/>
    <n v="232137"/>
    <n v="897904"/>
    <m/>
    <m/>
    <m/>
    <m/>
    <m/>
    <m/>
    <m/>
    <x v="20"/>
    <s v="FD24"/>
    <s v="MA0669"/>
    <s v="e60b5e2d-52d2-4de5-8861-bf34bc683cda"/>
    <s v="DSFB + Fishery Trust"/>
    <x v="3"/>
    <x v="40"/>
    <n v="-4.8371784420643698"/>
    <n v="57.938830918054101"/>
  </r>
  <r>
    <n v="2481"/>
    <x v="448"/>
    <x v="471"/>
    <x v="4"/>
    <x v="1"/>
    <s v="Ongoing"/>
    <s v="Medium"/>
    <s v="To continue patrols across the district."/>
    <x v="5"/>
    <x v="403"/>
    <x v="1"/>
    <m/>
    <m/>
    <s v="KoSDSFB"/>
    <s v="Police Scotland, IFM, FMS"/>
    <x v="18"/>
    <n v="40000"/>
    <x v="1"/>
    <n v="100000"/>
    <x v="1"/>
    <s v="Annual"/>
    <x v="279"/>
    <n v="259963"/>
    <n v="890513"/>
    <m/>
    <m/>
    <m/>
    <m/>
    <m/>
    <m/>
    <m/>
    <x v="20"/>
    <s v="FD24"/>
    <s v="MA0670"/>
    <s v="28cd583b-7d4a-4388-8f3c-6e299ba04991"/>
    <s v="Local DSFB"/>
    <x v="3"/>
    <x v="5"/>
    <n v="-4.3632873397217597"/>
    <n v="57.8821189296794"/>
  </r>
  <r>
    <n v="2482"/>
    <x v="449"/>
    <x v="472"/>
    <x v="8"/>
    <x v="1"/>
    <s v="Ongoing"/>
    <s v="Medium"/>
    <s v="To monitor the population of pink salmon within the district during odd year events."/>
    <x v="11"/>
    <x v="404"/>
    <x v="1"/>
    <s v="https://onlinelibrary.wiley.com/doi/10.1111/jfb.15304; https://fms.scot/pink-salmon-in-scotland/"/>
    <m/>
    <s v="KoSDSFB"/>
    <s v="FMS, SFCC, River workers, Universities"/>
    <x v="29"/>
    <n v="2000"/>
    <x v="0"/>
    <n v="2000"/>
    <x v="0"/>
    <s v="Annual"/>
    <x v="280"/>
    <n v="257100"/>
    <n v="896546"/>
    <m/>
    <m/>
    <m/>
    <m/>
    <m/>
    <m/>
    <m/>
    <x v="20"/>
    <s v="FD24"/>
    <s v="MA0671"/>
    <s v="8105adde-4bd2-45fa-8fdf-9288d673bb3f"/>
    <s v="Local DSFB"/>
    <x v="1"/>
    <x v="1"/>
    <n v="-4.4151533716299101"/>
    <n v="57.935352606625202"/>
  </r>
  <r>
    <n v="2483"/>
    <x v="450"/>
    <x v="473"/>
    <x v="6"/>
    <x v="1"/>
    <s v="Ongoing"/>
    <s v="Low"/>
    <s v="To continue conducting piscivorous bird counts across the district to support annual management licence applications."/>
    <x v="8"/>
    <x v="405"/>
    <x v="1"/>
    <s v="https://www.nature.scot/doc/licence-application-form-fish-eating-birds"/>
    <s v="https://www.nature.scot/sites/default/files/2019-12/Guidance%20-%20fish-eating%20bird%20licence%20applications.pdf"/>
    <s v="KoSDSFB"/>
    <s v="NatureScot, River workers"/>
    <x v="47"/>
    <n v="2500"/>
    <x v="0"/>
    <n v="2500"/>
    <x v="1"/>
    <s v="Annual"/>
    <x v="281"/>
    <n v="259260"/>
    <n v="893178"/>
    <m/>
    <m/>
    <m/>
    <m/>
    <m/>
    <m/>
    <m/>
    <x v="20"/>
    <s v="FD24"/>
    <s v="MA0672"/>
    <s v="b1e75a23-194f-41ca-a39c-4b304253710c"/>
    <s v="Local DSFB"/>
    <x v="3"/>
    <x v="5"/>
    <n v="-4.3767099172448898"/>
    <n v="57.905814623352001"/>
  </r>
  <r>
    <n v="2484"/>
    <x v="2"/>
    <x v="474"/>
    <x v="9"/>
    <x v="1"/>
    <s v="Planned"/>
    <s v="High"/>
    <s v="To work with stakeholders to influence and encourage peatland restoration over 100 sq km by 2050."/>
    <x v="13"/>
    <x v="406"/>
    <x v="1"/>
    <s v="https://www.nature.scot/climate-change/nature-based-solutions/peatland-action-project/peatland-action-what-we-do"/>
    <s v="Peatland restoration feasability surveys"/>
    <s v="KoSFT"/>
    <s v="Peatland Action, Forestry &amp; Land Scotland, Private landowners"/>
    <x v="51"/>
    <n v="0"/>
    <x v="0"/>
    <n v="0"/>
    <x v="2"/>
    <s v="More than 5 Years"/>
    <x v="13"/>
    <n v="236657"/>
    <n v="905894"/>
    <s v="https://photos.app.goo.gl/xpjZy921CGY4Qu3R8"/>
    <m/>
    <m/>
    <m/>
    <m/>
    <m/>
    <m/>
    <x v="20"/>
    <s v="FD24"/>
    <s v="MA0673"/>
    <s v="a9a67004-762d-4db0-9e94-f8420d2ec89b"/>
    <s v="Mix of Private &amp; Public Funding"/>
    <x v="5"/>
    <x v="68"/>
    <n v="-4.7664521426311897"/>
    <n v="58.012193867093302"/>
  </r>
  <r>
    <n v="2485"/>
    <x v="451"/>
    <x v="475"/>
    <x v="3"/>
    <x v="1"/>
    <s v="Ongoing"/>
    <s v="High"/>
    <s v="To double the current extent of native woodland, including riparian woodland, within the district from 47 sq km currently to 100 sq km by 2050."/>
    <x v="2"/>
    <x v="407"/>
    <x v="1"/>
    <s v="https://kylefisheries.org/riverwoods/"/>
    <s v="A range of ecological surveys are required in advance of native woodland restoration works"/>
    <s v="KoSFT"/>
    <s v="Private landowners, Forestry &amp; Land Scotland, Woodland Trust,"/>
    <x v="52"/>
    <n v="2000000"/>
    <x v="1"/>
    <n v="500000"/>
    <x v="2"/>
    <s v="More than 5 Years"/>
    <x v="13"/>
    <n v="239310"/>
    <n v="915262"/>
    <s v="https://photos.app.goo.gl/7LBAKJn1sepHXH947"/>
    <m/>
    <m/>
    <m/>
    <m/>
    <m/>
    <m/>
    <x v="20"/>
    <s v="FD24"/>
    <s v="MA0674"/>
    <s v="ab9497ab-c5fe-4ff4-ac40-ebc06f2690e7"/>
    <s v="Mix of Private &amp; Public Funding"/>
    <x v="5"/>
    <x v="69"/>
    <n v="-4.7280082394740903"/>
    <n v="58.097208675207597"/>
  </r>
  <r>
    <n v="2486"/>
    <x v="452"/>
    <x v="476"/>
    <x v="10"/>
    <x v="1"/>
    <s v="Planned"/>
    <s v="High"/>
    <s v="To investigate the possibility of installing fish counters within the district."/>
    <x v="4"/>
    <x v="408"/>
    <x v="1"/>
    <s v="https://link.springer.com/article/10.1007/s10452-022-09967-5"/>
    <m/>
    <s v="KoSDSFB"/>
    <s v="Marine Scotland"/>
    <x v="53"/>
    <n v="25000"/>
    <x v="1"/>
    <n v="10000"/>
    <x v="0"/>
    <s v="Within 5 Years"/>
    <x v="282"/>
    <n v="260920"/>
    <n v="891543"/>
    <m/>
    <m/>
    <m/>
    <m/>
    <m/>
    <m/>
    <m/>
    <x v="20"/>
    <s v="FD24"/>
    <s v="MA0675"/>
    <s v="05f558ca-29eb-41b0-918b-01d2a426d907"/>
    <s v="Mix of Private &amp; Public Funding"/>
    <x v="5"/>
    <x v="70"/>
    <n v="-4.3477663179658999"/>
    <n v="57.891661947630404"/>
  </r>
  <r>
    <n v="2487"/>
    <x v="453"/>
    <x v="477"/>
    <x v="6"/>
    <x v="1"/>
    <s v="Ongoing"/>
    <s v="Medium"/>
    <s v="To reduce seal predation."/>
    <x v="8"/>
    <x v="409"/>
    <x v="1"/>
    <s v="https://survey123.arcgis.com/share/b861d7a465cd4cb6b5697efcc59e88d3"/>
    <m/>
    <s v="KoSDSFB"/>
    <s v="Marine Scotland, FMS, River workers"/>
    <x v="29"/>
    <n v="2500"/>
    <x v="0"/>
    <n v="5000"/>
    <x v="2"/>
    <s v="Annual"/>
    <x v="283"/>
    <n v="270418"/>
    <n v="888124"/>
    <m/>
    <m/>
    <m/>
    <m/>
    <m/>
    <m/>
    <m/>
    <x v="20"/>
    <s v="FD24"/>
    <s v="MA0676"/>
    <s v="95026d51-4b7e-4f87-9405-a2a2735cdde6"/>
    <s v="Local DSFB"/>
    <x v="1"/>
    <x v="71"/>
    <n v="-4.1858218984453002"/>
    <n v="57.863833800142203"/>
  </r>
  <r>
    <n v="2488"/>
    <x v="454"/>
    <x v="478"/>
    <x v="5"/>
    <x v="1"/>
    <s v="Ongoing"/>
    <s v="Medium"/>
    <s v="Continue with the radio tracking project to assess the passability of the falls."/>
    <x v="4"/>
    <x v="410"/>
    <x v="2"/>
    <s v="https://kylefisheries.org/wp-content/uploads/2023/03/2022-Tagging-Report.docx"/>
    <m/>
    <s v="KoSDSFB"/>
    <s v="River workers, SSE, Mossy Earth, Estates"/>
    <x v="17"/>
    <n v="0"/>
    <x v="0"/>
    <n v="5000"/>
    <x v="1"/>
    <s v="Within 5 Years"/>
    <x v="284"/>
    <n v="245947"/>
    <n v="888851"/>
    <m/>
    <m/>
    <m/>
    <m/>
    <m/>
    <m/>
    <m/>
    <x v="20"/>
    <s v="FD24"/>
    <s v="MA0677"/>
    <s v="51f77c42-3a5e-4d9e-bfe6-cb317576f403"/>
    <s v="Private Finance"/>
    <x v="3"/>
    <x v="5"/>
    <n v="-4.5983169082628699"/>
    <n v="57.862589751401003"/>
  </r>
  <r>
    <n v="2489"/>
    <x v="455"/>
    <x v="479"/>
    <x v="5"/>
    <x v="1"/>
    <s v="Ongoing"/>
    <s v="High"/>
    <s v="Continue to liaise with SEPA and SSE to ensure that all practical actions are being undertaken to mitigate for losses as far as possible."/>
    <x v="12"/>
    <x v="411"/>
    <x v="2"/>
    <s v="https://kylefisheries.org/wp-content/uploads/2023/03/Gleann-Beag-smolt-output-final-report-2010.pdf"/>
    <m/>
    <s v="SSE"/>
    <s v="KoSDSFB, landowners, SEPA"/>
    <x v="0"/>
    <n v="0"/>
    <x v="2"/>
    <n v="0"/>
    <x v="3"/>
    <s v="N/A"/>
    <x v="285"/>
    <n v="233635"/>
    <n v="883675"/>
    <m/>
    <m/>
    <m/>
    <m/>
    <m/>
    <m/>
    <m/>
    <x v="20"/>
    <s v="FD24"/>
    <s v="MA0678"/>
    <s v="42d25ef7-395d-4375-ac67-0194b2de7cd4"/>
    <s v="Private Finance"/>
    <x v="0"/>
    <x v="5"/>
    <n v="-4.8019604304496397"/>
    <n v="57.811739219995701"/>
  </r>
  <r>
    <n v="2490"/>
    <x v="456"/>
    <x v="480"/>
    <x v="5"/>
    <x v="1"/>
    <s v="Initiated"/>
    <s v="High"/>
    <s v="To remove the impoundent."/>
    <x v="6"/>
    <x v="412"/>
    <x v="2"/>
    <s v="https://www.sepa.org.uk/media/413199/wef_annual_report_2017_2018.pdf"/>
    <m/>
    <s v="SEPA"/>
    <s v="KoSDSFB, landowners"/>
    <x v="54"/>
    <n v="0"/>
    <x v="2"/>
    <n v="0"/>
    <x v="0"/>
    <s v="Within 5 Years"/>
    <x v="286"/>
    <n v="246907"/>
    <n v="885023"/>
    <m/>
    <m/>
    <m/>
    <m/>
    <m/>
    <m/>
    <m/>
    <x v="20"/>
    <s v="FD24"/>
    <s v="MA0679"/>
    <s v="6cb17ada-ab06-4bbe-a2ee-aeddc64ea8fc"/>
    <s v="Public Funding"/>
    <x v="2"/>
    <x v="72"/>
    <n v="-4.5796959649522204"/>
    <n v="57.8285707920219"/>
  </r>
  <r>
    <n v="2491"/>
    <x v="457"/>
    <x v="481"/>
    <x v="5"/>
    <x v="1"/>
    <s v="Ongoing"/>
    <s v="Medium"/>
    <s v="Create an electrofishing programme to investigate the juvenile distribution of salmon along with habitat surveys."/>
    <x v="4"/>
    <x v="413"/>
    <x v="2"/>
    <m/>
    <m/>
    <s v="KoSDSFB"/>
    <s v="SSE"/>
    <x v="0"/>
    <n v="0"/>
    <x v="2"/>
    <n v="5000"/>
    <x v="1"/>
    <s v="Annual"/>
    <x v="287"/>
    <n v="237143"/>
    <n v="919898"/>
    <m/>
    <m/>
    <m/>
    <m/>
    <m/>
    <m/>
    <m/>
    <x v="20"/>
    <s v="FD24"/>
    <s v="MA0680"/>
    <s v="2dc7488f-3845-4dbf-911c-5e5b058fb011"/>
    <s v="Private Finance"/>
    <x v="3"/>
    <x v="5"/>
    <n v="-4.7679506430558396"/>
    <n v="58.138008065590299"/>
  </r>
  <r>
    <n v="2492"/>
    <x v="458"/>
    <x v="482"/>
    <x v="5"/>
    <x v="1"/>
    <s v="Complete"/>
    <s v="Low"/>
    <s v="To trap and tag smolts with acoustic tags as part of the Atlantic Salmon Trust Moray Firth Tracking Project to investigate the smolt passage out of Duchally Dam."/>
    <x v="16"/>
    <x v="414"/>
    <x v="2"/>
    <m/>
    <m/>
    <s v="AST"/>
    <s v="KoSDSFB, Glasgow University"/>
    <x v="41"/>
    <n v="7000"/>
    <x v="0"/>
    <n v="0"/>
    <x v="1"/>
    <s v="N/A"/>
    <x v="287"/>
    <n v="236778"/>
    <n v="920265"/>
    <m/>
    <m/>
    <m/>
    <m/>
    <m/>
    <m/>
    <m/>
    <x v="20"/>
    <s v="FD24"/>
    <s v="MA0681"/>
    <s v="1c45183c-84e2-4c87-93cf-ba8f5f33b35c"/>
    <s v="Other"/>
    <x v="0"/>
    <x v="5"/>
    <n v="-4.7743984374935202"/>
    <n v="58.141165901238999"/>
  </r>
  <r>
    <n v="2493"/>
    <x v="459"/>
    <x v="483"/>
    <x v="6"/>
    <x v="1"/>
    <s v="Complete"/>
    <s v="Low"/>
    <s v="To trap and tag smolts with acoustic tags as part of the Atlantic Salmon Trust Moray Firth Tracking Project to investigate the smolt passage out of Loch Ailsh."/>
    <x v="16"/>
    <x v="415"/>
    <x v="0"/>
    <m/>
    <m/>
    <s v="AST"/>
    <s v="KoSDSFB, Glasgow University"/>
    <x v="0"/>
    <n v="0"/>
    <x v="0"/>
    <n v="0"/>
    <x v="1"/>
    <s v="N/A"/>
    <x v="13"/>
    <n v="231504"/>
    <n v="910920"/>
    <m/>
    <m/>
    <m/>
    <m/>
    <m/>
    <m/>
    <m/>
    <x v="20"/>
    <s v="FD24"/>
    <s v="MA0682"/>
    <s v="5bf85afe-f165-4790-80c8-8fcd7f2e6fd5"/>
    <s v="Other"/>
    <x v="0"/>
    <x v="5"/>
    <n v="-4.8571480053280904"/>
    <n v="58.0553564695511"/>
  </r>
  <r>
    <n v="2494"/>
    <x v="460"/>
    <x v="484"/>
    <x v="3"/>
    <x v="1"/>
    <s v="Ongoing"/>
    <s v="Medium"/>
    <s v="To create and restore freshwater pearl mussel habitats well as salmonid spawning habitat on the main stem of the upper River Shin."/>
    <x v="7"/>
    <x v="416"/>
    <x v="3"/>
    <s v="https://storymaps.arcgis.com/stories/b3508b548fda4d199453f23033b02f07"/>
    <s v="Hydromorphology surveys, Site designs, Prework FWPM survey"/>
    <s v="KoSDSFB"/>
    <s v="NatureScot, cbec, FLS, Woodland Trust, Contractors, Landowners, SSE"/>
    <x v="55"/>
    <n v="30000"/>
    <x v="1"/>
    <n v="5000"/>
    <x v="2"/>
    <s v="More than 5 Years"/>
    <x v="288"/>
    <n v="257878"/>
    <n v="904110"/>
    <m/>
    <m/>
    <m/>
    <m/>
    <m/>
    <m/>
    <m/>
    <x v="20"/>
    <s v="FD24"/>
    <s v="MA0683"/>
    <s v="cce0d3a0-1ffe-419e-add7-5a18abbd602f"/>
    <s v="Local Fishery Trust"/>
    <x v="1"/>
    <x v="8"/>
    <n v="-4.4065738057819202"/>
    <n v="58.003481626633999"/>
  </r>
  <r>
    <n v="2495"/>
    <x v="461"/>
    <x v="485"/>
    <x v="11"/>
    <x v="1"/>
    <s v="Ongoing"/>
    <s v="High"/>
    <s v="To investigate the introgression within the population and remain vigiliant during smolt trapping for any smolt escapees."/>
    <x v="4"/>
    <x v="417"/>
    <x v="0"/>
    <s v="Scottish Marine and Freshwater Science (SMFS) Vol 12 No 12 - A national assessment of the influence of farmed salmon escapes on the genetic integrity of wild Scottish Atlantic salmon populations.pdf; https://fms.scot/fish-farming/escapes/"/>
    <m/>
    <s v="KoSDSFB"/>
    <s v="Aquaculture operators, Marine Scotland, Universities"/>
    <x v="0"/>
    <n v="0"/>
    <x v="1"/>
    <n v="10000"/>
    <x v="2"/>
    <s v="Annual"/>
    <x v="13"/>
    <n v="238978"/>
    <n v="925173"/>
    <m/>
    <m/>
    <m/>
    <m/>
    <m/>
    <m/>
    <m/>
    <x v="20"/>
    <s v="FD24"/>
    <s v="MA0684"/>
    <s v="2c4bd2ae-6696-41b9-b551-b3bf3226cd22"/>
    <s v="Mix of Private &amp; Public Funding"/>
    <x v="1"/>
    <x v="6"/>
    <n v="-4.74046127691624"/>
    <n v="58.186004818047898"/>
  </r>
  <r>
    <n v="2496"/>
    <x v="462"/>
    <x v="486"/>
    <x v="5"/>
    <x v="1"/>
    <s v="Ongoing"/>
    <s v="High"/>
    <s v="To increase the efficiency of trap and truck methods during the smolt run."/>
    <x v="0"/>
    <x v="418"/>
    <x v="3"/>
    <s v="https://kylefisheries.org/wp-content/uploads/2023/03/P7377-APEM-River-Tirry-Preliminary-Costing-Report-v2.1.pdf"/>
    <s v="Aquatic surveys,  Terrestrial surveys,  Ornithology surveys, Environmental Assessments,  Archaeology/Heritage surveys"/>
    <s v="KoSDSFB"/>
    <s v="SSE, SEPA"/>
    <x v="56"/>
    <n v="0"/>
    <x v="1"/>
    <n v="0"/>
    <x v="3"/>
    <s v="Annual"/>
    <x v="289"/>
    <n v="257651"/>
    <n v="911674"/>
    <m/>
    <m/>
    <m/>
    <m/>
    <m/>
    <m/>
    <m/>
    <x v="20"/>
    <s v="FD24"/>
    <s v="MA0685"/>
    <s v="d6766da7-cb91-4d1c-9a9e-26710084b3b1"/>
    <s v="Private Finance"/>
    <x v="5"/>
    <x v="73"/>
    <n v="-4.4149861423165699"/>
    <n v="58.071287957679097"/>
  </r>
  <r>
    <n v="2497"/>
    <x v="463"/>
    <x v="487"/>
    <x v="9"/>
    <x v="1"/>
    <s v="Planned"/>
    <s v="High"/>
    <s v="To deliver a flow regime that will meet the hydrology classifications and improve the ecology."/>
    <x v="12"/>
    <x v="419"/>
    <x v="3"/>
    <s v="https://www.sepa.org.uk/data-visualisation/water-classification-hub/"/>
    <m/>
    <s v="KoSDSFB"/>
    <s v="SSE, proprietors, SEPA"/>
    <x v="0"/>
    <n v="0"/>
    <x v="2"/>
    <n v="0"/>
    <x v="3"/>
    <s v="Within 5 Years"/>
    <x v="290"/>
    <n v="258193"/>
    <n v="905097"/>
    <m/>
    <m/>
    <m/>
    <m/>
    <m/>
    <m/>
    <m/>
    <x v="20"/>
    <s v="FD24"/>
    <s v="MA0686"/>
    <s v="dc6f67ab-6193-449f-b059-d46ee4fc0b9a"/>
    <s v="Unidentified"/>
    <x v="0"/>
    <x v="5"/>
    <n v="-4.4018424502715998"/>
    <n v="58.012439678205602"/>
  </r>
  <r>
    <n v="2498"/>
    <x v="464"/>
    <x v="488"/>
    <x v="5"/>
    <x v="1"/>
    <s v="Ongoing"/>
    <s v="High"/>
    <s v="To transport smolts downstream of the dam."/>
    <x v="6"/>
    <x v="420"/>
    <x v="0"/>
    <m/>
    <m/>
    <s v="SSE/KoSDSFB"/>
    <s v="Contractors (e.g. APEM)"/>
    <x v="36"/>
    <n v="10000"/>
    <x v="1"/>
    <n v="40000"/>
    <x v="1"/>
    <s v="Annual"/>
    <x v="291"/>
    <n v="257490"/>
    <n v="906946"/>
    <m/>
    <m/>
    <m/>
    <m/>
    <m/>
    <m/>
    <m/>
    <x v="20"/>
    <s v="FD24"/>
    <s v="MA0687"/>
    <s v="6d76e0bb-3553-40bd-96fe-866c10a6f4c5"/>
    <s v="Private Finance"/>
    <x v="5"/>
    <x v="5"/>
    <n v="-4.4148475274234604"/>
    <n v="58.028807550593299"/>
  </r>
  <r>
    <n v="2499"/>
    <x v="465"/>
    <x v="489"/>
    <x v="3"/>
    <x v="1"/>
    <s v="Planned"/>
    <s v="Medium"/>
    <s v="To create and restore salmonid spawning habitat on the River Merkland and restore viable salmon populations."/>
    <x v="7"/>
    <x v="421"/>
    <x v="3"/>
    <m/>
    <s v="Hydromorphology surveys, Site designs, Electrofishing data. Introgression data."/>
    <s v="KoSDSFB"/>
    <s v="cbec, FLS, Contractors, Landowners"/>
    <x v="43"/>
    <n v="10000"/>
    <x v="1"/>
    <n v="20000"/>
    <x v="0"/>
    <s v="Within 5 Years"/>
    <x v="292"/>
    <n v="239400"/>
    <n v="927858"/>
    <m/>
    <m/>
    <m/>
    <m/>
    <m/>
    <m/>
    <m/>
    <x v="20"/>
    <s v="FD24"/>
    <s v="MA0688"/>
    <s v="ddc10b1e-f022-4591-8d92-90ebc16ff3f4"/>
    <s v="Unidentified"/>
    <x v="5"/>
    <x v="74"/>
    <n v="-4.7351447482857303"/>
    <n v="58.210246990116701"/>
  </r>
  <r>
    <n v="2500"/>
    <x v="466"/>
    <x v="490"/>
    <x v="8"/>
    <x v="1"/>
    <s v="Planned"/>
    <s v="Low"/>
    <s v="To remove himalayan balsam in the Evelix catchment."/>
    <x v="11"/>
    <x v="422"/>
    <x v="0"/>
    <m/>
    <s v="Assessment of the extent of the himayalan balsam in the catchment."/>
    <s v="KoSDSFB"/>
    <s v="Volunteers, land owners, NatureScot"/>
    <x v="0"/>
    <n v="0"/>
    <x v="1"/>
    <n v="0"/>
    <x v="3"/>
    <s v="Within 5 Years"/>
    <x v="293"/>
    <n v="276915"/>
    <n v="890229"/>
    <m/>
    <m/>
    <m/>
    <m/>
    <m/>
    <m/>
    <m/>
    <x v="20"/>
    <s v="FD24"/>
    <s v="MA0689"/>
    <s v="238bb6d7-1a86-4a06-a1f7-d464c7c11171"/>
    <s v="Unidentified"/>
    <x v="0"/>
    <x v="5"/>
    <n v="-4.0774852525142498"/>
    <n v="57.884566425762202"/>
  </r>
  <r>
    <n v="2501"/>
    <x v="467"/>
    <x v="491"/>
    <x v="5"/>
    <x v="1"/>
    <s v="Planned"/>
    <s v="Low"/>
    <s v="To revisit the site to update  data on salmon distribution and investigate whether the obstacle impacts on salmon migration."/>
    <x v="4"/>
    <x v="423"/>
    <x v="2"/>
    <s v="https://kylefisheries.org/wp-content/uploads/2023/03/Fish_Survey_of_Loch_Ospisdale__Allt_Garbh_20091.pdf"/>
    <m/>
    <s v="KoSDSFB"/>
    <m/>
    <x v="0"/>
    <n v="0"/>
    <x v="0"/>
    <n v="1000"/>
    <x v="1"/>
    <s v="Annual"/>
    <x v="13"/>
    <n v="273390"/>
    <n v="888754"/>
    <m/>
    <m/>
    <m/>
    <m/>
    <m/>
    <m/>
    <m/>
    <x v="20"/>
    <s v="FD24"/>
    <s v="MA0690"/>
    <s v="1eb9c219-c201-4cf1-aa36-88ff301c75d5"/>
    <s v="Local DSFB"/>
    <x v="3"/>
    <x v="5"/>
    <n v="-4.1361027266444399"/>
    <n v="57.870340933888102"/>
  </r>
  <r>
    <n v="2502"/>
    <x v="468"/>
    <x v="492"/>
    <x v="10"/>
    <x v="1"/>
    <s v="Ongoing"/>
    <s v="Medium"/>
    <s v="Continue to partake in discussions with staff at the privately owned estate."/>
    <x v="0"/>
    <x v="424"/>
    <x v="0"/>
    <m/>
    <m/>
    <s v="KoSDSFB"/>
    <s v="The Carnegie Club, Skibo Castle"/>
    <x v="0"/>
    <n v="0"/>
    <x v="0"/>
    <n v="0"/>
    <x v="3"/>
    <s v="Within 5 Years"/>
    <x v="294"/>
    <n v="273451"/>
    <n v="887576"/>
    <m/>
    <m/>
    <m/>
    <m/>
    <m/>
    <m/>
    <m/>
    <x v="20"/>
    <s v="FD24"/>
    <s v="MA0691"/>
    <s v="13014aca-ae4d-4905-ad28-17414f161178"/>
    <s v="Unidentified"/>
    <x v="0"/>
    <x v="5"/>
    <n v="-4.1344489027347002"/>
    <n v="57.859784579556298"/>
  </r>
  <r>
    <n v="2852"/>
    <x v="469"/>
    <x v="493"/>
    <x v="5"/>
    <x v="1"/>
    <s v="Planned"/>
    <s v="High"/>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34509"/>
    <n v="684724"/>
    <m/>
    <m/>
    <m/>
    <m/>
    <m/>
    <m/>
    <m/>
    <x v="21"/>
    <s v="FD26"/>
    <s v="MA0967"/>
    <s v="2885b14a-a2da-4ba8-9989-afd35ee8d436"/>
    <s v="Mix of Private &amp; Public Funding"/>
    <x v="4"/>
    <x v="0"/>
    <n v="-4.6572084526526796"/>
    <n v="56.026798085525101"/>
  </r>
  <r>
    <n v="2853"/>
    <x v="470"/>
    <x v="494"/>
    <x v="5"/>
    <x v="1"/>
    <s v="Initiated"/>
    <s v="High"/>
    <s v="To re-engineer the pipework to mitigate the barrier to fish migration"/>
    <x v="6"/>
    <x v="426"/>
    <x v="2"/>
    <s v="Photographs of weir"/>
    <m/>
    <s v="INEOS"/>
    <s v="Loch Lomond Angling Improvement Association / Loch lomond Fisheries Trust / Landowner"/>
    <x v="0"/>
    <n v="0"/>
    <x v="0"/>
    <n v="0"/>
    <x v="1"/>
    <s v="Within 1 Year"/>
    <x v="296"/>
    <n v="230478"/>
    <n v="687148"/>
    <m/>
    <m/>
    <m/>
    <m/>
    <m/>
    <m/>
    <m/>
    <x v="21"/>
    <s v="FD26"/>
    <s v="MA0968"/>
    <s v="a576344f-88f2-4430-bc7e-84633a74e60d"/>
    <s v="Mix of Private &amp; Public Funding"/>
    <x v="4"/>
    <x v="0"/>
    <n v="-4.7233454658321099"/>
    <n v="56.0471433076765"/>
  </r>
  <r>
    <n v="2854"/>
    <x v="471"/>
    <x v="494"/>
    <x v="5"/>
    <x v="1"/>
    <s v="Initiated"/>
    <s v="High"/>
    <s v="To re-engineer the pipework to mitigate the barrier to fish migration"/>
    <x v="6"/>
    <x v="426"/>
    <x v="2"/>
    <s v="Photographs of weir"/>
    <m/>
    <s v="INEOS"/>
    <s v="Loch Lomond Angling Improvement Association / Loch lomond Fisheries Trust / Landowner"/>
    <x v="0"/>
    <n v="0"/>
    <x v="0"/>
    <n v="0"/>
    <x v="1"/>
    <s v="Within 1 Year"/>
    <x v="296"/>
    <n v="230478"/>
    <n v="687148"/>
    <m/>
    <m/>
    <m/>
    <m/>
    <m/>
    <m/>
    <m/>
    <x v="21"/>
    <s v="FD26"/>
    <s v="MA0969"/>
    <s v="f2568b94-3164-4a90-ada8-93413e129fda"/>
    <s v="Private Finance"/>
    <x v="4"/>
    <x v="0"/>
    <n v="-4.7233454658321099"/>
    <n v="56.0471433076765"/>
  </r>
  <r>
    <n v="2855"/>
    <x v="472"/>
    <x v="495"/>
    <x v="5"/>
    <x v="1"/>
    <s v="Initiated"/>
    <s v="High"/>
    <s v="To re-engineer the concrete apron under the road bridge to mitigate the barrier to fish migration"/>
    <x v="6"/>
    <x v="427"/>
    <x v="2"/>
    <s v="Photographs of apron"/>
    <m/>
    <s v="Argyll and Bute Council"/>
    <s v="Loch Lomond Angling Improvement Association / Loch lomond Fisheries Trust / Landowner"/>
    <x v="0"/>
    <n v="0"/>
    <x v="0"/>
    <n v="0"/>
    <x v="0"/>
    <s v="Within 1 Year"/>
    <x v="296"/>
    <n v="230478"/>
    <n v="687148"/>
    <m/>
    <m/>
    <m/>
    <m/>
    <m/>
    <m/>
    <m/>
    <x v="21"/>
    <s v="FD26"/>
    <s v="MA0970"/>
    <s v="ccfb0257-9d82-4857-852b-8da0311593b5"/>
    <s v="Private Finance"/>
    <x v="3"/>
    <x v="6"/>
    <n v="-4.7233454658321099"/>
    <n v="56.0471433076765"/>
  </r>
  <r>
    <n v="2856"/>
    <x v="473"/>
    <x v="495"/>
    <x v="5"/>
    <x v="1"/>
    <s v="Initiated"/>
    <s v="High"/>
    <s v="To re-engineer the concrete apron under the road bridge to mitigate the barrier to fish migration"/>
    <x v="6"/>
    <x v="427"/>
    <x v="2"/>
    <s v="Photographs of apron"/>
    <m/>
    <s v="Argyll and Bute Council"/>
    <s v="Loch Lomond Angling Improvement Association / Loch lomond Fisheries Trust / Landowner"/>
    <x v="0"/>
    <n v="0"/>
    <x v="0"/>
    <n v="0"/>
    <x v="0"/>
    <s v="Within 1 Year"/>
    <x v="296"/>
    <n v="230478"/>
    <n v="687148"/>
    <m/>
    <m/>
    <m/>
    <m/>
    <m/>
    <m/>
    <m/>
    <x v="21"/>
    <s v="FD26"/>
    <s v="MA0971"/>
    <s v="36870ecf-c536-48f1-83f3-66862657cfd5"/>
    <s v="Private Finance"/>
    <x v="3"/>
    <x v="6"/>
    <n v="-4.7233454658321099"/>
    <n v="56.0471433076765"/>
  </r>
  <r>
    <n v="2857"/>
    <x v="474"/>
    <x v="494"/>
    <x v="5"/>
    <x v="1"/>
    <s v="Initiated"/>
    <s v="High"/>
    <s v="To re-engineer the pipework to mitigate the barrier to fish migration"/>
    <x v="6"/>
    <x v="426"/>
    <x v="2"/>
    <s v="Photographs of weir"/>
    <m/>
    <s v="INEOS"/>
    <s v="Loch Lomond Angling Improvement Association / Loch lomond Fisheries Trust / Landowner"/>
    <x v="0"/>
    <n v="0"/>
    <x v="0"/>
    <n v="0"/>
    <x v="1"/>
    <s v="Within 1 Year"/>
    <x v="296"/>
    <n v="230478"/>
    <n v="687148"/>
    <m/>
    <m/>
    <m/>
    <m/>
    <m/>
    <m/>
    <m/>
    <x v="21"/>
    <s v="FD26"/>
    <s v="MA0972"/>
    <s v="e3e806d7-f860-4068-8f20-7bcf63853345"/>
    <s v="Mix of Private &amp; Public Funding"/>
    <x v="4"/>
    <x v="0"/>
    <n v="-4.7233454658321099"/>
    <n v="56.0471433076765"/>
  </r>
  <r>
    <n v="2858"/>
    <x v="469"/>
    <x v="493"/>
    <x v="5"/>
    <x v="1"/>
    <s v="Planned"/>
    <s v="High"/>
    <s v="To remove the weir to mitigate the barrier to fish migration"/>
    <x v="6"/>
    <x v="425"/>
    <x v="2"/>
    <s v="Photographs of weir"/>
    <s v="Hydrology study to determine impact of the removal of the weir"/>
    <s v="Landowner (MOD)"/>
    <s v="Loch Lomond Angling Improvement Association / Loch lomond Fisheries Trust"/>
    <x v="0"/>
    <n v="0"/>
    <x v="0"/>
    <n v="0"/>
    <x v="0"/>
    <s v="Within 1 Year"/>
    <x v="295"/>
    <n v="230478"/>
    <n v="687148"/>
    <m/>
    <m/>
    <m/>
    <m/>
    <m/>
    <m/>
    <m/>
    <x v="21"/>
    <s v="FD26"/>
    <s v="MA0973"/>
    <s v="5a2241d9-cb78-46fd-85e1-49f17aa14a65"/>
    <s v="Mix of Private &amp; Public Funding"/>
    <x v="4"/>
    <x v="0"/>
    <n v="-4.7233454658321099"/>
    <n v="56.0471433076765"/>
  </r>
  <r>
    <n v="2859"/>
    <x v="475"/>
    <x v="496"/>
    <x v="1"/>
    <x v="78"/>
    <s v="Ongoing"/>
    <s v="High"/>
    <s v="To eradicate all INNS sources within the catchment"/>
    <x v="11"/>
    <x v="428"/>
    <x v="0"/>
    <s v="Reports to LLTNP"/>
    <m/>
    <s v="Loch Lomond Fisheries Trust"/>
    <s v="Landowners / Loch Lomond and Trossachs National Park /  Loch Lomond Angling Improvement Association / Local community councils / Local outdoor groups /"/>
    <x v="13"/>
    <n v="0"/>
    <x v="1"/>
    <n v="15000"/>
    <x v="2"/>
    <s v="More than 5 Years"/>
    <x v="297"/>
    <n v="230478"/>
    <n v="687148"/>
    <m/>
    <m/>
    <m/>
    <m/>
    <m/>
    <m/>
    <m/>
    <x v="21"/>
    <s v="FD26"/>
    <s v="MA0974"/>
    <s v="8e01fc69-d328-41e7-8edf-54a138c8e87d"/>
    <s v="Mix of Private &amp; Public Funding"/>
    <x v="3"/>
    <x v="12"/>
    <n v="-4.7233454658321099"/>
    <n v="56.0471433076765"/>
  </r>
  <r>
    <n v="2860"/>
    <x v="476"/>
    <x v="497"/>
    <x v="6"/>
    <x v="1"/>
    <s v="Planned"/>
    <s v="Medium"/>
    <s v="To control predator numbers across the Fruin catchment"/>
    <x v="8"/>
    <x v="429"/>
    <x v="0"/>
    <m/>
    <s v="Catchment wide predator survey"/>
    <s v="Loch Lomond Fisheries Trust"/>
    <s v="Landowners / Loch Lomond and Trossachs National Park /  Loch Lomond Angling Improvement Association"/>
    <x v="1"/>
    <n v="0"/>
    <x v="1"/>
    <n v="7500"/>
    <x v="0"/>
    <s v="More than 5 Years"/>
    <x v="298"/>
    <n v="230478"/>
    <n v="687148"/>
    <m/>
    <m/>
    <m/>
    <m/>
    <m/>
    <m/>
    <m/>
    <x v="21"/>
    <s v="FD26"/>
    <s v="MA0975"/>
    <s v="b68478c4-6842-4230-8da9-5a5b6fa3f422"/>
    <s v="Mix of Private &amp; Public Funding"/>
    <x v="1"/>
    <x v="58"/>
    <n v="-4.7233454658321099"/>
    <n v="56.0471433076765"/>
  </r>
  <r>
    <n v="2861"/>
    <x v="477"/>
    <x v="498"/>
    <x v="1"/>
    <x v="79"/>
    <s v="Ongoing"/>
    <s v="High"/>
    <s v="To limit bank erosion                                                   To lower water temperatures in the summer                To create secure habitat for fish species"/>
    <x v="7"/>
    <x v="430"/>
    <x v="3"/>
    <m/>
    <s v="Catchment wide erosion walk through study"/>
    <s v="Loch Lomond Fisheries Trust"/>
    <s v="Landowners / Loch Lomond and Trossachs National Park /  Loch Lomond Angling Improvement Association / SEPA"/>
    <x v="23"/>
    <n v="0"/>
    <x v="1"/>
    <n v="2000"/>
    <x v="2"/>
    <s v="More than 5 Years"/>
    <x v="299"/>
    <n v="230478"/>
    <n v="687148"/>
    <m/>
    <m/>
    <m/>
    <m/>
    <m/>
    <m/>
    <m/>
    <x v="21"/>
    <s v="FD26"/>
    <s v="MA0976"/>
    <s v="13d229ca-9a66-48bb-b952-31b36b176894"/>
    <s v="Mix of Private &amp; Public Funding"/>
    <x v="1"/>
    <x v="14"/>
    <n v="-4.7233454658321099"/>
    <n v="56.0471433076765"/>
  </r>
  <r>
    <n v="2862"/>
    <x v="478"/>
    <x v="499"/>
    <x v="1"/>
    <x v="78"/>
    <s v="Ongoing"/>
    <s v="High"/>
    <s v="To eradicate all INNS sources within the catchment"/>
    <x v="11"/>
    <x v="428"/>
    <x v="0"/>
    <s v="Reports to LLTNP"/>
    <m/>
    <s v="Loch Lomond Fisheries Trust"/>
    <s v="Landowners / Loch Lomond and Trossachs National Park /  Loch Lomond Angling Improvement Association / Local community councils / Local outdoor groups /"/>
    <x v="13"/>
    <n v="0"/>
    <x v="1"/>
    <n v="15000"/>
    <x v="2"/>
    <s v="More than 5 Years"/>
    <x v="297"/>
    <n v="238888"/>
    <n v="691268"/>
    <m/>
    <m/>
    <m/>
    <m/>
    <m/>
    <m/>
    <m/>
    <x v="21"/>
    <s v="FD26"/>
    <s v="MA0977"/>
    <s v="742e0049-19d2-4713-bb2d-a3833b60c4d0"/>
    <s v="Public Funding"/>
    <x v="3"/>
    <x v="12"/>
    <n v="-4.59095803015079"/>
    <n v="56.087027141895497"/>
  </r>
  <r>
    <n v="2863"/>
    <x v="479"/>
    <x v="500"/>
    <x v="6"/>
    <x v="1"/>
    <s v="Planned"/>
    <s v="Medium"/>
    <s v="To control predator numbers across the Loch Lomond catchment"/>
    <x v="8"/>
    <x v="429"/>
    <x v="0"/>
    <m/>
    <s v="Catchment wide predator survey"/>
    <s v="Loch Lomond Fisheries Trust"/>
    <s v="Landowners / Loch Lomond and Trossachs National Park /  Loch Lomond Angling Improvement Association /"/>
    <x v="1"/>
    <n v="0"/>
    <x v="1"/>
    <n v="7500"/>
    <x v="0"/>
    <s v="More than 5 Years"/>
    <x v="298"/>
    <n v="238888"/>
    <n v="691268"/>
    <m/>
    <m/>
    <m/>
    <m/>
    <m/>
    <m/>
    <m/>
    <x v="21"/>
    <s v="FD26"/>
    <s v="MA0978"/>
    <s v="e033ad59-6ffe-4b2b-9c4e-0f80ae74bad6"/>
    <s v="Mix of Private &amp; Public Funding"/>
    <x v="5"/>
    <x v="58"/>
    <n v="-4.59095803015079"/>
    <n v="56.087027141895497"/>
  </r>
  <r>
    <n v="2864"/>
    <x v="480"/>
    <x v="501"/>
    <x v="3"/>
    <x v="1"/>
    <s v="Planned"/>
    <s v="High"/>
    <s v="To return the stream to a natural habitat"/>
    <x v="7"/>
    <x v="431"/>
    <x v="2"/>
    <m/>
    <s v="Hydrology study to determine the imapct of re-engineering works"/>
    <s v="Loch Lomond Fisheries Trust"/>
    <s v="Landowners / Loch Lomond and Trossachs National Park /  Loch Lomond Angling Improvement Association /"/>
    <x v="0"/>
    <n v="0"/>
    <x v="2"/>
    <n v="0"/>
    <x v="0"/>
    <s v="Within 1 Year"/>
    <x v="298"/>
    <n v="235350"/>
    <n v="695291"/>
    <m/>
    <m/>
    <m/>
    <m/>
    <m/>
    <m/>
    <m/>
    <x v="21"/>
    <s v="FD26"/>
    <s v="MA0979"/>
    <s v="83f01f70-6672-4994-89a0-5349170f6998"/>
    <s v="Mix of Private &amp; Public Funding"/>
    <x v="4"/>
    <x v="0"/>
    <n v="-4.6502341937001903"/>
    <n v="56.121928396671301"/>
  </r>
  <r>
    <n v="2865"/>
    <x v="481"/>
    <x v="502"/>
    <x v="9"/>
    <x v="80"/>
    <s v="Ongoing"/>
    <s v="Low"/>
    <s v="Consult with Regulators to reduce impacts / mitigate for abstraction "/>
    <x v="1"/>
    <x v="432"/>
    <x v="3"/>
    <m/>
    <s v="measure affects of low flows and substrate supply on instream habitats "/>
    <s v="AFT"/>
    <s v="Drax, landowners"/>
    <x v="0"/>
    <n v="0"/>
    <x v="1"/>
    <n v="0"/>
    <x v="3"/>
    <m/>
    <x v="13"/>
    <n v="206881"/>
    <n v="737740"/>
    <s v="https://s0.geograph.org.uk/photos/17/17/171791_7ae6eed9.jpg"/>
    <s v="Ongoing"/>
    <s v="No Progress"/>
    <m/>
    <m/>
    <m/>
    <m/>
    <x v="22"/>
    <s v="FD02"/>
    <s v="MA0755"/>
    <s v="213de152-9c63-4eb6-9215-efd34613fa55"/>
    <s v="Private Finance"/>
    <x v="2"/>
    <x v="4"/>
    <n v="-5.1385936685582898"/>
    <n v="56.492076302670696"/>
  </r>
  <r>
    <n v="2866"/>
    <x v="482"/>
    <x v="503"/>
    <x v="1"/>
    <x v="8"/>
    <s v="Ongoing"/>
    <s v="Medium"/>
    <s v="Consult with Regulators to reduce impacts / mitigate for abstraction "/>
    <x v="1"/>
    <x v="432"/>
    <x v="3"/>
    <m/>
    <s v="measure affects of low flows and substrate supply on instream habitats "/>
    <s v="AFT"/>
    <s v="SSE, landowners"/>
    <x v="0"/>
    <n v="0"/>
    <x v="1"/>
    <n v="0"/>
    <x v="3"/>
    <m/>
    <x v="13"/>
    <n v="207756"/>
    <n v="685066"/>
    <s v="https://s0.geograph.org.uk/geophotos/03/83/14/3831404_20e99829_original.jpg"/>
    <s v="Ongoing"/>
    <s v="No Progress"/>
    <m/>
    <m/>
    <m/>
    <m/>
    <x v="22"/>
    <s v="FD02"/>
    <s v="MA0756"/>
    <s v="21d2b02a-a5ee-4c5f-befc-c42020308ab9"/>
    <s v="Private Finance"/>
    <x v="2"/>
    <x v="4"/>
    <n v="-5.0861075171785304"/>
    <n v="56.019880692125497"/>
  </r>
  <r>
    <n v="2867"/>
    <x v="483"/>
    <x v="504"/>
    <x v="1"/>
    <x v="8"/>
    <s v="Ongoing"/>
    <s v="Medium"/>
    <s v="Consult with Regulators to reduce impacts / mitigate for abstraction "/>
    <x v="1"/>
    <x v="432"/>
    <x v="3"/>
    <m/>
    <s v="measure affects of low flows and substrate supply on instream habitats "/>
    <s v="AFT"/>
    <s v="SSE, landowners"/>
    <x v="0"/>
    <n v="0"/>
    <x v="1"/>
    <n v="0"/>
    <x v="3"/>
    <m/>
    <x v="13"/>
    <n v="215300"/>
    <n v="727689"/>
    <s v="https://s0.geograph.org.uk/geophotos/01/78/54/1785436_e75da558_1024x1024.jpg"/>
    <s v="Ongoing"/>
    <s v="No Progress"/>
    <m/>
    <m/>
    <m/>
    <m/>
    <x v="22"/>
    <s v="FD02"/>
    <s v="MA0757"/>
    <s v="49cbaa3f-e90b-458c-8828-e1fc7fb367bc"/>
    <s v="Private Finance"/>
    <x v="2"/>
    <x v="4"/>
    <n v="-4.99494479398723"/>
    <n v="56.405277820302999"/>
  </r>
  <r>
    <n v="2868"/>
    <x v="484"/>
    <x v="505"/>
    <x v="1"/>
    <x v="8"/>
    <s v="Ongoing"/>
    <s v="Medium"/>
    <s v="Consult with Regulators to reduce impacts / mitigate for abstraction "/>
    <x v="1"/>
    <x v="432"/>
    <x v="3"/>
    <m/>
    <s v="measure affects of low flows and substrate supply on instream habitats "/>
    <s v="AFT"/>
    <s v="SSE, landowners"/>
    <x v="0"/>
    <n v="0"/>
    <x v="1"/>
    <n v="0"/>
    <x v="3"/>
    <m/>
    <x v="13"/>
    <n v="216511"/>
    <n v="720005"/>
    <s v="https://s0.geograph.org.uk/geophotos/06/85/85/6858598_ece1865a_original.jpg"/>
    <s v="Ongoing"/>
    <s v="No Progress"/>
    <m/>
    <m/>
    <m/>
    <m/>
    <x v="22"/>
    <s v="FD02"/>
    <s v="MA0758"/>
    <s v="2be90add-bcf7-4801-885c-2075ad78564f"/>
    <s v="Private Finance"/>
    <x v="2"/>
    <x v="4"/>
    <n v="-4.9699769807073704"/>
    <n v="56.336807215824599"/>
  </r>
  <r>
    <n v="2869"/>
    <x v="485"/>
    <x v="506"/>
    <x v="9"/>
    <x v="1"/>
    <s v="Ongoing"/>
    <s v="Medium"/>
    <s v="Consult with Regulators and operators to reduce impacts / mitigate for escaped fish"/>
    <x v="1"/>
    <x v="432"/>
    <x v="3"/>
    <m/>
    <s v="measure affects of low flows and substrate supply on instream habitats "/>
    <s v="AFT"/>
    <s v="SSE, landowners"/>
    <x v="0"/>
    <n v="0"/>
    <x v="1"/>
    <n v="0"/>
    <x v="3"/>
    <m/>
    <x v="13"/>
    <n v="197308"/>
    <n v="712476"/>
    <s v="https://s0.geograph.org.uk/photos/19/44/194497_fbd01c00.jpg"/>
    <s v="Ongoing"/>
    <s v="No Progress"/>
    <m/>
    <m/>
    <m/>
    <m/>
    <x v="22"/>
    <s v="FD02"/>
    <s v="MA0759"/>
    <s v="6241096a-6ce1-4c00-bd2f-13eadf780246"/>
    <s v="Private Finance"/>
    <x v="2"/>
    <x v="4"/>
    <n v="-5.2743010576119902"/>
    <n v="56.261446302149601"/>
  </r>
  <r>
    <n v="2870"/>
    <x v="486"/>
    <x v="507"/>
    <x v="11"/>
    <x v="81"/>
    <s v="Ongoing"/>
    <s v="High"/>
    <s v="Consult with Regulators to reduce impacts / mitigate for abstraction "/>
    <x v="0"/>
    <x v="433"/>
    <x v="0"/>
    <m/>
    <m/>
    <m/>
    <s v="Kames Fish Farming Ltd, Mowi Scotland Ltd, MD, FMS"/>
    <x v="0"/>
    <n v="0"/>
    <x v="1"/>
    <n v="0"/>
    <x v="3"/>
    <m/>
    <x v="13"/>
    <n v="208848"/>
    <n v="725283"/>
    <s v="https://drive.google.com/uc?export=view&amp;id=1Vmx9C5lbqMZ9nG60Tuy8CiSK_E1xitcT"/>
    <m/>
    <m/>
    <m/>
    <m/>
    <m/>
    <m/>
    <x v="22"/>
    <s v="FD02"/>
    <s v="MA0760"/>
    <s v="eeb880e7-8768-4337-8e3c-811d6c8c083b"/>
    <s v="Private Finance"/>
    <x v="5"/>
    <x v="6"/>
    <n v="-5.09758550824544"/>
    <n v="56.381126583117499"/>
  </r>
  <r>
    <n v="2871"/>
    <x v="487"/>
    <x v="508"/>
    <x v="3"/>
    <x v="82"/>
    <s v="Ongoing"/>
    <s v="Medium"/>
    <s v="Work with land users to reduce affects of climate change and improve riparian habitats"/>
    <x v="7"/>
    <x v="434"/>
    <x v="4"/>
    <m/>
    <s v="Up-to-date data on habitat and fish populations. Hydromorphological survey / riverbed sediment audit."/>
    <s v="AFT"/>
    <s v="land &amp; Fishery owners, Forestry and Land Scotland, Private firestry companies, Loch Lomond &amp; Trossachs National Park,"/>
    <x v="0"/>
    <n v="0"/>
    <x v="1"/>
    <n v="0"/>
    <x v="0"/>
    <s v="More than 5 Years"/>
    <x v="300"/>
    <n v="178908"/>
    <n v="638938"/>
    <s v="https://s0.geograph.org.uk/geophotos/04/68/10/4681056_7da5a0a3_1024x1024.jpg"/>
    <s v="Not Possible"/>
    <s v="No Progress"/>
    <m/>
    <m/>
    <m/>
    <m/>
    <x v="22"/>
    <s v="FD02"/>
    <s v="MA0761"/>
    <s v="2599f748-98a3-48fb-9d3d-f3056c96b1fa"/>
    <s v="Mix of Private &amp; Public Funding"/>
    <x v="2"/>
    <x v="29"/>
    <n v="-5.5105732986279801"/>
    <n v="55.593764453652902"/>
  </r>
  <r>
    <n v="2872"/>
    <x v="488"/>
    <x v="509"/>
    <x v="3"/>
    <x v="82"/>
    <s v="Ongoing"/>
    <s v="Medium"/>
    <s v="Work with land users to reduce affects of climate change and improve riparian habitats"/>
    <x v="7"/>
    <x v="434"/>
    <x v="4"/>
    <m/>
    <s v="Up-to-date data on habitat and fish populations. Hydromorphological survey / riverbed sediment audit."/>
    <s v="AFT"/>
    <s v="land &amp; Fishery owners, Forestry and Land Scotland, Private firestry companies, Loch Lomond &amp; Trossachs National Park,"/>
    <x v="0"/>
    <n v="0"/>
    <x v="1"/>
    <n v="0"/>
    <x v="0"/>
    <s v="More than 5 Years"/>
    <x v="300"/>
    <n v="219524"/>
    <n v="703845"/>
    <s v="https://www.lochlomond-trossachs.org/wp-content/uploads/2020/12/river-goil-revetment-hero-1903x463-1903x463-c-default.jpg"/>
    <s v="Not Possible"/>
    <s v="No Progress"/>
    <m/>
    <m/>
    <m/>
    <m/>
    <x v="22"/>
    <s v="FD02"/>
    <s v="MA0762"/>
    <s v="9634a7a5-deec-47ce-8ba9-4c6afdc794fa"/>
    <s v="Mix of Private &amp; Public Funding"/>
    <x v="2"/>
    <x v="29"/>
    <n v="-4.9102695327893802"/>
    <n v="56.192964005559404"/>
  </r>
  <r>
    <n v="2873"/>
    <x v="489"/>
    <x v="510"/>
    <x v="1"/>
    <x v="8"/>
    <s v="Ongoing"/>
    <s v="Medium"/>
    <s v="Consult with Regulators to reduce impacts / mitigate for abstraction "/>
    <x v="1"/>
    <x v="432"/>
    <x v="3"/>
    <m/>
    <s v="measure affects of low flows and substrate supply on instream habitats "/>
    <s v="AFT"/>
    <s v="SSE, landowners"/>
    <x v="0"/>
    <n v="0"/>
    <x v="1"/>
    <n v="0"/>
    <x v="3"/>
    <m/>
    <x v="13"/>
    <n v="193214"/>
    <n v="695634"/>
    <s v="https://drive.google.com/uc?export=view&amp;id=1qSDkRbbC8ecW3HrDVJlolCV0-18Ak0ly"/>
    <m/>
    <m/>
    <m/>
    <m/>
    <m/>
    <m/>
    <x v="22"/>
    <s v="FD02"/>
    <s v="MA0763"/>
    <s v="717b918f-4955-4e09-9b69-09e9cb1fd706"/>
    <s v="Private Finance"/>
    <x v="2"/>
    <x v="4"/>
    <n v="-5.3271692748996404"/>
    <n v="56.108619390308803"/>
  </r>
  <r>
    <n v="2874"/>
    <x v="490"/>
    <x v="511"/>
    <x v="1"/>
    <x v="6"/>
    <s v="Planned"/>
    <s v="Medium"/>
    <s v="Enhance riparian environment, reduce overall level of invasive species"/>
    <x v="11"/>
    <x v="435"/>
    <x v="3"/>
    <m/>
    <m/>
    <s v="AFT"/>
    <m/>
    <x v="0"/>
    <n v="0"/>
    <x v="1"/>
    <n v="0"/>
    <x v="3"/>
    <m/>
    <x v="42"/>
    <n v="178115"/>
    <n v="644810"/>
    <s v="https://drive.google.com/uc?export=view&amp;id=1TmkE9lcx7I8HQ3ilbwR9krw33WI3fDVP/view"/>
    <m/>
    <m/>
    <m/>
    <m/>
    <m/>
    <m/>
    <x v="22"/>
    <s v="FD02"/>
    <s v="MA0764"/>
    <s v="168366ad-4320-4f38-8dbf-5e727fe67ead"/>
    <s v="Mix of Private &amp; Public Funding"/>
    <x v="5"/>
    <x v="16"/>
    <n v="-5.5278644547138898"/>
    <n v="55.6460663134105"/>
  </r>
  <r>
    <n v="2875"/>
    <x v="491"/>
    <x v="512"/>
    <x v="1"/>
    <x v="6"/>
    <s v="Planned"/>
    <s v="Medium"/>
    <s v="Enhance riparian environment, reduce overall level of invasive species"/>
    <x v="11"/>
    <x v="435"/>
    <x v="3"/>
    <m/>
    <m/>
    <s v="AFT"/>
    <m/>
    <x v="0"/>
    <n v="0"/>
    <x v="1"/>
    <n v="0"/>
    <x v="3"/>
    <m/>
    <x v="42"/>
    <n v="185850"/>
    <n v="687904"/>
    <s v="https://www.act-now.org.uk/handlers/getimage.ashx?idmf=96706dbf-a312-47ef-826b-b9eb415edd9b&amp;w=1600&amp;h=700&amp;f=1"/>
    <m/>
    <m/>
    <m/>
    <m/>
    <m/>
    <m/>
    <x v="22"/>
    <s v="FD02"/>
    <s v="MA0765"/>
    <s v="d25984d0-dce9-4e4f-a097-b6cec78b3237"/>
    <s v="Mix of Private &amp; Public Funding"/>
    <x v="5"/>
    <x v="35"/>
    <n v="-5.43917646273324"/>
    <n v="56.036048559372801"/>
  </r>
  <r>
    <n v="2876"/>
    <x v="492"/>
    <x v="513"/>
    <x v="1"/>
    <x v="6"/>
    <s v="Planned"/>
    <s v="Medium"/>
    <s v="Enhance riparian environment, reduce overall level of invasive species"/>
    <x v="11"/>
    <x v="435"/>
    <x v="3"/>
    <m/>
    <m/>
    <s v="AFT"/>
    <m/>
    <x v="0"/>
    <n v="0"/>
    <x v="1"/>
    <n v="0"/>
    <x v="3"/>
    <m/>
    <x v="42"/>
    <n v="188474"/>
    <n v="695580"/>
    <s v="https://s0.geograph.org.uk/geophotos/05/45/46/5454659_99181461.jpg"/>
    <m/>
    <m/>
    <m/>
    <m/>
    <m/>
    <m/>
    <x v="22"/>
    <s v="FD02"/>
    <s v="MA0766"/>
    <s v="cf50c489-5b35-48dc-83fb-3ba1d0e5b8d2"/>
    <s v="Mix of Private &amp; Public Funding"/>
    <x v="5"/>
    <x v="16"/>
    <n v="-5.4032068928907799"/>
    <n v="56.106059940227098"/>
  </r>
  <r>
    <n v="2877"/>
    <x v="493"/>
    <x v="514"/>
    <x v="1"/>
    <x v="6"/>
    <s v="Planned"/>
    <s v="Medium"/>
    <s v="Enhance riparian environment, reduce overall level of invasive species"/>
    <x v="11"/>
    <x v="435"/>
    <x v="3"/>
    <m/>
    <m/>
    <s v="AFT"/>
    <m/>
    <x v="0"/>
    <n v="0"/>
    <x v="1"/>
    <n v="0"/>
    <x v="3"/>
    <m/>
    <x v="42"/>
    <n v="203071"/>
    <n v="729741"/>
    <s v="https://drive.google.com/uc?export=view&amp;id=17aJMhsl6vw-hKcF5MZdkdkegv5u2Orsc"/>
    <m/>
    <m/>
    <m/>
    <m/>
    <m/>
    <m/>
    <x v="22"/>
    <s v="FD02"/>
    <s v="MA0767"/>
    <s v="84251965-865d-4de5-a8b8-0c0adf344a3c"/>
    <s v="Mix of Private &amp; Public Funding"/>
    <x v="5"/>
    <x v="75"/>
    <n v="-5.1943417989924798"/>
    <n v="56.418745624294097"/>
  </r>
  <r>
    <n v="2878"/>
    <x v="494"/>
    <x v="515"/>
    <x v="1"/>
    <x v="6"/>
    <s v="Planned"/>
    <s v="Medium"/>
    <s v="Enhance riparian environment, reduce overall level of invasive species"/>
    <x v="11"/>
    <x v="435"/>
    <x v="3"/>
    <m/>
    <m/>
    <s v="AFT"/>
    <m/>
    <x v="0"/>
    <n v="0"/>
    <x v="1"/>
    <n v="0"/>
    <x v="3"/>
    <m/>
    <x v="42"/>
    <n v="213939"/>
    <n v="684312"/>
    <s v="https://drive.google.com/uc?export=view&amp;id=10gAaEfWK7zqpDCVM1JuOaDy0wfpQla1s"/>
    <m/>
    <m/>
    <m/>
    <m/>
    <m/>
    <m/>
    <x v="22"/>
    <s v="FD02"/>
    <s v="MA0768"/>
    <s v="e2f5a17a-a37e-4b40-8d3a-9a2d06af51b9"/>
    <s v="Mix of Private &amp; Public Funding"/>
    <x v="2"/>
    <x v="16"/>
    <n v="-4.98653343572854"/>
    <n v="56.015555677803597"/>
  </r>
  <r>
    <n v="2879"/>
    <x v="495"/>
    <x v="516"/>
    <x v="8"/>
    <x v="1"/>
    <s v="Not Possible"/>
    <s v="Low"/>
    <m/>
    <x v="11"/>
    <x v="436"/>
    <x v="2"/>
    <m/>
    <m/>
    <s v="AFT"/>
    <s v="MSS, ADRIA"/>
    <x v="0"/>
    <n v="0"/>
    <x v="1"/>
    <n v="0"/>
    <x v="3"/>
    <m/>
    <x v="13"/>
    <n v="197508"/>
    <n v="712676"/>
    <s v="https://drive.google.com/uc?export=view&amp;id=1gHl8yKV87iZBcr8inxx6t13IyDOl2O0-"/>
    <m/>
    <m/>
    <m/>
    <m/>
    <m/>
    <m/>
    <x v="22"/>
    <s v="FD02"/>
    <s v="MA0769"/>
    <s v="7683abd2-1876-4da8-890e-426c275c255b"/>
    <s v="Unidentified"/>
    <x v="5"/>
    <x v="6"/>
    <n v="-5.2712309456844597"/>
    <n v="56.263325573334697"/>
  </r>
  <r>
    <n v="2880"/>
    <x v="495"/>
    <x v="517"/>
    <x v="8"/>
    <x v="1"/>
    <s v="Not Possible"/>
    <s v="Low"/>
    <m/>
    <x v="11"/>
    <x v="437"/>
    <x v="2"/>
    <m/>
    <m/>
    <s v="AFT"/>
    <s v="local estate"/>
    <x v="0"/>
    <n v="0"/>
    <x v="1"/>
    <n v="0"/>
    <x v="0"/>
    <s v="N/A"/>
    <x v="301"/>
    <n v="229609"/>
    <n v="742964"/>
    <s v="https://en.wikipedia.org/wiki/Loch_Tulla#/media/File:2011-05_Schotland_Loch_Tulla_25-05-2011_19-48-20.png"/>
    <m/>
    <m/>
    <m/>
    <m/>
    <m/>
    <m/>
    <x v="22"/>
    <s v="FD02"/>
    <s v="MA0770"/>
    <s v="8d3cdace-1606-40d5-93e4-99d134ad0668"/>
    <s v="Unidentified"/>
    <x v="5"/>
    <x v="6"/>
    <n v="-4.7733474565606304"/>
    <n v="56.5477295979451"/>
  </r>
  <r>
    <n v="2881"/>
    <x v="496"/>
    <x v="518"/>
    <x v="1"/>
    <x v="9"/>
    <s v="Planned"/>
    <s v="High"/>
    <s v="Mitigate effects of climate change "/>
    <x v="13"/>
    <x v="438"/>
    <x v="3"/>
    <m/>
    <m/>
    <s v="AFT"/>
    <s v="Riverwoods, local landowners, MSS, FLS"/>
    <x v="0"/>
    <n v="0"/>
    <x v="1"/>
    <n v="0"/>
    <x v="0"/>
    <s v="More than 5 Years"/>
    <x v="302"/>
    <n v="163590"/>
    <n v="736350"/>
    <s v="https://drive.google.com/uc?export=view&amp;id=1xiy586pEPj0PksoOhimlAuAPC-6Bk0eJ"/>
    <m/>
    <m/>
    <m/>
    <m/>
    <m/>
    <m/>
    <x v="22"/>
    <s v="FD02"/>
    <s v="MA0771"/>
    <s v="675bd676-64f5-42d5-a790-9d9ca389d41a"/>
    <s v="Unidentified"/>
    <x v="5"/>
    <x v="76"/>
    <n v="-5.8389269811498901"/>
    <n v="56.459880389812199"/>
  </r>
  <r>
    <n v="2882"/>
    <x v="497"/>
    <x v="519"/>
    <x v="1"/>
    <x v="9"/>
    <s v="Planned"/>
    <s v="High"/>
    <s v="Mitigate effects of climate change "/>
    <x v="13"/>
    <x v="438"/>
    <x v="3"/>
    <m/>
    <m/>
    <s v="AFT"/>
    <s v="Riverwoods, local landowners, MSS, FLS"/>
    <x v="0"/>
    <n v="0"/>
    <x v="1"/>
    <n v="0"/>
    <x v="0"/>
    <s v="More than 5 Years"/>
    <x v="302"/>
    <n v="179005"/>
    <n v="640740"/>
    <s v="https://drive.google.com/uc?export=view&amp;id=1GNM2drCtmynSBnvaPc8Kx_DfsC6ZVSl1"/>
    <m/>
    <m/>
    <m/>
    <m/>
    <m/>
    <m/>
    <x v="22"/>
    <s v="FD02"/>
    <s v="MA0772"/>
    <s v="27e411e3-fd2e-449b-96ce-9183f20c45fb"/>
    <s v="Unidentified"/>
    <x v="5"/>
    <x v="77"/>
    <n v="-5.5104816790498097"/>
    <n v="55.609969865724203"/>
  </r>
  <r>
    <n v="2883"/>
    <x v="498"/>
    <x v="520"/>
    <x v="1"/>
    <x v="9"/>
    <s v="Planned"/>
    <s v="High"/>
    <s v="Mitigate effects of climate change "/>
    <x v="13"/>
    <x v="438"/>
    <x v="3"/>
    <m/>
    <m/>
    <s v="AFT"/>
    <s v="Riverwoods, local landowners, MSS, FLS"/>
    <x v="0"/>
    <n v="0"/>
    <x v="1"/>
    <n v="0"/>
    <x v="0"/>
    <s v="More than 5 Years"/>
    <x v="302"/>
    <n v="189495"/>
    <n v="694651"/>
    <s v="https://s0.geograph.org.uk/geophotos/06/74/47/6744758_14daa439_original.jpg"/>
    <m/>
    <m/>
    <m/>
    <m/>
    <m/>
    <m/>
    <x v="22"/>
    <s v="FD02"/>
    <s v="MA0773"/>
    <s v="91a39d1e-0f45-4c5b-84f0-6511c9fc7fa6"/>
    <s v="Unidentified"/>
    <x v="5"/>
    <x v="78"/>
    <n v="-5.3860879013408898"/>
    <n v="56.098178658386402"/>
  </r>
  <r>
    <n v="2884"/>
    <x v="499"/>
    <x v="521"/>
    <x v="1"/>
    <x v="9"/>
    <s v="Planned"/>
    <s v="High"/>
    <s v="Mitigate effects of climate change "/>
    <x v="13"/>
    <x v="438"/>
    <x v="3"/>
    <m/>
    <m/>
    <s v="AFT"/>
    <s v="Riverwoods, local landowners, MSS, FLS"/>
    <x v="0"/>
    <n v="0"/>
    <x v="1"/>
    <n v="0"/>
    <x v="0"/>
    <s v="More than 5 Years"/>
    <x v="302"/>
    <n v="189937"/>
    <n v="638108"/>
    <s v="https://drive.google.com/uc?export=view&amp;id=1LQQwwZ_0YRIGzuOv-rItdyM36dnLxB1l"/>
    <m/>
    <m/>
    <m/>
    <m/>
    <m/>
    <m/>
    <x v="22"/>
    <s v="FD02"/>
    <s v="MA0774"/>
    <s v="b33782c3-cec2-4c1f-945f-2870724ee51b"/>
    <s v="Unidentified"/>
    <x v="5"/>
    <x v="30"/>
    <n v="-5.3352374794827604"/>
    <n v="55.591201472098497"/>
  </r>
  <r>
    <n v="2885"/>
    <x v="500"/>
    <x v="522"/>
    <x v="1"/>
    <x v="9"/>
    <s v="Planned"/>
    <s v="High"/>
    <s v="Mitigate effects of climate change "/>
    <x v="13"/>
    <x v="438"/>
    <x v="3"/>
    <m/>
    <m/>
    <s v="AFT"/>
    <s v="Riverwoods, local landowners, MSS, FLS"/>
    <x v="0"/>
    <n v="0"/>
    <x v="1"/>
    <n v="0"/>
    <x v="0"/>
    <s v="More than 5 Years"/>
    <x v="303"/>
    <n v="190597"/>
    <n v="705270"/>
    <s v="https://en.wikipedia.org/wiki/Loch_Avich#/media/File:Loch_Avich_-_geograph.org.uk_-_180040.jpg"/>
    <m/>
    <m/>
    <m/>
    <m/>
    <m/>
    <m/>
    <x v="22"/>
    <s v="FD02"/>
    <s v="MA0775"/>
    <s v="5d2afbef-cd5f-4bf9-945d-7a13a50f64b5"/>
    <s v="Unidentified"/>
    <x v="5"/>
    <x v="79"/>
    <n v="-5.3767541834702497"/>
    <n v="56.193905422133497"/>
  </r>
  <r>
    <n v="2886"/>
    <x v="501"/>
    <x v="523"/>
    <x v="1"/>
    <x v="9"/>
    <s v="Planned"/>
    <s v="High"/>
    <s v="Mitigate effects of climate change "/>
    <x v="13"/>
    <x v="439"/>
    <x v="3"/>
    <m/>
    <m/>
    <s v="AFT"/>
    <s v="Riverwoods, local landowners, MSS, FLS"/>
    <x v="0"/>
    <n v="0"/>
    <x v="1"/>
    <n v="0"/>
    <x v="0"/>
    <s v="More than 5 Years"/>
    <x v="303"/>
    <n v="201450"/>
    <n v="687945"/>
    <s v="https://drive.google.com/uc?export=view&amp;id=1uKUEd4VSKxd7jRRzfObl9tFZnBDDmLGk"/>
    <m/>
    <m/>
    <m/>
    <m/>
    <m/>
    <m/>
    <x v="22"/>
    <s v="FD02"/>
    <s v="MA0776"/>
    <s v="3dbdff8f-40c6-41a3-a89b-f87a775f9618"/>
    <s v="Unidentified"/>
    <x v="5"/>
    <x v="30"/>
    <n v="-5.1892441835968199"/>
    <n v="56.0431372032224"/>
  </r>
  <r>
    <n v="2887"/>
    <x v="502"/>
    <x v="524"/>
    <x v="1"/>
    <x v="9"/>
    <s v="Planned"/>
    <s v="High"/>
    <s v="Mitigate effects of climate change "/>
    <x v="13"/>
    <x v="439"/>
    <x v="3"/>
    <m/>
    <m/>
    <s v="AFT"/>
    <s v="Riverwoods, local landowners, MSS, FLS"/>
    <x v="0"/>
    <n v="0"/>
    <x v="1"/>
    <n v="0"/>
    <x v="0"/>
    <s v="More than 5 Years"/>
    <x v="303"/>
    <n v="205660"/>
    <n v="750890"/>
    <s v="https://upload.wikimedia.org/wikipedia/commons/3/35/Glen_Ure_from_Glen_Creran_-_geograph.org.uk_-_625848.jpg"/>
    <m/>
    <m/>
    <m/>
    <m/>
    <m/>
    <m/>
    <x v="22"/>
    <s v="FD02"/>
    <s v="MA0777"/>
    <s v="4048d35b-b31c-41eb-9115-2ea31c49150a"/>
    <s v="Unidentified"/>
    <x v="5"/>
    <x v="35"/>
    <n v="-5.16824179122509"/>
    <n v="56.609534194082698"/>
  </r>
  <r>
    <n v="2888"/>
    <x v="503"/>
    <x v="525"/>
    <x v="1"/>
    <x v="9"/>
    <s v="Planned"/>
    <s v="High"/>
    <s v="Mitigate effects of climate change "/>
    <x v="13"/>
    <x v="439"/>
    <x v="3"/>
    <m/>
    <m/>
    <s v="AFT"/>
    <s v="Riverwoods, local landowners, MSS, FLS"/>
    <x v="0"/>
    <n v="0"/>
    <x v="1"/>
    <n v="0"/>
    <x v="0"/>
    <s v="More than 5 Years"/>
    <x v="303"/>
    <n v="210100"/>
    <n v="724488"/>
    <s v="https://upload.wikimedia.org/wikipedia/commons/6/67/Loch_Awe_-_geograph.org.uk_-_171800.jpg"/>
    <m/>
    <m/>
    <m/>
    <m/>
    <m/>
    <m/>
    <x v="22"/>
    <s v="FD02"/>
    <s v="MA0778"/>
    <s v="56f96897-64c4-4991-ae52-645e34d7417c"/>
    <s v="Unidentified"/>
    <x v="5"/>
    <x v="79"/>
    <n v="-5.0767651708180503"/>
    <n v="56.374498869042498"/>
  </r>
  <r>
    <n v="2889"/>
    <x v="504"/>
    <x v="526"/>
    <x v="1"/>
    <x v="9"/>
    <s v="Planned"/>
    <s v="High"/>
    <s v="Mitigate effects of climate change "/>
    <x v="13"/>
    <x v="439"/>
    <x v="3"/>
    <m/>
    <m/>
    <s v="AFT"/>
    <s v="Riverwoods, local landowners, MSS, FLS"/>
    <x v="0"/>
    <n v="0"/>
    <x v="1"/>
    <n v="0"/>
    <x v="0"/>
    <s v="More than 5 Years"/>
    <x v="303"/>
    <n v="210866"/>
    <n v="744214"/>
    <s v="https://s0.geograph.org.uk/geophotos/01/78/80/1788012_8eaa9ba6_original.jpg"/>
    <m/>
    <m/>
    <m/>
    <m/>
    <m/>
    <m/>
    <x v="22"/>
    <s v="FD02"/>
    <s v="MA0779"/>
    <s v="241b2de6-7a6d-41db-88e1-71300894169d"/>
    <s v="Unidentified"/>
    <x v="5"/>
    <x v="76"/>
    <n v="-5.0786784746772398"/>
    <n v="56.551773135727899"/>
  </r>
  <r>
    <n v="2890"/>
    <x v="505"/>
    <x v="527"/>
    <x v="1"/>
    <x v="9"/>
    <s v="Planned"/>
    <s v="High"/>
    <s v="Mitigate effects of climate change "/>
    <x v="13"/>
    <x v="439"/>
    <x v="3"/>
    <m/>
    <m/>
    <s v="AFT"/>
    <s v="Riverwoods, local landowners, MSS, FLS"/>
    <x v="0"/>
    <n v="0"/>
    <x v="1"/>
    <n v="0"/>
    <x v="0"/>
    <s v="More than 5 Years"/>
    <x v="303"/>
    <n v="221354"/>
    <n v="729502"/>
    <s v="https://drive.google.com/uc?export=view&amp;id=1Dt-VVTQCbtXr9fknZ6xU7Yl3J2C60NHv"/>
    <m/>
    <m/>
    <m/>
    <m/>
    <m/>
    <m/>
    <x v="22"/>
    <s v="FD02"/>
    <s v="MA0780"/>
    <s v="8d08300e-efd4-4109-8f65-48f41ada5981"/>
    <s v="Unidentified"/>
    <x v="5"/>
    <x v="79"/>
    <n v="-4.8982115577750402"/>
    <n v="56.4238739310941"/>
  </r>
  <r>
    <n v="2891"/>
    <x v="506"/>
    <x v="528"/>
    <x v="1"/>
    <x v="9"/>
    <s v="Planned"/>
    <s v="High"/>
    <s v="Mitigate effects of climate change "/>
    <x v="13"/>
    <x v="439"/>
    <x v="3"/>
    <m/>
    <m/>
    <s v="AFT"/>
    <s v="Riverwoods, local landowners, MSS, FLS"/>
    <x v="0"/>
    <n v="0"/>
    <x v="1"/>
    <n v="0"/>
    <x v="0"/>
    <s v="More than 5 Years"/>
    <x v="303"/>
    <n v="224185"/>
    <n v="720127"/>
    <s v="https://drive.google.com/uc?export=view&amp;id=1e3tNhVMziT5o6PluIrRI7vYD25gqWVWm"/>
    <m/>
    <m/>
    <m/>
    <m/>
    <m/>
    <m/>
    <x v="22"/>
    <s v="FD02"/>
    <s v="MA0781"/>
    <s v="596af03f-a3e9-4116-8906-3dd1f7da55ca"/>
    <s v="Unidentified"/>
    <x v="5"/>
    <x v="72"/>
    <n v="-4.8460889769707798"/>
    <n v="56.340813255293703"/>
  </r>
  <r>
    <n v="2892"/>
    <x v="507"/>
    <x v="529"/>
    <x v="1"/>
    <x v="9"/>
    <s v="Ongoing"/>
    <s v="High"/>
    <s v="Mitigate effects of climate change "/>
    <x v="13"/>
    <x v="440"/>
    <x v="3"/>
    <m/>
    <m/>
    <s v="AFT"/>
    <s v="Riverwoods, local landowners, MSS, FLS"/>
    <x v="0"/>
    <n v="0"/>
    <x v="1"/>
    <n v="0"/>
    <x v="0"/>
    <s v="More than 5 Years"/>
    <x v="303"/>
    <n v="229884"/>
    <n v="741213"/>
    <s v="https://upload.wikimedia.org/wikipedia/commons/9/99/Abhainn_Shira_-_geograph.org.uk_-_330416.jpg"/>
    <m/>
    <m/>
    <m/>
    <m/>
    <m/>
    <m/>
    <x v="22"/>
    <s v="FD02"/>
    <s v="MA0782"/>
    <s v="3d3a5ac8-5125-4fe3-8d12-bdd75c225e68"/>
    <s v="Unidentified"/>
    <x v="5"/>
    <x v="32"/>
    <n v="-4.7677326543652496"/>
    <n v="56.532116511139598"/>
  </r>
  <r>
    <n v="2893"/>
    <x v="508"/>
    <x v="530"/>
    <x v="13"/>
    <x v="1"/>
    <s v="Initiated"/>
    <s v="High"/>
    <s v="Consult with regulators and/or operators to reduce impacts/mitigate for barriers to migration "/>
    <x v="6"/>
    <x v="441"/>
    <x v="2"/>
    <m/>
    <m/>
    <s v="AFT"/>
    <s v="SSE, AST"/>
    <x v="0"/>
    <n v="0"/>
    <x v="1"/>
    <n v="0"/>
    <x v="0"/>
    <s v="N/A"/>
    <x v="304"/>
    <n v="204539"/>
    <n v="728701"/>
    <s v="https://en.wikipedia.org/wiki/File:Brander_Pass_the_Awe_Barrage._-_geograph.org.uk_-_195291.jpg"/>
    <m/>
    <m/>
    <m/>
    <m/>
    <m/>
    <m/>
    <x v="22"/>
    <s v="FD02"/>
    <s v="MA0784"/>
    <s v="9f9f5dfa-3951-4362-9b11-6cb233d14722"/>
    <s v="Private Finance"/>
    <x v="1"/>
    <x v="5"/>
    <n v="-5.16980626803847"/>
    <n v="56.410026298992598"/>
  </r>
  <r>
    <n v="2894"/>
    <x v="509"/>
    <x v="531"/>
    <x v="11"/>
    <x v="83"/>
    <s v="Ongoing"/>
    <s v="High"/>
    <s v="Minimise potential impact of sea lice and fish farm escapes"/>
    <x v="0"/>
    <x v="442"/>
    <x v="4"/>
    <m/>
    <m/>
    <s v="AFT"/>
    <s v="Bakkafrost Scotland Ltd, Scottish Sea Farms Ltd,  SEPA, MSS, FMS, Crown Estate Scotland"/>
    <x v="0"/>
    <n v="0"/>
    <x v="1"/>
    <n v="0"/>
    <x v="3"/>
    <s v="Annual Recurring"/>
    <x v="305"/>
    <n v="145501"/>
    <n v="733436"/>
    <s v="https://drive.google.com/uc?export=view&amp;id=1SvCNKWYIq5PtZ71Upw_C8PGkBkayuI_Q"/>
    <m/>
    <m/>
    <m/>
    <m/>
    <m/>
    <m/>
    <x v="22"/>
    <s v="FD02"/>
    <s v="MA0785"/>
    <s v="31ae26dd-5206-4ca1-85f4-4a2d166bbb6c"/>
    <s v="Mix of Private &amp; Public Funding"/>
    <x v="1"/>
    <x v="5"/>
    <n v="-6.1288742945586296"/>
    <n v="56.424354541013201"/>
  </r>
  <r>
    <n v="2895"/>
    <x v="510"/>
    <x v="532"/>
    <x v="11"/>
    <x v="83"/>
    <s v="Ongoing"/>
    <s v="High"/>
    <s v="Minimise potential impact of sea lice and fish farm escapes"/>
    <x v="0"/>
    <x v="442"/>
    <x v="4"/>
    <m/>
    <m/>
    <s v="AFT"/>
    <s v="Mowi Ltd, Kames Ltd, Scottish Sea Farms Ltd,  SEPA, MSS, FMS, Crown Estate Scotland"/>
    <x v="0"/>
    <n v="0"/>
    <x v="1"/>
    <n v="0"/>
    <x v="3"/>
    <s v="Annual Recurring"/>
    <x v="305"/>
    <n v="177162"/>
    <n v="704799"/>
    <s v="https://drive.google.com/uc?export=view&amp;id=1SvCNKWYIq5PtZ71Upw_C8PGkBkayuI_Q"/>
    <m/>
    <m/>
    <m/>
    <m/>
    <m/>
    <m/>
    <x v="22"/>
    <s v="FD02"/>
    <s v="MA0786"/>
    <s v="82e7d966-1565-4c82-9623-f61dc0e7616a"/>
    <s v="Mix of Private &amp; Public Funding"/>
    <x v="1"/>
    <x v="5"/>
    <n v="-5.5924403459191199"/>
    <n v="56.183585646942497"/>
  </r>
  <r>
    <n v="2896"/>
    <x v="511"/>
    <x v="533"/>
    <x v="11"/>
    <x v="83"/>
    <s v="Ongoing"/>
    <s v="High"/>
    <s v="Minimise potential impact of sea lice and fish farm escapes"/>
    <x v="0"/>
    <x v="442"/>
    <x v="4"/>
    <m/>
    <m/>
    <s v="AFT"/>
    <s v="Mowi Ltd, Bakkafrost Scotland Ltd,  SEPA, MSS, FMS, Crown Estate Scotland"/>
    <x v="0"/>
    <n v="0"/>
    <x v="1"/>
    <n v="0"/>
    <x v="3"/>
    <s v="Annual Recurring"/>
    <x v="305"/>
    <n v="181712"/>
    <n v="640773"/>
    <s v="https://drive.google.com/uc?export=view&amp;id=1SvCNKWYIq5PtZ71Upw_C8PGkBkayuI_Q"/>
    <m/>
    <m/>
    <m/>
    <m/>
    <m/>
    <m/>
    <x v="22"/>
    <s v="FD02"/>
    <s v="MA0787"/>
    <s v="69402948-74c0-4919-8af1-27fad5cc1127"/>
    <s v="Mix of Private &amp; Public Funding"/>
    <x v="1"/>
    <x v="5"/>
    <n v="-5.4676152156417697"/>
    <n v="55.611487390369099"/>
  </r>
  <r>
    <n v="2897"/>
    <x v="512"/>
    <x v="534"/>
    <x v="11"/>
    <x v="83"/>
    <s v="Ongoing"/>
    <s v="High"/>
    <s v="Minimise potential impact of sea lice and fish farm escapes"/>
    <x v="0"/>
    <x v="442"/>
    <x v="4"/>
    <m/>
    <m/>
    <s v="AFT"/>
    <s v="Mowi Ltd,  Scottish Sea Farms Ltd,  SEPA, MSS, FMS, Crown Estate Scotland"/>
    <x v="0"/>
    <n v="0"/>
    <x v="1"/>
    <n v="0"/>
    <x v="3"/>
    <s v="Annual Recurring"/>
    <x v="305"/>
    <n v="188049"/>
    <n v="735367"/>
    <s v="https://drive.google.com/uc?export=view&amp;id=1SvCNKWYIq5PtZ71Upw_C8PGkBkayuI_Q"/>
    <m/>
    <m/>
    <m/>
    <m/>
    <m/>
    <m/>
    <x v="22"/>
    <s v="FD02"/>
    <s v="MA0788"/>
    <s v="759117f8-75fe-4592-8f71-a0a133b47bfa"/>
    <s v="Mix of Private &amp; Public Funding"/>
    <x v="1"/>
    <x v="5"/>
    <n v="-5.4419733862781703"/>
    <n v="56.462696561121199"/>
  </r>
  <r>
    <n v="2898"/>
    <x v="513"/>
    <x v="535"/>
    <x v="11"/>
    <x v="83"/>
    <s v="Ongoing"/>
    <s v="High"/>
    <s v="Minimise potential impact of sea lice and fish farm escapes"/>
    <x v="0"/>
    <x v="442"/>
    <x v="4"/>
    <m/>
    <m/>
    <s v="AFT"/>
    <s v="Bakkafrost Scotland Ltd,  SEPA, MSS, FMS, Crown Estate Scotland"/>
    <x v="0"/>
    <n v="0"/>
    <x v="1"/>
    <n v="0"/>
    <x v="3"/>
    <s v="Annual Recurring"/>
    <x v="305"/>
    <n v="193891"/>
    <n v="624411"/>
    <s v="https://drive.google.com/uc?export=view&amp;id=1SvCNKWYIq5PtZ71Upw_C8PGkBkayuI_Q"/>
    <m/>
    <m/>
    <m/>
    <m/>
    <m/>
    <m/>
    <x v="22"/>
    <s v="FD02"/>
    <s v="MA0789"/>
    <s v="9a66c3f8-b5ac-4f12-8129-3e390d34c35d"/>
    <s v="Mix of Private &amp; Public Funding"/>
    <x v="1"/>
    <x v="5"/>
    <n v="-5.2624066554282001"/>
    <n v="55.470015909128101"/>
  </r>
  <r>
    <n v="2899"/>
    <x v="514"/>
    <x v="536"/>
    <x v="11"/>
    <x v="83"/>
    <s v="Ongoing"/>
    <s v="High"/>
    <s v="Minimise potential impact of sea lice and fish farm escapes"/>
    <x v="0"/>
    <x v="442"/>
    <x v="4"/>
    <m/>
    <m/>
    <s v="AFT"/>
    <s v="Bakkafrost Scotland Ltd,  SEPA, MSS, FMS, Crown Estate Scotland"/>
    <x v="0"/>
    <n v="0"/>
    <x v="1"/>
    <n v="0"/>
    <x v="3"/>
    <s v="Annual Recurring"/>
    <x v="305"/>
    <n v="195940"/>
    <n v="691452"/>
    <s v="https://drive.google.com/uc?export=view&amp;id=1SvCNKWYIq5PtZ71Upw_C8PGkBkayuI_Q"/>
    <m/>
    <m/>
    <m/>
    <m/>
    <m/>
    <m/>
    <x v="22"/>
    <s v="FD02"/>
    <s v="MA0791"/>
    <s v="8ba2338d-18d1-4626-b23f-1c6c7dc7156f"/>
    <s v="Mix of Private &amp; Public Funding"/>
    <x v="1"/>
    <x v="5"/>
    <n v="-5.28021724155965"/>
    <n v="56.0722791253568"/>
  </r>
  <r>
    <n v="2900"/>
    <x v="515"/>
    <x v="537"/>
    <x v="11"/>
    <x v="83"/>
    <s v="Ongoing"/>
    <s v="High"/>
    <s v="Minimise potential impact of sea lice and fish farm escapes"/>
    <x v="0"/>
    <x v="442"/>
    <x v="4"/>
    <m/>
    <m/>
    <s v="AFT"/>
    <s v="Scottish Sea Farms Ltd,  SEPA, MSS, FMS, Crown Estate Scotland, MSS, FMS, Crown Estate Scotland"/>
    <x v="0"/>
    <n v="0"/>
    <x v="1"/>
    <n v="0"/>
    <x v="3"/>
    <s v="Annual Recurring"/>
    <x v="305"/>
    <n v="196248"/>
    <n v="742965"/>
    <s v="https://drive.google.com/uc?export=view&amp;id=1SvCNKWYIq5PtZ71Upw_C8PGkBkayuI_Q"/>
    <m/>
    <m/>
    <m/>
    <m/>
    <m/>
    <m/>
    <x v="22"/>
    <s v="FD02"/>
    <s v="MA0792"/>
    <s v="e7fe520f-bd95-4a01-9b97-c34065db4c87"/>
    <s v="Mix of Private &amp; Public Funding"/>
    <x v="1"/>
    <x v="5"/>
    <n v="-5.3150895179361699"/>
    <n v="56.534459173370003"/>
  </r>
  <r>
    <n v="2901"/>
    <x v="516"/>
    <x v="538"/>
    <x v="11"/>
    <x v="83"/>
    <s v="Ongoing"/>
    <s v="High"/>
    <s v="Minimise potential impact of sea lice and fish farm escapes"/>
    <x v="0"/>
    <x v="442"/>
    <x v="4"/>
    <m/>
    <m/>
    <s v="AFT"/>
    <s v="Bakkafrost Scotland Ltd, MSS, FMS, Crown Estate Scotland"/>
    <x v="0"/>
    <n v="0"/>
    <x v="1"/>
    <n v="0"/>
    <x v="3"/>
    <s v="Annual Recurring"/>
    <x v="305"/>
    <n v="208367"/>
    <n v="670848"/>
    <s v="https://drive.google.com/uc?export=view&amp;id=1SvCNKWYIq5PtZ71Upw_C8PGkBkayuI_Q"/>
    <m/>
    <m/>
    <m/>
    <m/>
    <m/>
    <m/>
    <x v="22"/>
    <s v="FD02"/>
    <s v="MA0793"/>
    <s v="507119ff-8d63-4b3f-8cc2-81d7829cc577"/>
    <s v="Mix of Private &amp; Public Funding"/>
    <x v="1"/>
    <x v="5"/>
    <n v="-5.0662106557314104"/>
    <n v="55.892561291135898"/>
  </r>
  <r>
    <n v="2902"/>
    <x v="517"/>
    <x v="539"/>
    <x v="7"/>
    <x v="84"/>
    <s v="Planned"/>
    <s v="High"/>
    <s v="Reduce potential for in-river predation by seals"/>
    <x v="8"/>
    <x v="443"/>
    <x v="3"/>
    <m/>
    <m/>
    <s v="AFT"/>
    <s v="The publlic, local angling groups, local ghillies, water baillifs"/>
    <x v="0"/>
    <n v="0"/>
    <x v="1"/>
    <n v="0"/>
    <x v="3"/>
    <s v="Annual Recurring"/>
    <x v="306"/>
    <n v="204358"/>
    <n v="728956"/>
    <s v="https://s0.geograph.org.uk/geophotos/02/04/07/2040707_10db7cc9.jpg"/>
    <m/>
    <m/>
    <m/>
    <m/>
    <m/>
    <m/>
    <x v="22"/>
    <s v="FD02"/>
    <s v="MA0794"/>
    <s v="acf6d234-667e-41a4-ba47-f106dca33e78"/>
    <s v="Local DSFB"/>
    <x v="1"/>
    <x v="5"/>
    <n v="-5.1729255525183904"/>
    <n v="56.412238833400998"/>
  </r>
  <r>
    <n v="2903"/>
    <x v="518"/>
    <x v="540"/>
    <x v="2"/>
    <x v="85"/>
    <s v="Ongoing"/>
    <s v="Medium"/>
    <s v="Ensure developments do not impact on fish populations"/>
    <x v="7"/>
    <x v="444"/>
    <x v="1"/>
    <s v="Link to MD governemnt re:WF monitoring+A10+B18+U18+A32"/>
    <s v="Walkover habitata and juvenile surevys to inform potentail site impacts and ongoing monitoring"/>
    <s v="AFT"/>
    <s v="Landowners, wind farm operators"/>
    <x v="0"/>
    <n v="0"/>
    <x v="1"/>
    <n v="0"/>
    <x v="3"/>
    <s v="Annual Recurring"/>
    <x v="13"/>
    <n v="174595"/>
    <n v="636455"/>
    <s v="https://s0.geograph.org.uk/photos/25/53/255368_780518b4.jpg"/>
    <m/>
    <m/>
    <m/>
    <m/>
    <m/>
    <m/>
    <x v="22"/>
    <s v="FD02"/>
    <s v="MA0795"/>
    <s v="94556f73-37ae-4f19-b41e-a513b4a06758"/>
    <s v="Private Finance"/>
    <x v="1"/>
    <x v="5"/>
    <n v="-5.5768504841974798"/>
    <n v="55.569520145711699"/>
  </r>
  <r>
    <n v="2904"/>
    <x v="519"/>
    <x v="541"/>
    <x v="2"/>
    <x v="85"/>
    <s v="Ongoing"/>
    <s v="Medium"/>
    <s v="Ensure developments do not impact on fish populations"/>
    <x v="7"/>
    <x v="444"/>
    <x v="1"/>
    <m/>
    <s v="Walkover habitata and juvenile surevys to inform potentail site impacts and ongoing monitoring"/>
    <s v="AFT"/>
    <s v="Landowners, wind farm operators"/>
    <x v="0"/>
    <n v="0"/>
    <x v="1"/>
    <n v="0"/>
    <x v="3"/>
    <s v="Annual Recurring"/>
    <x v="13"/>
    <n v="189966"/>
    <n v="697659"/>
    <s v="https://s0.geograph.org.uk/geophotos/06/83/81/6838199_2e8aa3b5_original.jpg"/>
    <m/>
    <m/>
    <m/>
    <m/>
    <m/>
    <m/>
    <x v="22"/>
    <s v="FD02"/>
    <s v="MA0796"/>
    <s v="4f6ede22-5835-43f8-8cf6-0d984a26dc71"/>
    <s v="Private Finance"/>
    <x v="1"/>
    <x v="5"/>
    <n v="-5.3808970961204103"/>
    <n v="56.125364823464899"/>
  </r>
  <r>
    <n v="2905"/>
    <x v="520"/>
    <x v="542"/>
    <x v="3"/>
    <x v="1"/>
    <s v="Ongoing"/>
    <s v="Medium"/>
    <m/>
    <x v="7"/>
    <x v="444"/>
    <x v="1"/>
    <m/>
    <s v="Walkover habitata and juvenile surevys to inform potentail site impacts and ongoing monitoring"/>
    <s v="AFT"/>
    <s v="Landowners, wind farm operators"/>
    <x v="0"/>
    <n v="0"/>
    <x v="1"/>
    <n v="0"/>
    <x v="3"/>
    <s v="Annual Recurring"/>
    <x v="13"/>
    <n v="197090"/>
    <n v="720838"/>
    <s v="https://s0.geograph.org.uk/geophotos/04/02/75/4027573_64b28689.jpg"/>
    <m/>
    <m/>
    <m/>
    <m/>
    <m/>
    <m/>
    <x v="22"/>
    <s v="FD02"/>
    <s v="MA0797"/>
    <s v="3a3beb67-dcac-4200-bd9c-22d2c6742a5b"/>
    <s v="Private Finance"/>
    <x v="1"/>
    <x v="5"/>
    <n v="-5.2842481531049801"/>
    <n v="56.336357769082703"/>
  </r>
  <r>
    <n v="2906"/>
    <x v="521"/>
    <x v="543"/>
    <x v="3"/>
    <x v="1"/>
    <s v="Ongoing"/>
    <s v="Medium"/>
    <m/>
    <x v="7"/>
    <x v="444"/>
    <x v="1"/>
    <m/>
    <s v="Walkover habitata and juvenile surevys to inform potentail site impacts and ongoing monitoring"/>
    <s v="AFT"/>
    <s v="Landowners, wind farm operators"/>
    <x v="0"/>
    <n v="0"/>
    <x v="1"/>
    <n v="0"/>
    <x v="3"/>
    <s v="Annual Recurring"/>
    <x v="13"/>
    <n v="203515"/>
    <n v="687608"/>
    <s v="https://s0.geograph.org.uk/geophotos/03/83/12/3831235_8d9f4ec3_original.jpg"/>
    <m/>
    <m/>
    <m/>
    <m/>
    <m/>
    <m/>
    <x v="22"/>
    <s v="FD02"/>
    <s v="MA0798"/>
    <s v="781d5b63-f193-438e-a9d8-9a07ea844bec"/>
    <s v="Private Finance"/>
    <x v="1"/>
    <x v="5"/>
    <n v="-5.1559009791766304"/>
    <n v="56.040965665541101"/>
  </r>
  <r>
    <n v="2907"/>
    <x v="522"/>
    <x v="544"/>
    <x v="3"/>
    <x v="1"/>
    <s v="Ongoing"/>
    <s v="Medium"/>
    <m/>
    <x v="7"/>
    <x v="444"/>
    <x v="1"/>
    <m/>
    <s v="Walkover habitata and juvenile surevys to inform potentail site impacts and ongoing monitoring"/>
    <s v="AFT"/>
    <s v="Landowners, wind farm operators"/>
    <x v="0"/>
    <n v="0"/>
    <x v="1"/>
    <n v="0"/>
    <x v="3"/>
    <s v="Annual Recurring"/>
    <x v="13"/>
    <n v="217416"/>
    <n v="714313"/>
    <s v="https://s0.geograph.org.uk/geophotos/06/72/08/6720850_98557ebf_original.jpg"/>
    <m/>
    <m/>
    <m/>
    <m/>
    <m/>
    <m/>
    <x v="22"/>
    <s v="FD02"/>
    <s v="MA0799"/>
    <s v="b7bbbbf4-1cd5-4d2e-9087-c042144a493e"/>
    <s v="Private Finance"/>
    <x v="1"/>
    <x v="5"/>
    <n v="-4.9514139850664396"/>
    <n v="56.286085711060601"/>
  </r>
  <r>
    <n v="2908"/>
    <x v="523"/>
    <x v="545"/>
    <x v="7"/>
    <x v="86"/>
    <s v="Ongoing"/>
    <s v="Medium"/>
    <s v="Increase the catch and release percentage"/>
    <x v="20"/>
    <x v="445"/>
    <x v="3"/>
    <s v="https://deveron.org/site/wp-content/uploads/DEVERON-ANGLING-CODE-FOR-SALMON-TROUT-2023.pdf"/>
    <s v="Rod catch data, fish counter data, salmon conservastion assessment from MSS."/>
    <s v="Deveron DSFB"/>
    <s v="DBIRT ,AST, MD"/>
    <x v="0"/>
    <n v="0"/>
    <x v="0"/>
    <n v="0"/>
    <x v="1"/>
    <s v="Annual"/>
    <x v="307"/>
    <n v="369504"/>
    <n v="863400"/>
    <m/>
    <m/>
    <m/>
    <m/>
    <m/>
    <m/>
    <m/>
    <x v="23"/>
    <s v="FD13"/>
    <s v="MA0443"/>
    <s v="b6914812-bbd0-4255-a918-a76456c9b081"/>
    <s v="DSFB + Fishery Trust"/>
    <x v="4"/>
    <x v="5"/>
    <n v="-2.51272201502593"/>
    <n v="57.659534498996301"/>
  </r>
  <r>
    <n v="2909"/>
    <x v="524"/>
    <x v="546"/>
    <x v="7"/>
    <x v="86"/>
    <s v="Ongoing"/>
    <s v="Medium"/>
    <s v="Maximise the number of adult salmon surviving to spawn to successfully."/>
    <x v="20"/>
    <x v="446"/>
    <x v="5"/>
    <s v="http://deveron.org/site/wp-content/uploads/CatchandReleaseFinal.pdf"/>
    <m/>
    <s v="DBIRT"/>
    <s v="Deveron DSFB"/>
    <x v="0"/>
    <n v="0"/>
    <x v="0"/>
    <n v="0"/>
    <x v="1"/>
    <s v="Annual"/>
    <x v="308"/>
    <n v="369457"/>
    <n v="863295"/>
    <m/>
    <m/>
    <m/>
    <m/>
    <m/>
    <m/>
    <m/>
    <x v="23"/>
    <s v="FD13"/>
    <s v="MA0444"/>
    <s v="d60ea9ed-5aa8-48ed-90b3-0a5d5ce95790"/>
    <s v="Local Fishery Trust"/>
    <x v="4"/>
    <x v="5"/>
    <n v="-2.51349632838008"/>
    <n v="57.658588184189902"/>
  </r>
  <r>
    <n v="2910"/>
    <x v="525"/>
    <x v="547"/>
    <x v="4"/>
    <x v="1"/>
    <s v="Ongoing"/>
    <s v="Medium"/>
    <s v="Stop the use of illegal nets to catch salmon along the Deveron DSFB coastline."/>
    <x v="5"/>
    <x v="447"/>
    <x v="4"/>
    <m/>
    <m/>
    <s v="Deveron DSFB"/>
    <s v="Spey DSFB"/>
    <x v="0"/>
    <n v="0"/>
    <x v="0"/>
    <n v="713"/>
    <x v="1"/>
    <s v="Annual"/>
    <x v="309"/>
    <n v="380625"/>
    <n v="867490"/>
    <m/>
    <m/>
    <m/>
    <m/>
    <m/>
    <m/>
    <m/>
    <x v="23"/>
    <s v="FD13"/>
    <s v="MA0445"/>
    <s v="e00bfc43-89d7-4c70-9e4e-b8a87af646d3"/>
    <s v="Local DSFB"/>
    <x v="3"/>
    <x v="5"/>
    <n v="-2.3266797310619598"/>
    <n v="57.696890043327798"/>
  </r>
  <r>
    <n v="2911"/>
    <x v="526"/>
    <x v="548"/>
    <x v="4"/>
    <x v="1"/>
    <s v="Ongoing"/>
    <s v="Medium"/>
    <s v="Stop poaching in the River Deveron"/>
    <x v="5"/>
    <x v="448"/>
    <x v="3"/>
    <m/>
    <s v="Inteligence from anglers and river owners"/>
    <s v="Deveron DSFB"/>
    <s v="DBIRT, Police Scotland"/>
    <x v="0"/>
    <n v="0"/>
    <x v="0"/>
    <n v="23758"/>
    <x v="1"/>
    <s v="Annual"/>
    <x v="310"/>
    <n v="369470"/>
    <n v="863789"/>
    <m/>
    <m/>
    <m/>
    <m/>
    <m/>
    <m/>
    <m/>
    <x v="23"/>
    <s v="FD13"/>
    <s v="MA0446"/>
    <s v="5b8a1d6e-f238-4089-a168-187a8e1693bc"/>
    <s v="Local DSFB"/>
    <x v="3"/>
    <x v="5"/>
    <n v="-2.51334114451114"/>
    <n v="57.663026224428897"/>
  </r>
  <r>
    <n v="2912"/>
    <x v="48"/>
    <x v="549"/>
    <x v="1"/>
    <x v="87"/>
    <s v="Initiated"/>
    <s v="High"/>
    <s v="Count salmon entering the river Deveron and estimate total run"/>
    <x v="4"/>
    <x v="449"/>
    <x v="2"/>
    <s v="https://deveron.org/project-deveron/"/>
    <s v="Relative size distribution of salmon and sea trout in the Deveron"/>
    <s v="DBIRT"/>
    <s v="AST &amp; MD"/>
    <x v="0"/>
    <n v="4500"/>
    <x v="1"/>
    <n v="30349"/>
    <x v="2"/>
    <s v="Annual"/>
    <x v="311"/>
    <n v="368742"/>
    <n v="860866"/>
    <m/>
    <m/>
    <m/>
    <m/>
    <m/>
    <m/>
    <m/>
    <x v="23"/>
    <s v="FD13"/>
    <s v="MA0447"/>
    <s v="3a33c6d4-6dec-4152-b13f-56a96bab5382"/>
    <s v="Mix of Private &amp; Public Funding"/>
    <x v="1"/>
    <x v="40"/>
    <n v="-2.5251629553598001"/>
    <n v="57.636721467412599"/>
  </r>
  <r>
    <n v="2913"/>
    <x v="527"/>
    <x v="550"/>
    <x v="1"/>
    <x v="88"/>
    <s v="Ongoing"/>
    <s v="Medium"/>
    <s v="Monitor survival of salmon throughout different life stages"/>
    <x v="4"/>
    <x v="450"/>
    <x v="3"/>
    <s v="https://deveron.org/project-deveron/"/>
    <m/>
    <s v="DBIRT"/>
    <s v="AST &amp; MD"/>
    <x v="0"/>
    <n v="0"/>
    <x v="1"/>
    <n v="12000"/>
    <x v="1"/>
    <s v="Annual"/>
    <x v="312"/>
    <n v="353278"/>
    <n v="846686"/>
    <m/>
    <m/>
    <m/>
    <m/>
    <m/>
    <m/>
    <m/>
    <x v="23"/>
    <s v="FD13"/>
    <s v="MA0448"/>
    <s v="9681489e-9f0e-4d54-b091-e88946bb089b"/>
    <s v="Mix of Private &amp; Public Funding"/>
    <x v="1"/>
    <x v="6"/>
    <n v="-2.7814050456510402"/>
    <n v="57.508019745536402"/>
  </r>
  <r>
    <n v="2914"/>
    <x v="528"/>
    <x v="551"/>
    <x v="6"/>
    <x v="1"/>
    <s v="Ongoing"/>
    <s v="High"/>
    <s v="To increase the survival of juvenile salmonids in the river"/>
    <x v="8"/>
    <x v="451"/>
    <x v="3"/>
    <m/>
    <s v="Piscivorous bird counts throughout winter months"/>
    <s v="DBIRT"/>
    <s v="Deveron DSFB, MF Sawbill Management Group"/>
    <x v="0"/>
    <n v="3037"/>
    <x v="0"/>
    <n v="1158"/>
    <x v="1"/>
    <s v="Annual"/>
    <x v="313"/>
    <n v="369355"/>
    <n v="863153"/>
    <m/>
    <m/>
    <m/>
    <m/>
    <m/>
    <m/>
    <m/>
    <x v="23"/>
    <s v="FD13"/>
    <s v="MA0449"/>
    <s v="bca4cd26-7fd2-4a94-b7fe-9b470a23082d"/>
    <s v="Local DSFB"/>
    <x v="3"/>
    <x v="54"/>
    <n v="-2.5151875464581899"/>
    <n v="57.657305777152999"/>
  </r>
  <r>
    <n v="2915"/>
    <x v="517"/>
    <x v="552"/>
    <x v="6"/>
    <x v="1"/>
    <s v="Ongoing"/>
    <s v="Medium"/>
    <s v="To reduce predation by seals on salmonids in the Deveron"/>
    <x v="8"/>
    <x v="452"/>
    <x v="3"/>
    <m/>
    <s v="Evidence of seals in river and damage caused."/>
    <s v="Deveron DSFB"/>
    <s v="DBIRT, MD, SMRU"/>
    <x v="0"/>
    <n v="200"/>
    <x v="0"/>
    <n v="0"/>
    <x v="2"/>
    <s v="Annual"/>
    <x v="314"/>
    <n v="369117"/>
    <n v="862931"/>
    <m/>
    <m/>
    <m/>
    <m/>
    <m/>
    <m/>
    <m/>
    <x v="23"/>
    <s v="FD13"/>
    <s v="MA0450"/>
    <s v="e89e4336-d49d-438f-aa08-74f52b4763ff"/>
    <s v="Private Finance"/>
    <x v="3"/>
    <x v="80"/>
    <n v="-2.51914728249516"/>
    <n v="57.655295448621999"/>
  </r>
  <r>
    <n v="2916"/>
    <x v="529"/>
    <x v="553"/>
    <x v="8"/>
    <x v="3"/>
    <s v="Ongoing"/>
    <s v="Low"/>
    <s v="To reduce and ultiimately erradficate American mink in the catchment."/>
    <x v="8"/>
    <x v="453"/>
    <x v="0"/>
    <s v="https://www.invasivespecies.scot/mink-control-project"/>
    <s v="American mink distribution throughout catchment"/>
    <s v="SISI - NatureScot"/>
    <s v="DBIRT"/>
    <x v="57"/>
    <n v="10234"/>
    <x v="0"/>
    <n v="0"/>
    <x v="1"/>
    <s v="Within 3 Years"/>
    <x v="315"/>
    <n v="353167"/>
    <n v="846861"/>
    <m/>
    <m/>
    <m/>
    <m/>
    <m/>
    <m/>
    <m/>
    <x v="23"/>
    <s v="FD13"/>
    <s v="MA0451"/>
    <s v="828365fe-e6db-4631-a951-e1a4bb80a56a"/>
    <s v="Public Funding"/>
    <x v="3"/>
    <x v="5"/>
    <n v="-2.7832910741634902"/>
    <n v="57.509580083935099"/>
  </r>
  <r>
    <n v="2917"/>
    <x v="143"/>
    <x v="554"/>
    <x v="15"/>
    <x v="1"/>
    <s v="Ongoing"/>
    <s v="Medium"/>
    <s v="Ensure that fish populations within the Deveron are as healthy and free of disease as possible."/>
    <x v="4"/>
    <x v="454"/>
    <x v="1"/>
    <s v="https://fms.scot/fish-health-and-disease/"/>
    <s v="Update information on fish deisease using app."/>
    <s v="DBIRT"/>
    <s v="Deveron DSFB, MSS"/>
    <x v="0"/>
    <n v="0"/>
    <x v="0"/>
    <n v="0"/>
    <x v="1"/>
    <s v="Annual"/>
    <x v="316"/>
    <n v="347906"/>
    <n v="840422"/>
    <m/>
    <m/>
    <m/>
    <m/>
    <m/>
    <m/>
    <m/>
    <x v="23"/>
    <s v="FD13"/>
    <s v="MA0452"/>
    <s v="fce4140c-5e57-4244-b7b2-8b93109ef0d3"/>
    <s v="Mix of Private &amp; Public Funding"/>
    <x v="4"/>
    <x v="5"/>
    <n v="-2.86971251172635"/>
    <n v="57.451171585253498"/>
  </r>
  <r>
    <n v="2918"/>
    <x v="530"/>
    <x v="555"/>
    <x v="11"/>
    <x v="89"/>
    <s v="Ongoing"/>
    <s v="Medium"/>
    <s v="Maintain the genetic integrity of the Deveron fish populations and sub populations."/>
    <x v="20"/>
    <x v="455"/>
    <x v="0"/>
    <s v="https://deveron.org/site/wp-content/uploads/DEVERON-ANGLING-CODE-FOR-SALMON-TROUT-2023.pdf"/>
    <s v="Iinformation on fish escapes from fisheries within the catchment and marine fish farms"/>
    <s v="DBIRT"/>
    <s v="Deveron DSFB, FMS, MSS"/>
    <x v="0"/>
    <n v="0"/>
    <x v="0"/>
    <n v="0"/>
    <x v="1"/>
    <s v="Annual"/>
    <x v="317"/>
    <n v="368872"/>
    <n v="862714"/>
    <m/>
    <m/>
    <m/>
    <m/>
    <m/>
    <m/>
    <m/>
    <x v="23"/>
    <s v="FD13"/>
    <s v="MA0453"/>
    <s v="b25fdf37-ce6e-4566-b16f-ec0a2a1cc97a"/>
    <s v="DSFB + Fishery Trust"/>
    <x v="4"/>
    <x v="5"/>
    <n v="-2.52322451423538"/>
    <n v="57.6533294216879"/>
  </r>
  <r>
    <n v="2919"/>
    <x v="531"/>
    <x v="556"/>
    <x v="8"/>
    <x v="90"/>
    <s v="Ongoing"/>
    <s v="Medium"/>
    <s v="Monitor, control and where possible eradicate Invasive Non-native Species (INNS) that threaten the biodiversity and ecological functionality of the River Deveron and its riparian zone."/>
    <x v="11"/>
    <x v="456"/>
    <x v="0"/>
    <s v="https://www.invasivespecies.scot/"/>
    <s v="Distrubtion of INNS plants and chnages after treatment"/>
    <s v="SISI - NatureScot"/>
    <s v="DBIRT"/>
    <x v="57"/>
    <n v="10234"/>
    <x v="0"/>
    <n v="0"/>
    <x v="1"/>
    <s v="Within 3 Years"/>
    <x v="318"/>
    <n v="368858"/>
    <n v="862695"/>
    <m/>
    <m/>
    <m/>
    <m/>
    <m/>
    <m/>
    <m/>
    <x v="23"/>
    <s v="FD13"/>
    <s v="MA0454"/>
    <s v="138652f8-3b97-4de1-9f4a-0dba3d21efd8"/>
    <s v="Public Funding"/>
    <x v="3"/>
    <x v="5"/>
    <n v="-2.5234566320224001"/>
    <n v="57.653157791505102"/>
  </r>
  <r>
    <n v="2920"/>
    <x v="532"/>
    <x v="557"/>
    <x v="8"/>
    <x v="1"/>
    <s v="Ongoing"/>
    <s v="Low"/>
    <s v="Stop the introduction of American signal crayfish"/>
    <x v="20"/>
    <x v="457"/>
    <x v="1"/>
    <s v="http://deveron.org/site/wp-content/uploads/Deveron-Biosecurity-Plan-Update-2021-2025-February-2021.pdf"/>
    <s v="Early warning of any potential sightings of American signal crayfish in the Deveron"/>
    <s v="DBIRT"/>
    <s v="DBIRT, Deveron DSFB, SISI"/>
    <x v="0"/>
    <n v="0"/>
    <x v="0"/>
    <n v="0"/>
    <x v="1"/>
    <s v="Annual"/>
    <x v="319"/>
    <n v="370686"/>
    <n v="849955"/>
    <m/>
    <m/>
    <m/>
    <m/>
    <m/>
    <m/>
    <m/>
    <x v="23"/>
    <s v="FD13"/>
    <s v="MA0455"/>
    <s v="27a048de-43fb-462a-a7d8-ae3362ffa8f3"/>
    <s v="Unidentified"/>
    <x v="1"/>
    <x v="2"/>
    <n v="-2.4912824704782102"/>
    <n v="57.538847340786198"/>
  </r>
  <r>
    <n v="2921"/>
    <x v="533"/>
    <x v="558"/>
    <x v="8"/>
    <x v="1"/>
    <s v="Ongoing"/>
    <s v="Medium"/>
    <s v="Stop the establishment of a breeding population of Pink salmon in the Deveron"/>
    <x v="3"/>
    <x v="458"/>
    <x v="3"/>
    <s v="https://fms.scot/wp-content/uploads/2021/05/210519-INNS-Statement-Pink-salmon.pdf"/>
    <s v="Early reporting of prescence in river"/>
    <s v="DBIRT"/>
    <s v="Deveron DSFB, FMS, MSS"/>
    <x v="0"/>
    <n v="0"/>
    <x v="0"/>
    <n v="0"/>
    <x v="0"/>
    <s v="Annual"/>
    <x v="320"/>
    <n v="368824"/>
    <n v="862667"/>
    <m/>
    <m/>
    <m/>
    <m/>
    <m/>
    <m/>
    <m/>
    <x v="23"/>
    <s v="FD13"/>
    <s v="MA0456"/>
    <s v="31d5e2e6-4b2e-4789-929f-4e0a612f0bce"/>
    <s v="Unidentified"/>
    <x v="1"/>
    <x v="2"/>
    <n v="-2.5240226863961999"/>
    <n v="57.652903934415299"/>
  </r>
  <r>
    <n v="2922"/>
    <x v="534"/>
    <x v="559"/>
    <x v="2"/>
    <x v="1"/>
    <s v="Ongoing"/>
    <s v="Medium"/>
    <s v="Monitor Deveron water quality"/>
    <x v="4"/>
    <x v="459"/>
    <x v="3"/>
    <s v="https://deveron.org/invisible-enemies-chemical-concerns/"/>
    <s v="Many water quality parameters need to be annalysed in the laboratory and are hard to measure at the low concentrations found in the river."/>
    <s v="DBIRT"/>
    <s v="Deveron DSFB, SEPA, Atlantic Salmon Trust, Chivas Brothers Ltd"/>
    <x v="0"/>
    <n v="0"/>
    <x v="1"/>
    <n v="0"/>
    <x v="0"/>
    <s v="Annual"/>
    <x v="321"/>
    <n v="368804"/>
    <n v="862659"/>
    <m/>
    <m/>
    <m/>
    <m/>
    <m/>
    <m/>
    <m/>
    <x v="23"/>
    <s v="FD13"/>
    <s v="MA0457"/>
    <s v="29b99150-97ef-4504-8c3f-f81a7a460e80"/>
    <s v="Mix of Private &amp; Public Funding"/>
    <x v="1"/>
    <x v="10"/>
    <n v="-2.52435675320549"/>
    <n v="57.652830689148601"/>
  </r>
  <r>
    <n v="2923"/>
    <x v="535"/>
    <x v="560"/>
    <x v="2"/>
    <x v="1"/>
    <s v="Ongoing"/>
    <s v="Medium"/>
    <s v="Monitor Deveron aquatic invertebrate popualtions"/>
    <x v="4"/>
    <x v="460"/>
    <x v="3"/>
    <m/>
    <s v="Invertebrate data"/>
    <s v="DBIRT"/>
    <s v="Deveron DSFB, SFCC, Buglife, SEPA"/>
    <x v="0"/>
    <n v="0"/>
    <x v="1"/>
    <n v="0"/>
    <x v="0"/>
    <s v="Annual"/>
    <x v="322"/>
    <n v="368785"/>
    <n v="862647"/>
    <m/>
    <m/>
    <m/>
    <m/>
    <m/>
    <m/>
    <m/>
    <x v="23"/>
    <s v="FD13"/>
    <s v="MA0458"/>
    <s v="5f5c485f-3ef4-487f-b296-772ba551d125"/>
    <s v="Unidentified"/>
    <x v="5"/>
    <x v="81"/>
    <n v="-2.52467354507074"/>
    <n v="57.652721584120101"/>
  </r>
  <r>
    <n v="2924"/>
    <x v="536"/>
    <x v="561"/>
    <x v="3"/>
    <x v="1"/>
    <s v="Ongoing"/>
    <s v="Medium"/>
    <s v="Ensure commercial forestry within the catchment is managed in a way that is sympathetic to the freshwater environment."/>
    <x v="10"/>
    <x v="461"/>
    <x v="0"/>
    <s v="https://www.confor.org.uk/resources/forestry-water-scotland/"/>
    <s v="Forestry management plans"/>
    <s v="DBIRT"/>
    <s v="Deveron DSFB"/>
    <x v="0"/>
    <n v="0"/>
    <x v="1"/>
    <n v="0"/>
    <x v="0"/>
    <s v="Annual"/>
    <x v="323"/>
    <n v="350924"/>
    <n v="831124"/>
    <m/>
    <m/>
    <m/>
    <m/>
    <m/>
    <m/>
    <m/>
    <x v="23"/>
    <s v="FD13"/>
    <s v="MA0459"/>
    <s v="f0fa2a47-d3e2-4955-b217-a6603873dabf"/>
    <s v="Unidentified"/>
    <x v="5"/>
    <x v="82"/>
    <n v="-2.8175646073193699"/>
    <n v="57.3679947090775"/>
  </r>
  <r>
    <n v="2925"/>
    <x v="537"/>
    <x v="562"/>
    <x v="2"/>
    <x v="1"/>
    <s v="Ongoing"/>
    <s v="Medium"/>
    <s v="Reduce diffuse pollution"/>
    <x v="13"/>
    <x v="462"/>
    <x v="0"/>
    <s v="https://www.legislation.gov.uk/ssi/2011/209/contents/made"/>
    <s v="Conduct foot and desk based survey to identify areas where riparian zone is missing or needs improved. Contact farmers to discuss potential for increasing buffer strips in areas identified. Discuss with SEPA to identify priority areas and potential levers for encouraging increased adoption of enhanced buffer strips. Work with JHI to create a tool box of measures that can be deployed to enhance and increase effectivness of buffer strips."/>
    <s v="DBIRT"/>
    <s v="Deveron DSFB, SEPA, AST, Chivas Brothers Ltd &amp; JHI"/>
    <x v="0"/>
    <n v="0"/>
    <x v="0"/>
    <n v="0"/>
    <x v="2"/>
    <s v="Within 5 Years"/>
    <x v="324"/>
    <n v="368741"/>
    <n v="862623"/>
    <m/>
    <m/>
    <m/>
    <m/>
    <m/>
    <m/>
    <m/>
    <x v="23"/>
    <s v="FD13"/>
    <s v="MA0460"/>
    <s v="da769063-6484-42c1-a2fd-b47f60e1163d"/>
    <s v="Unidentified"/>
    <x v="5"/>
    <x v="32"/>
    <n v="-2.5254076529220999"/>
    <n v="57.652502954205303"/>
  </r>
  <r>
    <n v="2926"/>
    <x v="538"/>
    <x v="563"/>
    <x v="2"/>
    <x v="1"/>
    <s v="Ongoing"/>
    <s v="Medium"/>
    <s v="Reduce point source pollution"/>
    <x v="5"/>
    <x v="463"/>
    <x v="0"/>
    <s v="https://www.legislation.gov.uk/ssi/2011/209/contents/made"/>
    <s v="Potential sites of risk"/>
    <s v="DBIRT"/>
    <s v="Deveron DSFB, SEPA"/>
    <x v="0"/>
    <n v="1684"/>
    <x v="0"/>
    <n v="0"/>
    <x v="2"/>
    <s v="Annual"/>
    <x v="325"/>
    <n v="352307"/>
    <n v="831917"/>
    <m/>
    <m/>
    <m/>
    <m/>
    <m/>
    <m/>
    <m/>
    <x v="23"/>
    <s v="FD13"/>
    <s v="MA0461"/>
    <s v="70bfb090-a7ba-4594-ac61-d9c0eddf7281"/>
    <s v="DSFB + Fishery Trust"/>
    <x v="3"/>
    <x v="5"/>
    <n v="-2.7947273900476199"/>
    <n v="57.375264626705302"/>
  </r>
  <r>
    <n v="2927"/>
    <x v="539"/>
    <x v="564"/>
    <x v="2"/>
    <x v="1"/>
    <s v="Planned"/>
    <s v="Low"/>
    <s v="Annalyse historic datasets"/>
    <x v="0"/>
    <x v="464"/>
    <x v="0"/>
    <s v="https://www.sepa.org.uk/data-visualisation/water-classification-hub/"/>
    <s v="SEPA &amp;  SW water quality data set"/>
    <s v="DBIRT"/>
    <s v="SEPA, SW, JHI, academic partner"/>
    <x v="0"/>
    <n v="0"/>
    <x v="1"/>
    <n v="0"/>
    <x v="0"/>
    <s v="Within 5 Years"/>
    <x v="326"/>
    <n v="368693"/>
    <n v="862595"/>
    <m/>
    <m/>
    <m/>
    <m/>
    <m/>
    <m/>
    <m/>
    <x v="23"/>
    <s v="FD13"/>
    <s v="MA0462"/>
    <s v="9c491cc8-bb26-4a7b-adf6-5568a89b5efe"/>
    <s v="Unidentified"/>
    <x v="1"/>
    <x v="2"/>
    <n v="-2.5262082513938502"/>
    <n v="57.652248112917903"/>
  </r>
  <r>
    <n v="2928"/>
    <x v="540"/>
    <x v="565"/>
    <x v="2"/>
    <x v="1"/>
    <s v="Planned"/>
    <s v="Low"/>
    <s v="Investigate the feasibility of re-establishing a viable freshwater pearl mussel (Margaritifera margaritifera) population."/>
    <x v="0"/>
    <x v="465"/>
    <x v="3"/>
    <s v="https://www.nature.scot/plants-animals-and-fungi/invertebrates/freshwater-invertebrates/freshwater-pearl-mussel"/>
    <s v="eDNA from waters samples to confrim prescence or absence in dstinct sections of the Deveron catchment."/>
    <s v="DBIRT"/>
    <s v="Nature Scot"/>
    <x v="0"/>
    <n v="0"/>
    <x v="0"/>
    <n v="0"/>
    <x v="0"/>
    <s v="More than 5 Years"/>
    <x v="327"/>
    <n v="342389"/>
    <n v="836887"/>
    <m/>
    <m/>
    <m/>
    <m/>
    <m/>
    <m/>
    <m/>
    <x v="23"/>
    <s v="FD13"/>
    <s v="MA0463"/>
    <s v="3d761b9a-4f16-4ab0-ab08-75259fae2c13"/>
    <s v="Unidentified"/>
    <x v="2"/>
    <x v="83"/>
    <n v="-2.96080005579622"/>
    <n v="57.418754339748297"/>
  </r>
  <r>
    <n v="2929"/>
    <x v="541"/>
    <x v="566"/>
    <x v="9"/>
    <x v="1"/>
    <s v="Planned"/>
    <s v="Low"/>
    <s v="To reduce licensed and unlincesed abstraction from the Deveron"/>
    <x v="4"/>
    <x v="466"/>
    <x v="0"/>
    <s v="https://www.sepa.org.uk/data-visualisation/water-environment-hub/"/>
    <s v="Abstraction licences and regsitrations with SEPA."/>
    <s v="DBIRT"/>
    <s v="SEPA, Deveron DSFB, Academic partner"/>
    <x v="0"/>
    <n v="0"/>
    <x v="0"/>
    <n v="0"/>
    <x v="0"/>
    <s v="Within 5 Years"/>
    <x v="328"/>
    <n v="369404"/>
    <n v="858189"/>
    <m/>
    <m/>
    <m/>
    <m/>
    <m/>
    <m/>
    <m/>
    <x v="23"/>
    <s v="FD13"/>
    <s v="MA0464"/>
    <s v="754e813a-04fb-406f-8e35-d21c4069eac3"/>
    <s v="Unidentified"/>
    <x v="5"/>
    <x v="14"/>
    <n v="-2.5137364388809602"/>
    <n v="57.612721807430098"/>
  </r>
  <r>
    <n v="2930"/>
    <x v="542"/>
    <x v="567"/>
    <x v="9"/>
    <x v="1"/>
    <s v="Initiated"/>
    <s v="Medium"/>
    <s v="Increase land management measures to retain water on the land and reduce run off."/>
    <x v="10"/>
    <x v="467"/>
    <x v="0"/>
    <s v="https://www.farmingandwaterscotland.org/"/>
    <m/>
    <s v="DBIRT"/>
    <s v="Atlantic Salmon TrustDeveron DSFB, JHI, Naturescot.."/>
    <x v="0"/>
    <n v="0"/>
    <x v="1"/>
    <n v="0"/>
    <x v="0"/>
    <s v="Annual"/>
    <x v="329"/>
    <n v="368701"/>
    <n v="862597"/>
    <m/>
    <m/>
    <m/>
    <m/>
    <m/>
    <m/>
    <m/>
    <x v="23"/>
    <s v="FD13"/>
    <s v="MA0465"/>
    <s v="d86a4b0a-3626-49af-a339-9793658b04b0"/>
    <s v="Unidentified"/>
    <x v="5"/>
    <x v="45"/>
    <n v="-2.5260744725108899"/>
    <n v="57.652266634572499"/>
  </r>
  <r>
    <n v="2931"/>
    <x v="37"/>
    <x v="568"/>
    <x v="0"/>
    <x v="1"/>
    <s v="Initiated"/>
    <s v="Medium"/>
    <s v="Monitor water temperature fluctuations over the year throughout the actchment"/>
    <x v="4"/>
    <x v="468"/>
    <x v="3"/>
    <s v="https://assets.publishing.service.gov.uk/government/uploads/system/uploads/attachment_data/file/291742/scho1008boue-e-e.pdf"/>
    <s v="Data on water temperature throughout the catchment"/>
    <s v="DBIRT"/>
    <s v="Deveron DSFB, Chivas Brothers Ltd"/>
    <x v="0"/>
    <n v="0"/>
    <x v="1"/>
    <n v="0"/>
    <x v="0"/>
    <s v="Within 5 Years"/>
    <x v="330"/>
    <n v="368630"/>
    <n v="862554"/>
    <m/>
    <m/>
    <m/>
    <m/>
    <m/>
    <m/>
    <m/>
    <x v="23"/>
    <s v="FD13"/>
    <s v="MA0466"/>
    <s v="7145446b-ac7b-4549-ad73-b067b6b4ac73"/>
    <s v="Mix of Private &amp; Public Funding"/>
    <x v="1"/>
    <x v="4"/>
    <n v="-2.5272584662214799"/>
    <n v="57.651875452167502"/>
  </r>
  <r>
    <n v="2932"/>
    <x v="543"/>
    <x v="569"/>
    <x v="0"/>
    <x v="1"/>
    <s v="Initiated"/>
    <s v="Medium"/>
    <s v="Assess areas of catchment most at risk from rising water temperatures"/>
    <x v="4"/>
    <x v="469"/>
    <x v="0"/>
    <s v="https://www.gov.scot/publications/scotland-river-temperature-monitoring-network-srtmn/"/>
    <s v="SRTMN river temperature data"/>
    <s v="DBIRT"/>
    <s v="Deveron DSFB, MD"/>
    <x v="0"/>
    <n v="1800"/>
    <x v="1"/>
    <n v="0"/>
    <x v="2"/>
    <s v="Within 5 Years"/>
    <x v="330"/>
    <n v="338308"/>
    <n v="827168"/>
    <m/>
    <m/>
    <m/>
    <m/>
    <m/>
    <m/>
    <m/>
    <x v="23"/>
    <s v="FD13"/>
    <s v="MA0467"/>
    <s v="68ec3bf0-b8e8-4522-ad9a-d34d2c886de0"/>
    <s v="Unidentified"/>
    <x v="4"/>
    <x v="5"/>
    <n v="-3.0262921077058702"/>
    <n v="57.330927608826599"/>
  </r>
  <r>
    <n v="2933"/>
    <x v="544"/>
    <x v="570"/>
    <x v="0"/>
    <x v="1"/>
    <s v="Initiated"/>
    <s v="Medium"/>
    <s v="Increase riparian planting in the catchment"/>
    <x v="13"/>
    <x v="470"/>
    <x v="3"/>
    <s v="https://webarchive.nrscotland.gov.uk/3000/https://www.gov.scot/Resource/0053/00537002.pdf"/>
    <s v="Data on areas of catchment most at risk from warming"/>
    <s v="DBIRT"/>
    <s v="Deveron DSFB, AST"/>
    <x v="0"/>
    <n v="0"/>
    <x v="1"/>
    <n v="0"/>
    <x v="1"/>
    <s v="Within 5 Years"/>
    <x v="330"/>
    <n v="368426"/>
    <n v="862563"/>
    <m/>
    <m/>
    <m/>
    <m/>
    <m/>
    <m/>
    <m/>
    <x v="23"/>
    <s v="FD13"/>
    <s v="MA0468"/>
    <s v="5da26824-7add-49c7-9d33-7fbf7b4185b7"/>
    <s v="Private Finance"/>
    <x v="3"/>
    <x v="25"/>
    <n v="-2.5306775988231802"/>
    <n v="57.6519419991238"/>
  </r>
  <r>
    <n v="2934"/>
    <x v="545"/>
    <x v="571"/>
    <x v="0"/>
    <x v="1"/>
    <s v="Initiated"/>
    <s v="Medium"/>
    <s v="Ensure cooling water discharges do not individually or cumulatively raise water temperatures above acceptible levels"/>
    <x v="5"/>
    <x v="471"/>
    <x v="2"/>
    <s v="https://www.sepa.org.uk/media/149827/wat_sg_85.pdf"/>
    <s v="Water temperatures"/>
    <s v="DBIRT"/>
    <s v="Deveron DSFB, SEPA"/>
    <x v="0"/>
    <n v="0"/>
    <x v="0"/>
    <n v="0"/>
    <x v="0"/>
    <s v="Annual"/>
    <x v="331"/>
    <n v="342725"/>
    <n v="851193"/>
    <m/>
    <m/>
    <m/>
    <m/>
    <m/>
    <m/>
    <m/>
    <x v="23"/>
    <s v="FD13"/>
    <s v="MA0469"/>
    <s v="45d4e2c1-8747-476f-b40a-5ee97f945979"/>
    <s v="Private Finance"/>
    <x v="1"/>
    <x v="4"/>
    <n v="-2.95856676199667"/>
    <n v="57.547285619937099"/>
  </r>
  <r>
    <n v="2935"/>
    <x v="546"/>
    <x v="572"/>
    <x v="3"/>
    <x v="1"/>
    <s v="Initiated"/>
    <s v="High"/>
    <s v="Implement a restoration project to restore instream habitat diversity in the King Edward Burn."/>
    <x v="7"/>
    <x v="472"/>
    <x v="2"/>
    <m/>
    <s v="Hydromorphology surveys"/>
    <s v="DBIRT"/>
    <s v="Deveron DSFB, AST"/>
    <x v="58"/>
    <n v="2000"/>
    <x v="1"/>
    <n v="0"/>
    <x v="2"/>
    <s v="Within 5 Years"/>
    <x v="332"/>
    <n v="370275"/>
    <n v="857931"/>
    <m/>
    <m/>
    <m/>
    <m/>
    <m/>
    <m/>
    <m/>
    <x v="23"/>
    <s v="FD13"/>
    <s v="MA0470"/>
    <s v="87fe0a65-0314-4c93-9c65-2d7bbff005f2"/>
    <s v="Mix of Private &amp; Public Funding"/>
    <x v="2"/>
    <x v="19"/>
    <n v="-2.49912698430792"/>
    <n v="57.610462800780503"/>
  </r>
  <r>
    <n v="2936"/>
    <x v="547"/>
    <x v="573"/>
    <x v="3"/>
    <x v="4"/>
    <s v="Initiated"/>
    <s v="Medium"/>
    <s v="Implement a restoration project to restore instream habitat diversity in the Turriff Burn."/>
    <x v="7"/>
    <x v="472"/>
    <x v="2"/>
    <m/>
    <s v="Walkover survey and hydromophology report for some ainstream restoration"/>
    <s v="DBIRT"/>
    <s v="Deveron DSFB, AST,"/>
    <x v="0"/>
    <n v="4000"/>
    <x v="1"/>
    <n v="0"/>
    <x v="2"/>
    <s v="More than 5 Years"/>
    <x v="332"/>
    <n v="373584"/>
    <n v="848353"/>
    <m/>
    <m/>
    <m/>
    <m/>
    <m/>
    <m/>
    <m/>
    <x v="23"/>
    <s v="FD13"/>
    <s v="MA0471"/>
    <s v="a502734d-15f3-404a-ada1-05402e1b54ed"/>
    <s v="Mix of Private &amp; Public Funding"/>
    <x v="2"/>
    <x v="8"/>
    <n v="-2.4427027974545399"/>
    <n v="57.524636630642298"/>
  </r>
  <r>
    <n v="2937"/>
    <x v="548"/>
    <x v="574"/>
    <x v="3"/>
    <x v="1"/>
    <s v="Planned"/>
    <s v="High"/>
    <s v="Implement a restoration project to restore instream habitat diversity in the Isla and Crooksmill."/>
    <x v="7"/>
    <x v="472"/>
    <x v="2"/>
    <m/>
    <s v="Walkover survey for Isla"/>
    <s v="DBIRT"/>
    <s v="Deveron DSFB, AST, SEPA, CBEC, Moray Council"/>
    <x v="59"/>
    <n v="0"/>
    <x v="1"/>
    <n v="0"/>
    <x v="2"/>
    <s v="Within 5 Years"/>
    <x v="332"/>
    <n v="342700"/>
    <n v="851576"/>
    <m/>
    <m/>
    <m/>
    <m/>
    <m/>
    <m/>
    <m/>
    <x v="23"/>
    <s v="FD13"/>
    <s v="MA0472"/>
    <s v="42de71b3-843b-4115-a7ba-7b7f1d02bcd9"/>
    <s v="Mix of Private &amp; Public Funding"/>
    <x v="2"/>
    <x v="25"/>
    <n v="-2.9590747694197699"/>
    <n v="57.550722309693299"/>
  </r>
  <r>
    <n v="2938"/>
    <x v="549"/>
    <x v="575"/>
    <x v="3"/>
    <x v="1"/>
    <s v="Planned"/>
    <s v="Low"/>
    <s v="Implement a restoration project to restore instream habitat diversity in the Forgue."/>
    <x v="7"/>
    <x v="472"/>
    <x v="2"/>
    <m/>
    <s v="Walkoversurvey of Forgue"/>
    <s v="DBIRT"/>
    <s v="Deveron DSFB, AST"/>
    <x v="0"/>
    <n v="0"/>
    <x v="1"/>
    <n v="0"/>
    <x v="2"/>
    <s v="Within 5 Years"/>
    <x v="332"/>
    <n v="362362"/>
    <n v="846630"/>
    <m/>
    <m/>
    <m/>
    <m/>
    <m/>
    <m/>
    <m/>
    <x v="23"/>
    <s v="FD13"/>
    <s v="MA0473"/>
    <s v="613c2036-5d96-46a0-8961-cae84806eff4"/>
    <s v="Mix of Private &amp; Public Funding"/>
    <x v="2"/>
    <x v="8"/>
    <n v="-2.62979953123279"/>
    <n v="57.508364330434702"/>
  </r>
  <r>
    <n v="2939"/>
    <x v="550"/>
    <x v="576"/>
    <x v="3"/>
    <x v="1"/>
    <s v="Ongoing"/>
    <s v="High"/>
    <s v="Stop unregulated river works and minimise impacts from regulated works."/>
    <x v="5"/>
    <x v="473"/>
    <x v="0"/>
    <s v="https://www.sepa.org.uk/media/34761/car_a_practical_guide.pdf"/>
    <s v="Information on unregulated in river works."/>
    <s v="DBIRT"/>
    <s v="Deveron DSFB, SEPA,"/>
    <x v="0"/>
    <n v="1248"/>
    <x v="0"/>
    <n v="0"/>
    <x v="2"/>
    <s v="Annual"/>
    <x v="333"/>
    <n v="344259"/>
    <n v="852207"/>
    <m/>
    <m/>
    <m/>
    <m/>
    <m/>
    <m/>
    <m/>
    <x v="23"/>
    <s v="FD13"/>
    <s v="MA0474"/>
    <s v="f22ac39c-1fb7-46cf-b28b-7457af012b25"/>
    <s v="Other"/>
    <x v="4"/>
    <x v="5"/>
    <n v="-2.9331739416706402"/>
    <n v="57.556584703187497"/>
  </r>
  <r>
    <n v="2940"/>
    <x v="551"/>
    <x v="577"/>
    <x v="3"/>
    <x v="1"/>
    <s v="Ongoing"/>
    <s v="High"/>
    <s v="Improve the riparian zone along aside the Deveron and its tributaries"/>
    <x v="13"/>
    <x v="474"/>
    <x v="0"/>
    <m/>
    <s v="Survey of riparian habitat throughout catchment."/>
    <s v="DBIRT"/>
    <s v="Deveron DSFB, SEPA, Landowners"/>
    <x v="0"/>
    <n v="600"/>
    <x v="1"/>
    <n v="0"/>
    <x v="2"/>
    <s v="More than 5 Years"/>
    <x v="334"/>
    <n v="349884"/>
    <n v="825813"/>
    <m/>
    <m/>
    <m/>
    <m/>
    <m/>
    <m/>
    <m/>
    <x v="23"/>
    <s v="FD13"/>
    <s v="MA0475"/>
    <s v="eab51068-a05a-4d31-b3c6-07ebc25ef2e7"/>
    <s v="Other"/>
    <x v="4"/>
    <x v="5"/>
    <n v="-2.8337718114501702"/>
    <n v="57.320178075926002"/>
  </r>
  <r>
    <n v="2941"/>
    <x v="552"/>
    <x v="578"/>
    <x v="5"/>
    <x v="1"/>
    <s v="Ongoing"/>
    <s v="Medium"/>
    <s v="Maintain fish passage throughout the catchment."/>
    <x v="6"/>
    <x v="475"/>
    <x v="0"/>
    <m/>
    <s v="Monitor condition and stutus of known potential barriers and fish passes."/>
    <s v="DBIRT"/>
    <s v="Deveron DSFB, SEPA"/>
    <x v="0"/>
    <n v="900"/>
    <x v="1"/>
    <n v="0"/>
    <x v="2"/>
    <s v="Annual"/>
    <x v="335"/>
    <n v="368228"/>
    <n v="862748"/>
    <m/>
    <m/>
    <m/>
    <m/>
    <m/>
    <m/>
    <m/>
    <x v="23"/>
    <s v="FD13"/>
    <s v="MA0476"/>
    <s v="13c30b5a-ecdb-475b-b64d-57b92481d4e3"/>
    <s v="Other"/>
    <x v="4"/>
    <x v="19"/>
    <n v="-2.5340194350854301"/>
    <n v="57.653589724012299"/>
  </r>
  <r>
    <n v="2942"/>
    <x v="553"/>
    <x v="579"/>
    <x v="5"/>
    <x v="1"/>
    <s v="Ongoing"/>
    <s v="High"/>
    <s v="Ease fish passage at the  King Edward weir"/>
    <x v="6"/>
    <x v="476"/>
    <x v="2"/>
    <m/>
    <s v="Field surveys, topographic assessment, sediment sampling, hydrological assessment, hydraulic modelling and flood risk assessment."/>
    <s v="DBIRT"/>
    <s v="Deveron DSFB, SEPA,AST, Chivas Brothers, EU open Rivers Programme, CBEC"/>
    <x v="60"/>
    <n v="3330"/>
    <x v="0"/>
    <n v="0"/>
    <x v="2"/>
    <s v="Within 3 Years"/>
    <x v="336"/>
    <n v="369727"/>
    <n v="857922"/>
    <m/>
    <m/>
    <m/>
    <m/>
    <m/>
    <m/>
    <m/>
    <x v="23"/>
    <s v="FD13"/>
    <s v="MA0477"/>
    <s v="8ef7e6b6-8cfa-4b44-aaed-3646701cc782"/>
    <s v="Mix of Private &amp; Public Funding"/>
    <x v="1"/>
    <x v="16"/>
    <n v="-2.5082970050664701"/>
    <n v="57.610345418881501"/>
  </r>
  <r>
    <n v="2943"/>
    <x v="554"/>
    <x v="580"/>
    <x v="5"/>
    <x v="1"/>
    <s v="Ongoing"/>
    <s v="Medium"/>
    <s v="Ease fish passage over the Glen Keith Weir"/>
    <x v="6"/>
    <x v="477"/>
    <x v="2"/>
    <m/>
    <s v="Monitoring to demonstrate the fish pass solution implemented is effective."/>
    <s v="Chivas"/>
    <s v="DBIRT, SEPA, Deveron DSFB, Chivas Brothers"/>
    <x v="0"/>
    <n v="5000"/>
    <x v="1"/>
    <n v="0"/>
    <x v="1"/>
    <s v="Within 2 Years"/>
    <x v="337"/>
    <n v="342858"/>
    <n v="851145"/>
    <m/>
    <m/>
    <m/>
    <m/>
    <m/>
    <m/>
    <m/>
    <x v="23"/>
    <s v="FD13"/>
    <s v="MA0478"/>
    <s v="11a83487-23b5-4460-960f-ba00f61acac8"/>
    <s v="Private Finance"/>
    <x v="1"/>
    <x v="5"/>
    <n v="-2.9563336990857501"/>
    <n v="57.546871359910497"/>
  </r>
  <r>
    <n v="2944"/>
    <x v="555"/>
    <x v="581"/>
    <x v="12"/>
    <x v="1"/>
    <s v="Ongoing"/>
    <s v="Low"/>
    <s v="Minimise the impact of offshore windfarm developments on the marine phase of Deveron salmonids"/>
    <x v="3"/>
    <x v="478"/>
    <x v="4"/>
    <s v="https://www.crownestatescotland.com/scotlands-property/offshore-wind/scotwind-leasing-round#:~:text=What%20was%20ScotWind%3F,next%20decade%20as%20a%20result."/>
    <s v="Up to date information on salmonid migratory routes and potential  impacts from windfarm activities."/>
    <s v="DBIRT"/>
    <s v="Deveron DSFB, FMS, MSS, MFRAG"/>
    <x v="0"/>
    <n v="600"/>
    <x v="0"/>
    <n v="0"/>
    <x v="2"/>
    <s v="Annual"/>
    <x v="338"/>
    <n v="357500"/>
    <n v="867708"/>
    <m/>
    <m/>
    <m/>
    <m/>
    <m/>
    <m/>
    <m/>
    <x v="23"/>
    <s v="FD13"/>
    <s v="MA0479"/>
    <s v="ea010fe5-f9c7-4042-aa38-0cb7a77a32b3"/>
    <s v="Unidentified"/>
    <x v="4"/>
    <x v="5"/>
    <n v="-2.7146428244955798"/>
    <n v="57.697252689257503"/>
  </r>
  <r>
    <n v="2945"/>
    <x v="556"/>
    <x v="582"/>
    <x v="1"/>
    <x v="91"/>
    <s v="Ongoing"/>
    <s v="Low"/>
    <s v="To reduce or mitigate for increasing marine mortality"/>
    <x v="0"/>
    <x v="479"/>
    <x v="4"/>
    <m/>
    <s v="Data on why mortality is increasing at sea."/>
    <s v="DBIRT"/>
    <s v="Deveron DSFB, MSA, AST, FMS, NASCO"/>
    <x v="0"/>
    <n v="0"/>
    <x v="0"/>
    <n v="0"/>
    <x v="2"/>
    <s v="Annual"/>
    <x v="339"/>
    <n v="385169"/>
    <n v="916682"/>
    <m/>
    <m/>
    <m/>
    <m/>
    <m/>
    <m/>
    <m/>
    <x v="23"/>
    <s v="FD13"/>
    <s v="MA0480"/>
    <s v="3b84e6f4-d6d5-4049-8dbb-a8a2c0a98366"/>
    <s v="Unidentified"/>
    <x v="4"/>
    <x v="5"/>
    <n v="-2.25354383556077"/>
    <n v="58.138906575534598"/>
  </r>
  <r>
    <n v="2946"/>
    <x v="557"/>
    <x v="583"/>
    <x v="1"/>
    <x v="92"/>
    <s v="Ongoing"/>
    <s v="Low"/>
    <s v="Protect and promote the restoration, where possible, of the inshore marine habitat for salmon and sea trout."/>
    <x v="0"/>
    <x v="480"/>
    <x v="4"/>
    <m/>
    <s v="Information on evolving activities and potential threats."/>
    <s v="DBIRT"/>
    <s v="Deveron DSFB, MD, FMS, AST"/>
    <x v="0"/>
    <n v="0"/>
    <x v="0"/>
    <n v="0"/>
    <x v="2"/>
    <s v="Annual"/>
    <x v="340"/>
    <n v="370748"/>
    <n v="865792"/>
    <m/>
    <m/>
    <m/>
    <m/>
    <m/>
    <m/>
    <m/>
    <x v="23"/>
    <s v="FD13"/>
    <s v="MA0481"/>
    <s v="0102a1d5-0087-4c6b-923e-b52f2b95b21d"/>
    <s v="Unidentified"/>
    <x v="4"/>
    <x v="5"/>
    <n v="-2.4921656641047498"/>
    <n v="57.6811024791756"/>
  </r>
  <r>
    <n v="2947"/>
    <x v="558"/>
    <x v="584"/>
    <x v="1"/>
    <x v="93"/>
    <s v="Ongoing"/>
    <s v="High"/>
    <s v="Conduct annual strategic electrofishing surveys (NEPS or similar) throughout the catchment to monitor the extent and abundance of juvenile salmon and trout"/>
    <x v="4"/>
    <x v="481"/>
    <x v="3"/>
    <s v="https://www.gov.scot/publications/national-electrofishing-programme-for-scotland/"/>
    <s v="NEPS Project Design"/>
    <s v="DBIRT"/>
    <s v="Deveron DSFB, MSS"/>
    <x v="0"/>
    <n v="5140"/>
    <x v="1"/>
    <n v="0"/>
    <x v="2"/>
    <s v="Annual"/>
    <x v="341"/>
    <n v="368076"/>
    <n v="862765"/>
    <m/>
    <m/>
    <m/>
    <m/>
    <m/>
    <m/>
    <m/>
    <x v="23"/>
    <s v="FD13"/>
    <s v="MA0482"/>
    <s v="d60ccb92-1647-4a01-a47b-490775cdfdbc"/>
    <s v="Public Funding"/>
    <x v="1"/>
    <x v="64"/>
    <n v="-2.53656851617145"/>
    <n v="57.653731642939299"/>
  </r>
  <r>
    <n v="2948"/>
    <x v="559"/>
    <x v="585"/>
    <x v="1"/>
    <x v="94"/>
    <s v="Planned"/>
    <s v="Low"/>
    <s v="Monitor smolt production from discreet parts of the catchment"/>
    <x v="4"/>
    <x v="482"/>
    <x v="3"/>
    <m/>
    <s v="Electrofish and habiat data to inform areas that should be monitored for smolt production."/>
    <s v="DBIRT"/>
    <s v="Deveron DSFB, AST"/>
    <x v="0"/>
    <n v="0"/>
    <x v="1"/>
    <n v="0"/>
    <x v="2"/>
    <s v="Within 3 Years"/>
    <x v="342"/>
    <n v="353591"/>
    <n v="840063"/>
    <m/>
    <m/>
    <m/>
    <m/>
    <m/>
    <m/>
    <m/>
    <x v="23"/>
    <s v="FD13"/>
    <s v="MA0483"/>
    <s v="a9014c95-a1e3-4dcd-9258-14b50b550883"/>
    <s v="Unidentified"/>
    <x v="1"/>
    <x v="84"/>
    <n v="-2.7749212416288298"/>
    <n v="57.448564880194901"/>
  </r>
  <r>
    <n v="2949"/>
    <x v="560"/>
    <x v="586"/>
    <x v="1"/>
    <x v="94"/>
    <s v="Ongoing"/>
    <s v="Medium"/>
    <s v="Collect scales from Deveron salmon to better undertsnad the age structure of population."/>
    <x v="4"/>
    <x v="483"/>
    <x v="3"/>
    <s v="https://fms.scot/projects/national-adult-sampling-project/#:~:text=The%20project%20supported%20Fisheries%20Management,and%20the%20end%20of%20September."/>
    <m/>
    <s v="DBIRT"/>
    <s v="Deveron DSFB, MSS"/>
    <x v="0"/>
    <n v="0"/>
    <x v="0"/>
    <n v="0"/>
    <x v="2"/>
    <s v="Annual"/>
    <x v="343"/>
    <n v="368029"/>
    <n v="862692"/>
    <m/>
    <m/>
    <m/>
    <m/>
    <m/>
    <m/>
    <m/>
    <x v="23"/>
    <s v="FD13"/>
    <s v="MA0484"/>
    <s v="c5ec93a3-2b3e-4294-8f25-5ae7b5ebc2e3"/>
    <s v="Unidentified"/>
    <x v="4"/>
    <x v="82"/>
    <n v="-2.53734633340579"/>
    <n v="57.6530726090066"/>
  </r>
  <r>
    <n v="2950"/>
    <x v="561"/>
    <x v="587"/>
    <x v="7"/>
    <x v="94"/>
    <s v="Ongoing"/>
    <s v="Medium"/>
    <s v="Promote angling on the River Deveron"/>
    <x v="9"/>
    <x v="484"/>
    <x v="1"/>
    <s v="https://deveron.org/fishing-the-deveron/"/>
    <m/>
    <s v="DBIRT"/>
    <s v="Deveron DSFB"/>
    <x v="0"/>
    <n v="0"/>
    <x v="2"/>
    <n v="0"/>
    <x v="2"/>
    <s v="Annual"/>
    <x v="344"/>
    <n v="358612"/>
    <n v="847069"/>
    <m/>
    <m/>
    <m/>
    <m/>
    <m/>
    <m/>
    <m/>
    <x v="23"/>
    <s v="FD13"/>
    <s v="MA0485"/>
    <s v="36cf5076-aff2-466c-8852-1b7ab30e3a1e"/>
    <s v="Unidentified"/>
    <x v="1"/>
    <x v="85"/>
    <n v="-2.6924556376046298"/>
    <n v="57.511979616528699"/>
  </r>
  <r>
    <n v="2951"/>
    <x v="562"/>
    <x v="588"/>
    <x v="3"/>
    <x v="1"/>
    <s v="Ongoing"/>
    <s v="High"/>
    <s v="To manage conifer regen alongside all water courses within plantations"/>
    <x v="13"/>
    <x v="485"/>
    <x v="3"/>
    <m/>
    <m/>
    <s v="RCHHT"/>
    <s v="FLS, Cree DSFB"/>
    <x v="0"/>
    <n v="0"/>
    <x v="1"/>
    <n v="0"/>
    <x v="1"/>
    <s v="More than 5 Years"/>
    <x v="13"/>
    <n v="236300"/>
    <n v="589600"/>
    <m/>
    <s v="Ongoing"/>
    <m/>
    <m/>
    <m/>
    <m/>
    <m/>
    <x v="24"/>
    <s v="FD09"/>
    <s v="MA0986"/>
    <s v="6e9a165a-939f-4157-b1e2-f9966287e8d7"/>
    <s v="DSFB + Fishery Trust"/>
    <x v="4"/>
    <x v="0"/>
    <n v="-4.5719896936355404"/>
    <n v="55.173561817996898"/>
  </r>
  <r>
    <n v="2952"/>
    <x v="563"/>
    <x v="589"/>
    <x v="3"/>
    <x v="1"/>
    <s v="Ongoing"/>
    <s v="High"/>
    <s v="To improve degraded habitat"/>
    <x v="13"/>
    <x v="486"/>
    <x v="3"/>
    <m/>
    <s v="On-going surveys required"/>
    <s v="RCHHT"/>
    <s v="Cree DSFB"/>
    <x v="0"/>
    <n v="0"/>
    <x v="1"/>
    <n v="0"/>
    <x v="1"/>
    <s v="Annual"/>
    <x v="345"/>
    <n v="237150"/>
    <n v="583400"/>
    <m/>
    <s v="Ongoing"/>
    <m/>
    <m/>
    <m/>
    <m/>
    <m/>
    <x v="24"/>
    <s v="FD09"/>
    <s v="MA0987"/>
    <s v="309b4919-0e29-4184-9224-ab46e1c75bda"/>
    <s v="DSFB + Fishery Trust"/>
    <x v="4"/>
    <x v="0"/>
    <n v="-4.5550966057025501"/>
    <n v="55.118183996248703"/>
  </r>
  <r>
    <n v="2953"/>
    <x v="564"/>
    <x v="590"/>
    <x v="2"/>
    <x v="1"/>
    <s v="Ongoing"/>
    <s v="High"/>
    <s v="To get forestry interests to undertake forestry to bog peatland restoration"/>
    <x v="2"/>
    <x v="487"/>
    <x v="0"/>
    <m/>
    <s v="Once areas have been prioritised then further peat depth surveys may need undertaken."/>
    <s v="GFT"/>
    <s v="Cree DSFB , FLS"/>
    <x v="0"/>
    <n v="0"/>
    <x v="0"/>
    <n v="700"/>
    <x v="1"/>
    <s v="More than 5 Years"/>
    <x v="346"/>
    <n v="230250"/>
    <n v="583100"/>
    <m/>
    <s v="Ongoing"/>
    <m/>
    <m/>
    <m/>
    <m/>
    <m/>
    <x v="24"/>
    <s v="FD09"/>
    <s v="MA0988"/>
    <s v="20f35868-5eb9-4ac8-9900-17774deee80d"/>
    <s v="Local Fishery Trust"/>
    <x v="5"/>
    <x v="0"/>
    <n v="-4.6629847871458603"/>
    <n v="55.1131756325494"/>
  </r>
  <r>
    <n v="2954"/>
    <x v="170"/>
    <x v="591"/>
    <x v="8"/>
    <x v="1"/>
    <s v="Ongoing"/>
    <s v="Low"/>
    <s v="To stop the spread, control and ultimately eradicate INNS close to water courses"/>
    <x v="11"/>
    <x v="488"/>
    <x v="3"/>
    <m/>
    <s v="Annual surveys required"/>
    <s v="RCHHT"/>
    <s v="Landowners, Cree DSFB"/>
    <x v="0"/>
    <n v="0"/>
    <x v="1"/>
    <n v="0"/>
    <x v="1"/>
    <s v="Annual"/>
    <x v="347"/>
    <n v="241600"/>
    <n v="564650"/>
    <m/>
    <s v="Ongoing"/>
    <m/>
    <m/>
    <m/>
    <m/>
    <m/>
    <x v="24"/>
    <s v="FD09"/>
    <s v="MA0989"/>
    <s v="a0e909c4-1cb3-47c5-b834-85e59173cd7a"/>
    <s v="DSFB + Fishery Trust"/>
    <x v="4"/>
    <x v="0"/>
    <n v="-4.4749889815076997"/>
    <n v="54.951291523317302"/>
  </r>
  <r>
    <n v="2955"/>
    <x v="174"/>
    <x v="592"/>
    <x v="10"/>
    <x v="1"/>
    <s v="Ongoing"/>
    <s v="High"/>
    <s v="Suitable electrofishing programme runs annually with a clear purpose"/>
    <x v="4"/>
    <x v="489"/>
    <x v="1"/>
    <m/>
    <m/>
    <s v="RCHHT / GFT"/>
    <s v="Cree DSFB"/>
    <x v="0"/>
    <n v="0"/>
    <x v="0"/>
    <n v="0"/>
    <x v="1"/>
    <s v="Annual"/>
    <x v="348"/>
    <n v="235850"/>
    <n v="574400"/>
    <m/>
    <s v="Ongoing"/>
    <m/>
    <m/>
    <m/>
    <m/>
    <m/>
    <x v="24"/>
    <s v="FD09"/>
    <s v="MA0990"/>
    <s v="fdca048e-29be-4f53-acd1-603dd564a3c8"/>
    <s v="DSFB + Fishery Trust"/>
    <x v="4"/>
    <x v="0"/>
    <n v="-4.5702699412500101"/>
    <n v="55.036960634462602"/>
  </r>
  <r>
    <n v="2956"/>
    <x v="565"/>
    <x v="593"/>
    <x v="2"/>
    <x v="1"/>
    <s v="Ongoing"/>
    <s v="Medium"/>
    <s v="Ensure water quality data is recorded in the catchment"/>
    <x v="4"/>
    <x v="490"/>
    <x v="3"/>
    <m/>
    <m/>
    <s v="GFT"/>
    <s v="Cree DSFB, RCHHT, SEPA"/>
    <x v="0"/>
    <n v="0"/>
    <x v="0"/>
    <n v="0"/>
    <x v="1"/>
    <s v="Within 5 Years"/>
    <x v="349"/>
    <n v="230600"/>
    <n v="580500"/>
    <m/>
    <s v="Ongoing"/>
    <m/>
    <m/>
    <m/>
    <m/>
    <m/>
    <x v="24"/>
    <s v="FD09"/>
    <s v="MA0991"/>
    <s v="fe431322-a268-48c4-a8d9-1888670b1f44"/>
    <s v="Mix of Private &amp; Public Funding"/>
    <x v="4"/>
    <x v="0"/>
    <n v="-4.65595476728316"/>
    <n v="55.089956413106599"/>
  </r>
  <r>
    <n v="2957"/>
    <x v="176"/>
    <x v="178"/>
    <x v="1"/>
    <x v="26"/>
    <s v="Ongoing"/>
    <s v="High"/>
    <s v="To comment on any relevant FLS Forest Plans as they come up for review and private forest plans if relevant and available"/>
    <x v="10"/>
    <x v="491"/>
    <x v="0"/>
    <s v="https://casebook.forestry.scot/w/webpage/prhome"/>
    <s v="GFT aim to ensure suitable fish and water quality data is collected to support consultation responses."/>
    <s v="GFT"/>
    <s v="Cree DSFB will also submit responses if required"/>
    <x v="0"/>
    <n v="0"/>
    <x v="0"/>
    <n v="1050"/>
    <x v="1"/>
    <s v="Annual"/>
    <x v="13"/>
    <n v="232300"/>
    <n v="577700"/>
    <m/>
    <s v="Ongoing"/>
    <m/>
    <m/>
    <m/>
    <m/>
    <m/>
    <x v="24"/>
    <s v="FD09"/>
    <s v="MA0992"/>
    <s v="5ea47460-811c-47e6-9c17-ed4c594530f2"/>
    <s v="Local Fishery Trust"/>
    <x v="5"/>
    <x v="0"/>
    <n v="-4.6276988753781598"/>
    <n v="55.065399081481502"/>
  </r>
  <r>
    <n v="2958"/>
    <x v="566"/>
    <x v="594"/>
    <x v="6"/>
    <x v="1"/>
    <s v="Ongoing"/>
    <s v="Medium"/>
    <s v="Manage the mink population"/>
    <x v="8"/>
    <x v="492"/>
    <x v="3"/>
    <m/>
    <s v="Monitor seal population"/>
    <s v="Cree DSFB"/>
    <s v="Cree DSFB"/>
    <x v="0"/>
    <n v="0"/>
    <x v="0"/>
    <n v="0"/>
    <x v="1"/>
    <s v="Annual"/>
    <x v="13"/>
    <n v="238600"/>
    <n v="568500"/>
    <m/>
    <s v="Ongoing"/>
    <m/>
    <m/>
    <m/>
    <m/>
    <m/>
    <x v="24"/>
    <s v="FD09"/>
    <s v="MA0993"/>
    <s v="fce8e776-abdd-4566-b08e-b94095b73197"/>
    <s v="Local DSFB"/>
    <x v="4"/>
    <x v="0"/>
    <n v="-4.5239523061614104"/>
    <n v="54.9848934837933"/>
  </r>
  <r>
    <n v="2959"/>
    <x v="567"/>
    <x v="595"/>
    <x v="6"/>
    <x v="1"/>
    <s v="Ongoing"/>
    <s v="High"/>
    <s v="Manage bird predators where possible"/>
    <x v="8"/>
    <x v="493"/>
    <x v="3"/>
    <m/>
    <s v="Bird counts required"/>
    <s v="Cree DSFB"/>
    <s v="Cree DSFB"/>
    <x v="0"/>
    <n v="0"/>
    <x v="1"/>
    <n v="0"/>
    <x v="1"/>
    <s v="Annual"/>
    <x v="13"/>
    <n v="240100"/>
    <n v="566900"/>
    <m/>
    <s v="Ongoing"/>
    <m/>
    <m/>
    <m/>
    <m/>
    <m/>
    <x v="24"/>
    <s v="FD09"/>
    <s v="MA0994"/>
    <s v="b05961b4-1cb9-4ef6-9efc-efe63d6859db"/>
    <s v="Local DSFB"/>
    <x v="4"/>
    <x v="0"/>
    <n v="-4.4996416841430804"/>
    <n v="54.971012888180198"/>
  </r>
  <r>
    <n v="2960"/>
    <x v="568"/>
    <x v="596"/>
    <x v="6"/>
    <x v="1"/>
    <s v="Ongoing"/>
    <s v="High"/>
    <s v="Manage fish predators especially pike"/>
    <x v="8"/>
    <x v="494"/>
    <x v="3"/>
    <m/>
    <m/>
    <s v="RCHHT"/>
    <s v="Cree DSFB"/>
    <x v="0"/>
    <n v="0"/>
    <x v="1"/>
    <n v="0"/>
    <x v="1"/>
    <s v="Annual"/>
    <x v="350"/>
    <n v="236500"/>
    <n v="572600"/>
    <m/>
    <s v="Ongoing"/>
    <m/>
    <m/>
    <m/>
    <m/>
    <m/>
    <x v="24"/>
    <s v="FD09"/>
    <s v="MA0995"/>
    <s v="c4e48b64-a2e6-464e-b18c-2003edb152b9"/>
    <s v="DSFB + Fishery Trust"/>
    <x v="4"/>
    <x v="0"/>
    <n v="-4.5590791270539004"/>
    <n v="55.021015691669703"/>
  </r>
  <r>
    <n v="2961"/>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45100"/>
    <n v="562300"/>
    <m/>
    <s v="Not Possible"/>
    <m/>
    <m/>
    <m/>
    <m/>
    <m/>
    <x v="24"/>
    <s v="FD09"/>
    <s v="MA0996"/>
    <s v="85148893-9c47-49d4-b712-b6d791108811"/>
    <s v="Unidentified"/>
    <x v="4"/>
    <x v="0"/>
    <n v="-4.4191226163293402"/>
    <n v="54.931291938989297"/>
  </r>
  <r>
    <n v="2962"/>
    <x v="569"/>
    <x v="597"/>
    <x v="7"/>
    <x v="1"/>
    <s v="Ongoing"/>
    <s v="High"/>
    <s v="Stocking out salmon into the catchment"/>
    <x v="14"/>
    <x v="495"/>
    <x v="2"/>
    <s v="An annual Stocking Plan is produced"/>
    <s v="On going electrofishing surveys are undertaken to monitor stocked fish and check for wild salmon spawning."/>
    <s v="Cree DSFB"/>
    <s v="RCHHT, volunteers, GFT"/>
    <x v="0"/>
    <n v="0"/>
    <x v="1"/>
    <n v="0"/>
    <x v="1"/>
    <s v="Annual"/>
    <x v="351"/>
    <n v="244300"/>
    <n v="569600"/>
    <m/>
    <s v="Ongoing"/>
    <m/>
    <m/>
    <m/>
    <m/>
    <m/>
    <x v="24"/>
    <s v="FD09"/>
    <s v="MA0997"/>
    <s v="c98ac48c-68a2-4980-94a6-2a0f5c57c3da"/>
    <s v="DSFB + Fishery Trust"/>
    <x v="4"/>
    <x v="0"/>
    <n v="-4.4355600298017297"/>
    <n v="54.996584410996498"/>
  </r>
  <r>
    <n v="2963"/>
    <x v="570"/>
    <x v="598"/>
    <x v="4"/>
    <x v="1"/>
    <s v="Ongoing"/>
    <s v="High"/>
    <s v="Ensure the legal protection of salmon and sea trout"/>
    <x v="5"/>
    <x v="496"/>
    <x v="1"/>
    <m/>
    <m/>
    <s v="Cree DSFB"/>
    <s v="Police Scotland"/>
    <x v="0"/>
    <n v="0"/>
    <x v="0"/>
    <n v="0"/>
    <x v="1"/>
    <s v="Annual"/>
    <x v="13"/>
    <n v="238700"/>
    <n v="567300"/>
    <m/>
    <m/>
    <m/>
    <m/>
    <m/>
    <m/>
    <m/>
    <x v="24"/>
    <s v="FD09"/>
    <s v="MA0998"/>
    <s v="9de0bebe-8326-43fb-a1e4-a470aa178d80"/>
    <s v="Local DSFB"/>
    <x v="4"/>
    <x v="0"/>
    <n v="-4.5217154802305703"/>
    <n v="54.974152692140599"/>
  </r>
  <r>
    <n v="2964"/>
    <x v="571"/>
    <x v="599"/>
    <x v="7"/>
    <x v="1"/>
    <s v="Ongoing"/>
    <s v="Medium"/>
    <s v="Encourage conservation practices by anglers"/>
    <x v="3"/>
    <x v="497"/>
    <x v="1"/>
    <s v="http://www.rivercreedistrictsalmonfisheryboard.com/notificationspage.html"/>
    <m/>
    <s v="Cree DSFB"/>
    <s v="Beat owners"/>
    <x v="0"/>
    <n v="0"/>
    <x v="0"/>
    <n v="0"/>
    <x v="1"/>
    <s v="Annual"/>
    <x v="13"/>
    <n v="241000"/>
    <n v="566000"/>
    <m/>
    <m/>
    <m/>
    <m/>
    <m/>
    <m/>
    <m/>
    <x v="24"/>
    <s v="FD09"/>
    <s v="MA0999"/>
    <s v="4e82013e-07eb-4bb9-9d3c-ac1b28aab9fa"/>
    <s v="Local DSFB"/>
    <x v="4"/>
    <x v="0"/>
    <n v="-4.4850966310098102"/>
    <n v="54.963220779196597"/>
  </r>
  <r>
    <n v="2965"/>
    <x v="572"/>
    <x v="600"/>
    <x v="2"/>
    <x v="1"/>
    <s v="Ongoing"/>
    <s v="High"/>
    <s v="Stop water pollution occurring"/>
    <x v="3"/>
    <x v="498"/>
    <x v="1"/>
    <m/>
    <m/>
    <s v="SEPA"/>
    <s v="Fishery owners, anglers"/>
    <x v="0"/>
    <n v="0"/>
    <x v="0"/>
    <n v="0"/>
    <x v="3"/>
    <s v="Annual"/>
    <x v="13"/>
    <n v="237400"/>
    <n v="576000"/>
    <m/>
    <s v="Ongoing"/>
    <m/>
    <m/>
    <m/>
    <m/>
    <m/>
    <x v="24"/>
    <s v="FD09"/>
    <s v="MA1000"/>
    <s v="977f4edd-5dc0-414c-a6b4-391d8b9dfb7d"/>
    <s v="Public Funding"/>
    <x v="4"/>
    <x v="0"/>
    <n v="-4.5469530530405704"/>
    <n v="55.0518339522608"/>
  </r>
  <r>
    <n v="2966"/>
    <x v="573"/>
    <x v="601"/>
    <x v="5"/>
    <x v="1"/>
    <s v="Ongoing"/>
    <s v="Medium"/>
    <s v="Ensure spawning fish can access as much suitable habitat as possible."/>
    <x v="6"/>
    <x v="499"/>
    <x v="3"/>
    <m/>
    <s v="Visual surveys of burns annually"/>
    <s v="Various"/>
    <s v="Cree DSFB, volunteers, GFT, RCHHT"/>
    <x v="0"/>
    <n v="0"/>
    <x v="0"/>
    <n v="0"/>
    <x v="1"/>
    <m/>
    <x v="352"/>
    <n v="228800"/>
    <n v="584500"/>
    <m/>
    <s v="Ongoing"/>
    <m/>
    <m/>
    <m/>
    <m/>
    <m/>
    <x v="24"/>
    <s v="FD09"/>
    <s v="MA1001"/>
    <s v="3c8a5753-b353-4fc1-8dd8-006a18ade35e"/>
    <s v="Public Funding"/>
    <x v="4"/>
    <x v="0"/>
    <n v="-4.6865349738656601"/>
    <n v="55.125243727047199"/>
  </r>
  <r>
    <n v="2967"/>
    <x v="574"/>
    <x v="602"/>
    <x v="3"/>
    <x v="1"/>
    <s v="Ongoing"/>
    <s v="Low"/>
    <s v="Improve any compacted gravels"/>
    <x v="7"/>
    <x v="500"/>
    <x v="3"/>
    <m/>
    <s v="Areas will need checked for compaction"/>
    <s v="RCHHT"/>
    <s v="Cree DSFB, volunteers"/>
    <x v="0"/>
    <n v="0"/>
    <x v="1"/>
    <n v="0"/>
    <x v="1"/>
    <m/>
    <x v="13"/>
    <n v="238700"/>
    <n v="569000"/>
    <m/>
    <s v="Ongoing"/>
    <m/>
    <m/>
    <m/>
    <m/>
    <m/>
    <x v="24"/>
    <s v="FD09"/>
    <s v="MA1002"/>
    <s v="09a5acef-c892-4cda-9f4b-80d1eee42532"/>
    <s v="Local Fishery Trust"/>
    <x v="4"/>
    <x v="0"/>
    <n v="-4.5226728179493803"/>
    <n v="54.989414707064299"/>
  </r>
  <r>
    <n v="2968"/>
    <x v="575"/>
    <x v="603"/>
    <x v="3"/>
    <x v="1"/>
    <s v="Ongoing"/>
    <s v="Low"/>
    <s v="Fix areas of bad erosion"/>
    <x v="13"/>
    <x v="501"/>
    <x v="3"/>
    <m/>
    <s v="Areas will need checked for bad erosion"/>
    <s v="Cree DSFB"/>
    <s v="RCHHT, SEPA"/>
    <x v="0"/>
    <n v="0"/>
    <x v="0"/>
    <n v="0"/>
    <x v="1"/>
    <m/>
    <x v="353"/>
    <n v="235900"/>
    <n v="586700"/>
    <m/>
    <m/>
    <m/>
    <m/>
    <m/>
    <m/>
    <m/>
    <x v="24"/>
    <s v="FD09"/>
    <s v="MA1003"/>
    <s v="466a28c2-7988-44c6-99f1-af31f8313caf"/>
    <s v="Unidentified"/>
    <x v="4"/>
    <x v="0"/>
    <n v="-4.5765835465487603"/>
    <n v="55.147395933740299"/>
  </r>
  <r>
    <n v="2969"/>
    <x v="576"/>
    <x v="604"/>
    <x v="4"/>
    <x v="1"/>
    <s v="Ongoing"/>
    <s v="High"/>
    <s v="To reduce illegal activities throughout the Ness district."/>
    <x v="5"/>
    <x v="502"/>
    <x v="1"/>
    <s v="Reference to previous incidents with regard to illegal activities - Bailliff reports"/>
    <s v="Previous bailiff reports"/>
    <s v="NDSFB"/>
    <s v="Police Scotland                                                                                                                                               Marine Scotland                                                                                                                                                  Fisheries Protection                                                                                                                                                       FMS                                                                                                                                                                      Local Communities"/>
    <x v="26"/>
    <n v="0"/>
    <x v="0"/>
    <n v="60000"/>
    <x v="1"/>
    <s v="Annual"/>
    <x v="354"/>
    <n v="260578"/>
    <n v="839470"/>
    <s v="Enforcement"/>
    <m/>
    <m/>
    <m/>
    <m/>
    <m/>
    <m/>
    <x v="25"/>
    <s v="FD31"/>
    <s v="MA0056"/>
    <s v="a8cfc616-dd80-462f-9471-88f1ccf0d685"/>
    <s v="DSFB + Fishery Trust"/>
    <x v="3"/>
    <x v="5"/>
    <n v="-4.3234467259801797"/>
    <n v="57.424201180188099"/>
  </r>
  <r>
    <n v="2970"/>
    <x v="577"/>
    <x v="605"/>
    <x v="7"/>
    <x v="95"/>
    <s v="Ongoing"/>
    <s v="High"/>
    <s v="Ensure that maximum number of returning adults survive to reach their home river and contribute to future generations. Remove estuary netting as a pressure on returning adults."/>
    <x v="0"/>
    <x v="503"/>
    <x v="4"/>
    <s v="Annual catch returns for District"/>
    <m/>
    <s v="NDSFB"/>
    <s v="Marine Scotland                                                                                                                                            Atlantic Salmon Trust                                                                                                                                        Atlantic salmon Conservation Trust                                                                                                               Local Net Operators                                                                                                                                       Beauly District salmon Fishery Board                                                                                                             Ness and Beauly Fisheries trust"/>
    <x v="61"/>
    <n v="0"/>
    <x v="0"/>
    <n v="0"/>
    <x v="1"/>
    <s v="Within 2 Years"/>
    <x v="330"/>
    <n v="267911"/>
    <n v="847043"/>
    <s v="Netting"/>
    <m/>
    <m/>
    <m/>
    <m/>
    <m/>
    <m/>
    <x v="25"/>
    <s v="FD31"/>
    <s v="MA0057"/>
    <s v="55c55d35-2e8f-453a-a69a-75e8d0ebfefc"/>
    <s v="DSFB + Fishery Trust"/>
    <x v="3"/>
    <x v="5"/>
    <n v="-4.20552598646929"/>
    <n v="57.494368491391803"/>
  </r>
  <r>
    <n v="2971"/>
    <x v="578"/>
    <x v="606"/>
    <x v="7"/>
    <x v="96"/>
    <s v="Ongoing"/>
    <s v="Medium"/>
    <s v="Ensure that maximum number of returning adults survive to reproduce. Balance requirements of conservation, at a local and national level, are balanced withsocie-economic  and fish welfare concerns."/>
    <x v="5"/>
    <x v="504"/>
    <x v="1"/>
    <s v="Proprietors catch returns                                   National statistics"/>
    <m/>
    <s v="NDSFB"/>
    <s v="Local angling community                                                                                                                                         Fishery Proprietors                   Scottish Government                                                                                                                                 Marine Scotland                                                                                                                                                                  FMS"/>
    <x v="0"/>
    <n v="0"/>
    <x v="1"/>
    <n v="350"/>
    <x v="1"/>
    <s v="Annual"/>
    <x v="355"/>
    <n v="273865"/>
    <n v="857702"/>
    <s v="Angling"/>
    <m/>
    <m/>
    <m/>
    <m/>
    <m/>
    <m/>
    <x v="25"/>
    <s v="FD31"/>
    <s v="MA0058"/>
    <s v="c59f2e22-58d3-4ebd-8512-f49834f9bcfb"/>
    <s v="Local DSFB"/>
    <x v="3"/>
    <x v="5"/>
    <n v="-4.1117919050720104"/>
    <n v="57.5917461800748"/>
  </r>
  <r>
    <n v="2972"/>
    <x v="579"/>
    <x v="607"/>
    <x v="6"/>
    <x v="1"/>
    <s v="Ongoing"/>
    <s v="High"/>
    <s v="Reduce Seal predation in Freshwater reaches of the Ness System"/>
    <x v="8"/>
    <x v="505"/>
    <x v="1"/>
    <m/>
    <m/>
    <s v="NDSFB"/>
    <s v="Marine Scotland                                                                                                                                                            Sea Mammal research Unit                                                                                                                                         Local angling community                                                                                                                                           fishery proprietors                                                                                                                                                     Atlantic Salmon Trust"/>
    <x v="11"/>
    <n v="0"/>
    <x v="1"/>
    <n v="7000"/>
    <x v="1"/>
    <m/>
    <x v="356"/>
    <n v="260578"/>
    <n v="839490"/>
    <s v="Seal eating pike Loch Ness"/>
    <m/>
    <m/>
    <m/>
    <m/>
    <m/>
    <m/>
    <x v="25"/>
    <s v="FD31"/>
    <s v="MA0059"/>
    <s v="2440db0b-2e6a-43a9-a64a-537b284d1d54"/>
    <s v="Public Funding"/>
    <x v="3"/>
    <x v="5"/>
    <n v="-4.3234581031439996"/>
    <n v="57.424380688343902"/>
  </r>
  <r>
    <n v="2973"/>
    <x v="580"/>
    <x v="608"/>
    <x v="6"/>
    <x v="1"/>
    <s v="Ongoing"/>
    <s v="High"/>
    <s v="Reduce Pisciverous Bird Predation throughout the Ness District."/>
    <x v="8"/>
    <x v="506"/>
    <x v="1"/>
    <s v="Annual bird counts"/>
    <s v="Annual bird counts"/>
    <s v="NDSFB"/>
    <s v="Atlantic Salmon Trust                                                                                                                                             Naturscot                                                                                                                                                                     Moray Firth Predator Group                                                                                                                                                       Fishery Proprietors                                                                                                                                                         Local Angling Community"/>
    <x v="0"/>
    <n v="0"/>
    <x v="1"/>
    <n v="4500"/>
    <x v="1"/>
    <s v="Annual"/>
    <x v="357"/>
    <n v="260585"/>
    <n v="839490"/>
    <s v="Pisciverous Bird"/>
    <m/>
    <m/>
    <m/>
    <m/>
    <m/>
    <m/>
    <x v="25"/>
    <s v="FD31"/>
    <s v="MA0060"/>
    <s v="74af5364-3931-429e-a5c8-b7aa4cec63e5"/>
    <s v="Local DSFB"/>
    <x v="3"/>
    <x v="5"/>
    <n v="-4.3233416396885103"/>
    <n v="57.424382836452899"/>
  </r>
  <r>
    <n v="2974"/>
    <x v="581"/>
    <x v="609"/>
    <x v="6"/>
    <x v="1"/>
    <s v="Ongoing"/>
    <s v="High"/>
    <s v="Reduce Pisciverous Fish predation throughout the Ness District"/>
    <x v="8"/>
    <x v="507"/>
    <x v="1"/>
    <s v="Historical Records and Scientific papers"/>
    <m/>
    <s v="NDSFB"/>
    <s v="Marine Scotland                                                                                                                                                      Atlantic salmon Trust                                                                                                                                                SCENE - Glasgow University                                                                                                                                 Local Angling Groups"/>
    <x v="0"/>
    <n v="0"/>
    <x v="1"/>
    <n v="10000"/>
    <x v="0"/>
    <s v="Annual"/>
    <x v="358"/>
    <n v="260600"/>
    <n v="839470"/>
    <s v="Pike"/>
    <m/>
    <m/>
    <m/>
    <m/>
    <m/>
    <m/>
    <x v="25"/>
    <s v="FD31"/>
    <s v="MA0061"/>
    <s v="fb786e12-4bb6-43ae-9a0d-931761f424e0"/>
    <s v="Unidentified"/>
    <x v="5"/>
    <x v="6"/>
    <n v="-4.32308069971028"/>
    <n v="57.424207930979399"/>
  </r>
  <r>
    <n v="2975"/>
    <x v="582"/>
    <x v="610"/>
    <x v="6"/>
    <x v="1"/>
    <s v="Ongoing"/>
    <s v="Low"/>
    <s v="Quantitfy impact of Dolphin predation in the Moray Firth SAC"/>
    <x v="17"/>
    <x v="508"/>
    <x v="4"/>
    <m/>
    <m/>
    <s v="NDSFB"/>
    <s v="Marine Scotland                                                                                                                                                   Cromarty Lighthouse (University of Aberdeen)                                                                                                          Sea Mammal Research Unit                                                                                                                                     Atlantic Salmon Trust                                                                                                                                                SCENE (University of Glasgow)"/>
    <x v="0"/>
    <n v="0"/>
    <x v="1"/>
    <n v="10000"/>
    <x v="0"/>
    <s v="Annual"/>
    <x v="13"/>
    <n v="275093"/>
    <n v="855716"/>
    <s v="Dolphin"/>
    <m/>
    <m/>
    <m/>
    <m/>
    <m/>
    <m/>
    <x v="25"/>
    <s v="FD31"/>
    <s v="MA0062"/>
    <s v="e7efff78-1c83-43e3-8efe-35b8000c7295"/>
    <s v="Unidentified"/>
    <x v="5"/>
    <x v="6"/>
    <n v="-4.0902410872334398"/>
    <n v="57.574260176841499"/>
  </r>
  <r>
    <n v="2976"/>
    <x v="583"/>
    <x v="611"/>
    <x v="12"/>
    <x v="1"/>
    <s v="Planned"/>
    <s v="Low"/>
    <s v="Reduce potential impacts on migrating salmon and sea trout"/>
    <x v="0"/>
    <x v="509"/>
    <x v="4"/>
    <m/>
    <m/>
    <s v="NDSFB"/>
    <s v="Marine Scotland                                                  Fisheries management Scotland                           Atlantic salmon Trust      Inverness Harbour Trust"/>
    <x v="0"/>
    <n v="0"/>
    <x v="1"/>
    <n v="0"/>
    <x v="0"/>
    <s v="Annual"/>
    <x v="13"/>
    <n v="277535"/>
    <n v="860018"/>
    <m/>
    <m/>
    <m/>
    <m/>
    <m/>
    <m/>
    <m/>
    <x v="25"/>
    <s v="FD31"/>
    <s v="MA0063"/>
    <s v="988decab-ad72-49ef-a99a-e8594eeaff25"/>
    <s v="Unidentified"/>
    <x v="4"/>
    <x v="0"/>
    <n v="-4.0516118921111"/>
    <n v="57.613547101603402"/>
  </r>
  <r>
    <n v="2977"/>
    <x v="584"/>
    <x v="612"/>
    <x v="11"/>
    <x v="1"/>
    <s v="Ongoing"/>
    <s v="High"/>
    <s v="Reduce the impact of Fish farm escapes on the wild population of salmon"/>
    <x v="4"/>
    <x v="510"/>
    <x v="1"/>
    <s v="Fish farm Stocking Records                                         Genetic Analysis reports"/>
    <s v="Genetic analysis reports   SEPA Records                        Fish Farm Stocking Records"/>
    <s v="NDSFB"/>
    <s v="SEPA                                                                                                                                                                                 Fish Health Inspectorate                                                                                                                                           MOWI                                                                                                                                                                                 UHI - Rivers and Lochs Institute"/>
    <x v="0"/>
    <n v="0"/>
    <x v="1"/>
    <n v="6500"/>
    <x v="1"/>
    <s v="Annual"/>
    <x v="359"/>
    <n v="257434"/>
    <n v="831346"/>
    <m/>
    <m/>
    <m/>
    <m/>
    <m/>
    <m/>
    <m/>
    <x v="25"/>
    <s v="FD31"/>
    <s v="MA0064"/>
    <s v="d697605c-74e2-4329-8b58-f7db6b48079e"/>
    <s v="Private Finance"/>
    <x v="3"/>
    <x v="5"/>
    <n v="-4.3710396351640304"/>
    <n v="57.350311463790803"/>
  </r>
  <r>
    <n v="2978"/>
    <x v="585"/>
    <x v="613"/>
    <x v="8"/>
    <x v="97"/>
    <s v="Ongoing"/>
    <s v="Medium"/>
    <s v="Reduce the impact of Non Native fish species on native fish populations. Limit the spread of non-native fish species into waterbodies where not currently present."/>
    <x v="11"/>
    <x v="511"/>
    <x v="1"/>
    <s v="Historical Records"/>
    <s v="EDNA analysis       Genetic analysis"/>
    <s v="NDSFB"/>
    <s v="SEPA                                                                                                                                                                            Marine Scotland                                                                                                                                                                 UHI Rivers &amp; Lochs Institute                                                                                                                                      RSPB                                                                                                                                                                         University of Glasgow                                                                               Angling clubs"/>
    <x v="0"/>
    <n v="0"/>
    <x v="1"/>
    <n v="1000"/>
    <x v="0"/>
    <s v="Annual"/>
    <x v="330"/>
    <n v="248120"/>
    <n v="820542"/>
    <s v="Pink Salmon1"/>
    <m/>
    <m/>
    <m/>
    <m/>
    <m/>
    <m/>
    <x v="25"/>
    <s v="FD31"/>
    <s v="MA0065"/>
    <s v="f38c4f26-bf6a-46ae-a031-f0bbb16a9fc9"/>
    <s v="Mix of Private &amp; Public Funding"/>
    <x v="3"/>
    <x v="5"/>
    <n v="-4.5190303513847399"/>
    <n v="57.250344127477298"/>
  </r>
  <r>
    <n v="2979"/>
    <x v="586"/>
    <x v="614"/>
    <x v="8"/>
    <x v="3"/>
    <s v="Ongoing"/>
    <s v="Medium"/>
    <s v="Reduce the Impact of American Mink on nartive biodiversity"/>
    <x v="11"/>
    <x v="512"/>
    <x v="1"/>
    <s v="SISI Reporting Tool                                                       Historical Sightings                                                      Public Reporting                                           Volunteer Participation"/>
    <m/>
    <s v="SISI"/>
    <s v="SEPA                                                                                                                                                                 NatureScot                                                                                                                                                           SISI Project                                                                                                                                                                 Local community groups"/>
    <x v="0"/>
    <n v="0"/>
    <x v="1"/>
    <n v="5000"/>
    <x v="1"/>
    <s v="Annual"/>
    <x v="360"/>
    <n v="260565"/>
    <n v="838867"/>
    <s v="Mink Raft"/>
    <m/>
    <m/>
    <m/>
    <m/>
    <m/>
    <m/>
    <x v="25"/>
    <s v="FD31"/>
    <s v="MA0066"/>
    <s v="e4de29d8-65f1-4df2-abf9-8a4749bbe602"/>
    <s v="Other"/>
    <x v="3"/>
    <x v="5"/>
    <n v="-4.3233200237872804"/>
    <n v="57.418785017418401"/>
  </r>
  <r>
    <n v="2980"/>
    <x v="587"/>
    <x v="615"/>
    <x v="8"/>
    <x v="1"/>
    <s v="Ongoing"/>
    <s v="Medium"/>
    <s v="Reduce the impact and spread of Non native plant species"/>
    <x v="11"/>
    <x v="513"/>
    <x v="1"/>
    <s v="SISI Reporting Tool                                                       Historical Sightings                                                      Public Reporting                                           Volunteer Participation"/>
    <m/>
    <s v="SISI"/>
    <s v="SISI project                                                                                                                                                                     Local Community Groups                                                                                                                                   Naturescot"/>
    <x v="0"/>
    <n v="0"/>
    <x v="1"/>
    <n v="5000"/>
    <x v="1"/>
    <s v="Annual"/>
    <x v="360"/>
    <n v="252325"/>
    <n v="829608"/>
    <s v="Skunk Cabbage"/>
    <m/>
    <m/>
    <m/>
    <m/>
    <m/>
    <m/>
    <x v="25"/>
    <s v="FD31"/>
    <s v="MA0067"/>
    <s v="d6faaedf-a0e3-45ec-9cb5-6e98a075a27f"/>
    <s v="Other"/>
    <x v="3"/>
    <x v="5"/>
    <n v="-4.4548212701948602"/>
    <n v="57.333086294479898"/>
  </r>
  <r>
    <n v="2981"/>
    <x v="588"/>
    <x v="616"/>
    <x v="8"/>
    <x v="1"/>
    <s v="Ongoing"/>
    <s v="Medium"/>
    <s v="Monitor and reduce the impact of emerging non native threats"/>
    <x v="11"/>
    <x v="514"/>
    <x v="1"/>
    <s v="Current Biosecurity Plan                                              SISI Reporting Tool                                                       Public Reporting"/>
    <m/>
    <s v="NDSFB"/>
    <s v="SEPA                                                                                                                                                                   Naturescot                                                                                                                                                                 SISI Project                                                                                                                                                              Fisheries Management Scotland                                                                                                                              Marine Scotland                                                                                                                                                             Local community groups"/>
    <x v="0"/>
    <n v="0"/>
    <x v="1"/>
    <n v="5000"/>
    <x v="1"/>
    <s v="Annual"/>
    <x v="330"/>
    <n v="259227"/>
    <n v="836585"/>
    <s v="Pink Salmon2"/>
    <m/>
    <m/>
    <m/>
    <m/>
    <m/>
    <m/>
    <x v="25"/>
    <s v="FD31"/>
    <s v="MA0068"/>
    <s v="1dc8eec4-6adf-464f-9ef0-13554591ee3d"/>
    <s v="Other"/>
    <x v="3"/>
    <x v="5"/>
    <n v="-4.3442681750146299"/>
    <n v="57.397890876129303"/>
  </r>
  <r>
    <n v="2982"/>
    <x v="589"/>
    <x v="617"/>
    <x v="8"/>
    <x v="1"/>
    <s v="Ongoing"/>
    <s v="Low"/>
    <s v="Reduce impact of Non - native plant species on Littlemill Burn"/>
    <x v="11"/>
    <x v="515"/>
    <x v="0"/>
    <s v="SISI Reporting Tool                                                       Historical Sightings                                                      Public Reporting                                           Volunteer Participation"/>
    <m/>
    <s v="SISI"/>
    <s v="SEPA                                                                                                                                                                 NatureScot                                                                                                                                                                      SISI Project                                                                                                                                                                             Local community groups."/>
    <x v="0"/>
    <n v="0"/>
    <x v="1"/>
    <n v="5000"/>
    <x v="1"/>
    <s v="Annual"/>
    <x v="360"/>
    <n v="264935"/>
    <n v="852688"/>
    <s v="Littlemill Burn"/>
    <m/>
    <m/>
    <m/>
    <m/>
    <m/>
    <m/>
    <x v="25"/>
    <s v="FD31"/>
    <s v="MA0069"/>
    <s v="a652e109-8535-4c85-9488-14016dfe6671"/>
    <s v="Other"/>
    <x v="3"/>
    <x v="5"/>
    <n v="-4.2582672528627699"/>
    <n v="57.544158906501799"/>
  </r>
  <r>
    <n v="2983"/>
    <x v="590"/>
    <x v="618"/>
    <x v="8"/>
    <x v="1"/>
    <s v="Ongoing"/>
    <s v="Low"/>
    <s v="Reduce impact of Non - native plant species on Avoch Burn"/>
    <x v="11"/>
    <x v="515"/>
    <x v="0"/>
    <s v="SISI Reporting Tool                                                       Historical Sightings                                                      Public Reporting                                           Volunteer Participation"/>
    <m/>
    <s v="SISI"/>
    <s v="SEPA                                                                                                                                                                 NatureScot                                                                                                                                                                      SISI Project                                                                                                                                                                             Local community groups."/>
    <x v="0"/>
    <n v="0"/>
    <x v="1"/>
    <n v="5000"/>
    <x v="1"/>
    <s v="Annual"/>
    <x v="360"/>
    <n v="270063"/>
    <n v="855102"/>
    <s v="Japanese Knotweed"/>
    <m/>
    <m/>
    <m/>
    <m/>
    <m/>
    <m/>
    <x v="25"/>
    <s v="FD31"/>
    <s v="MA0070"/>
    <s v="16055d61-14fa-4556-9808-ed3ac5b3f4b8"/>
    <s v="Other"/>
    <x v="3"/>
    <x v="5"/>
    <n v="-4.1739526583050903"/>
    <n v="57.567329875381098"/>
  </r>
  <r>
    <n v="2984"/>
    <x v="591"/>
    <x v="619"/>
    <x v="2"/>
    <x v="98"/>
    <s v="Planned"/>
    <s v="Medium"/>
    <s v="Monitor and reduce impact from Diffuse Pollution on Avoch Burn"/>
    <x v="10"/>
    <x v="516"/>
    <x v="0"/>
    <s v="Habitat Surveys                                                             Electrofishing Surveys"/>
    <s v="Habitat Surveys                                                             Electrofishing Surveys"/>
    <s v="NDSFB"/>
    <s v="Landowners                                                                                                                                                  Farmers                                                                                                                                                                        Local community groups                                                                                                                                             SEPA                                                                                                                                                                              Highland Council                                                                                                                                                     Forestry and Land Scotland"/>
    <x v="0"/>
    <n v="0"/>
    <x v="1"/>
    <n v="2000"/>
    <x v="0"/>
    <s v="Within 5 Years"/>
    <x v="330"/>
    <n v="270080"/>
    <n v="854861"/>
    <s v="Run off"/>
    <m/>
    <m/>
    <m/>
    <m/>
    <m/>
    <m/>
    <x v="25"/>
    <s v="FD31"/>
    <s v="MA0071"/>
    <s v="4efc66e3-1415-4d9d-a210-dcfbe97b8058"/>
    <s v="Unidentified"/>
    <x v="5"/>
    <x v="14"/>
    <n v="-4.1735397222029604"/>
    <n v="57.565171517601001"/>
  </r>
  <r>
    <n v="2985"/>
    <x v="592"/>
    <x v="619"/>
    <x v="2"/>
    <x v="98"/>
    <s v="Planned"/>
    <s v="Medium"/>
    <s v="Monitor and reduce impact from Diffuse Pollution on Rosemarkie Burn"/>
    <x v="10"/>
    <x v="516"/>
    <x v="0"/>
    <s v="Habitat Surveys                                                             Electrofishing Surveys"/>
    <s v="Habitat Surveys                                                             Electrofishing Surveys"/>
    <s v="NDSFB"/>
    <s v="Landowners                                                                                                                                                  Farmers                                                                                                                                                                        Local community groups                                                                                                                                             SEPA                                                                                                                                                                              Highland Council                                                                                                                                                     Forestry and Land Scotland"/>
    <x v="0"/>
    <n v="0"/>
    <x v="1"/>
    <n v="2000"/>
    <x v="0"/>
    <s v="Within 5 Years"/>
    <x v="330"/>
    <n v="273785"/>
    <n v="857767"/>
    <s v="Run off"/>
    <m/>
    <m/>
    <m/>
    <m/>
    <m/>
    <m/>
    <x v="25"/>
    <s v="FD31"/>
    <s v="MA0072"/>
    <s v="be363be8-97bd-45e2-8a21-9d27d8ddb7d1"/>
    <s v="Unidentified"/>
    <x v="5"/>
    <x v="14"/>
    <n v="-4.11316306150517"/>
    <n v="57.592307285987303"/>
  </r>
  <r>
    <n v="2986"/>
    <x v="593"/>
    <x v="619"/>
    <x v="2"/>
    <x v="98"/>
    <s v="Planned"/>
    <s v="Medium"/>
    <s v="Monitor and reduce impact from Diffuse Pollution on Munlochy Burn"/>
    <x v="10"/>
    <x v="516"/>
    <x v="0"/>
    <s v="Habitat Surveys                                                             Electrofishing Surveys"/>
    <s v="Habitat Surveys                                                             Electrofishing Surveys"/>
    <s v="NDSFB"/>
    <s v="Landowners                                                                                                                                                  Farmers                                                                                                                                                                        Local community groups                                                                                                                                             SEPA                                                                                                                                                                              Highland Council                                                                                                                                                     Forestry and Land Scotland"/>
    <x v="0"/>
    <n v="0"/>
    <x v="1"/>
    <n v="2000"/>
    <x v="0"/>
    <s v="Within 5 Years"/>
    <x v="330"/>
    <n v="265311"/>
    <n v="853266"/>
    <s v="Run off"/>
    <m/>
    <m/>
    <m/>
    <m/>
    <m/>
    <m/>
    <x v="25"/>
    <s v="FD31"/>
    <s v="MA0073"/>
    <s v="2af822aa-3d8d-4384-bf5b-58bf27c806d1"/>
    <s v="Unidentified"/>
    <x v="5"/>
    <x v="14"/>
    <n v="-4.25231090451729"/>
    <n v="57.549458991577403"/>
  </r>
  <r>
    <n v="2987"/>
    <x v="594"/>
    <x v="619"/>
    <x v="2"/>
    <x v="98"/>
    <s v="Planned"/>
    <s v="Medium"/>
    <s v="Monitor and reduce impact from Diffuse Pollution on Scretan Burn"/>
    <x v="10"/>
    <x v="516"/>
    <x v="0"/>
    <s v="Habitat Surveys                                                             Electrofishing Surveys"/>
    <s v="Habitat Surveys                                                             Electrofishing Surveys"/>
    <s v="NDSFB"/>
    <s v="Landowners                                                                                                                                                  Farmers                                                                                                                                                                        Local community groups                                                                                                                                             SEPA                                                                                                                                                                              Highland Council                                                                                                                                                     Forestry and Land Scotland"/>
    <x v="0"/>
    <n v="0"/>
    <x v="1"/>
    <n v="2000"/>
    <x v="0"/>
    <s v="Within 5 Years"/>
    <x v="330"/>
    <n v="269690"/>
    <n v="845670"/>
    <s v="Run off"/>
    <m/>
    <m/>
    <m/>
    <m/>
    <m/>
    <m/>
    <x v="25"/>
    <s v="FD31"/>
    <s v="MA0074"/>
    <s v="cf1d1462-da99-440c-a68b-de6695e57433"/>
    <s v="Unidentified"/>
    <x v="5"/>
    <x v="14"/>
    <n v="-4.1751349613434101"/>
    <n v="57.482559290740099"/>
  </r>
  <r>
    <n v="2988"/>
    <x v="595"/>
    <x v="620"/>
    <x v="5"/>
    <x v="1"/>
    <s v="Planned"/>
    <s v="Medium"/>
    <s v="Assess and Mitigate  Obstacles to Migration on Avoch Burn"/>
    <x v="6"/>
    <x v="517"/>
    <x v="0"/>
    <s v="Habitat Surveys                                                             Electrofishing Surveys"/>
    <s v="Habitat Surveys                                                             Electrofishing Surveys"/>
    <s v="NDSFB"/>
    <s v="Landowners                                                                                                                                                  Farmers                                                                                                                                                                        Local community groups                                                                                                                                             SEPA                                                                                                                                                                              Highland Council                                                                                                                                                     Forestry and Land Scotland"/>
    <x v="0"/>
    <n v="0"/>
    <x v="1"/>
    <n v="2000"/>
    <x v="0"/>
    <s v="Within 5 Years"/>
    <x v="330"/>
    <n v="270039"/>
    <n v="854998"/>
    <m/>
    <m/>
    <m/>
    <m/>
    <m/>
    <m/>
    <m/>
    <x v="25"/>
    <s v="FD31"/>
    <s v="MA0075"/>
    <s v="b8123826-cdc4-45e8-8913-5570624b3a11"/>
    <s v="Unidentified"/>
    <x v="5"/>
    <x v="14"/>
    <n v="-4.1742978957283503"/>
    <n v="57.566389455839598"/>
  </r>
  <r>
    <n v="2989"/>
    <x v="596"/>
    <x v="621"/>
    <x v="5"/>
    <x v="1"/>
    <s v="Planned"/>
    <s v="Medium"/>
    <s v="Assess and Mitigate  Obstacles to Migration on Rosemarkie Burn"/>
    <x v="6"/>
    <x v="517"/>
    <x v="0"/>
    <s v="Habitat Surveys                                                             Electrofishing Surveys"/>
    <s v="Habitat Surveys                                                             Electrofishing Surveys"/>
    <s v="NDSFB"/>
    <s v="Landowners                                                                                                                                                  Farmers                                                                                                                                                                        Local community groups                                                                                                                                             SEPA                                                                                                                                                                              Highland Council                                                                                                                                                     Forestry and Land Scotland"/>
    <x v="0"/>
    <n v="0"/>
    <x v="1"/>
    <n v="2000"/>
    <x v="0"/>
    <s v="Within 5 Years"/>
    <x v="330"/>
    <n v="273028"/>
    <n v="858116"/>
    <s v="weir at Rosemarkie"/>
    <m/>
    <m/>
    <m/>
    <m/>
    <m/>
    <m/>
    <x v="25"/>
    <s v="FD31"/>
    <s v="MA0076"/>
    <s v="40329ef0-ffb2-46b5-9965-f093fe5aabb6"/>
    <s v="Unidentified"/>
    <x v="5"/>
    <x v="14"/>
    <n v="-4.1260002926092199"/>
    <n v="57.595227723772602"/>
  </r>
  <r>
    <n v="2990"/>
    <x v="597"/>
    <x v="622"/>
    <x v="5"/>
    <x v="1"/>
    <s v="Planned"/>
    <s v="Medium"/>
    <s v="Assess and Mitigate  Obstacles to Migration on Scretan Burn"/>
    <x v="6"/>
    <x v="517"/>
    <x v="0"/>
    <s v="Habitat Surveys                                                             Electrofishing Surveys"/>
    <s v="Habitat Surveys                                                             Electrofishing Surveys"/>
    <s v="NDSFB"/>
    <s v="Landowners                                                                                                                                                  Farmers                                                                                                                                                                        Local community groups                                                                                                                                             SEPA                                                                                                                                                                              Highland Council                                                                                                                                                     Forestry and Land Scotland"/>
    <x v="0"/>
    <n v="0"/>
    <x v="1"/>
    <n v="2000"/>
    <x v="0"/>
    <s v="Within 5 Years"/>
    <x v="330"/>
    <n v="269993"/>
    <n v="846349"/>
    <s v="Culvert"/>
    <m/>
    <m/>
    <m/>
    <m/>
    <m/>
    <m/>
    <x v="25"/>
    <s v="FD31"/>
    <s v="MA0077"/>
    <s v="388560ca-4e89-412a-9af3-30c7603adbc1"/>
    <s v="Unidentified"/>
    <x v="5"/>
    <x v="14"/>
    <n v="-4.1704468720632102"/>
    <n v="57.488741179015001"/>
  </r>
  <r>
    <n v="2991"/>
    <x v="598"/>
    <x v="623"/>
    <x v="5"/>
    <x v="1"/>
    <s v="Planned"/>
    <s v="Medium"/>
    <s v="Assess and Mitigate  Obstacles to Migration on Mill Burn"/>
    <x v="6"/>
    <x v="517"/>
    <x v="0"/>
    <s v="Habitat Surveys                                                             Electrofishing Surveys"/>
    <s v="Habitat Surveys                                                             Electrofishing Surveys"/>
    <s v="NDSFB"/>
    <s v="Landowners                                                                                                                                                  Farmers                                                                                                                                                                        Local community groups                                                                                                                                             SEPA                                                                                                                                                                              Highland Council                                                                                                                                                     Forestry and Land Scotland"/>
    <x v="0"/>
    <n v="0"/>
    <x v="1"/>
    <n v="2000"/>
    <x v="0"/>
    <s v="Within 5 Years"/>
    <x v="330"/>
    <n v="268163"/>
    <n v="845876"/>
    <s v="Mill Burn"/>
    <m/>
    <m/>
    <m/>
    <m/>
    <m/>
    <m/>
    <x v="25"/>
    <s v="FD31"/>
    <s v="MA0078"/>
    <s v="91ef0f82-672b-4722-9246-c2fc3a996869"/>
    <s v="Unidentified"/>
    <x v="2"/>
    <x v="14"/>
    <n v="-4.2006944697006903"/>
    <n v="57.483966811343898"/>
  </r>
  <r>
    <n v="2992"/>
    <x v="599"/>
    <x v="624"/>
    <x v="8"/>
    <x v="1"/>
    <s v="Ongoing"/>
    <s v="Medium"/>
    <s v="Reduce impact of Non native plants on River Ness"/>
    <x v="11"/>
    <x v="518"/>
    <x v="3"/>
    <s v="SISI Reporting Tool                                                       Historical Sightings                                                      Public Reporting                                           Volunteer Participation"/>
    <m/>
    <s v="SISI"/>
    <s v="SEPA                                                                                                                                                                 NatureScot                                                                                                                                                                      SISI Project                                                                                                                                                                             Local community groups."/>
    <x v="0"/>
    <n v="0"/>
    <x v="1"/>
    <n v="5000"/>
    <x v="1"/>
    <s v="Annual"/>
    <x v="360"/>
    <n v="265522"/>
    <n v="843168"/>
    <s v="Ness Knotweed"/>
    <m/>
    <m/>
    <m/>
    <m/>
    <m/>
    <m/>
    <x v="25"/>
    <s v="FD31"/>
    <s v="MA0079"/>
    <s v="31a86fab-c5d1-4a2c-b2a2-a32ec5398ba1"/>
    <s v="Other"/>
    <x v="3"/>
    <x v="5"/>
    <n v="-4.2432181254709"/>
    <n v="57.458884395558002"/>
  </r>
  <r>
    <n v="2993"/>
    <x v="600"/>
    <x v="625"/>
    <x v="8"/>
    <x v="1"/>
    <s v="Ongoing"/>
    <s v="Medium"/>
    <s v="Elimination of American Skunk Cabbage at Ballindarroch"/>
    <x v="11"/>
    <x v="519"/>
    <x v="3"/>
    <s v="SISI Reporting Tool                                                       Historical Sightings                                                      Public Reporting                                           Volunteer Participation"/>
    <m/>
    <s v="SISI"/>
    <s v="SEPA                                                                                                                                                                 NatureScot                                                                                                                                                                      SISI Project                                                                                                                                                                             Local community groups."/>
    <x v="0"/>
    <n v="0"/>
    <x v="1"/>
    <n v="5000"/>
    <x v="1"/>
    <s v="Annual"/>
    <x v="360"/>
    <n v="261367"/>
    <n v="839589"/>
    <s v="Ballindarroch Skunk Cabbage"/>
    <m/>
    <m/>
    <m/>
    <m/>
    <m/>
    <m/>
    <x v="25"/>
    <s v="FD31"/>
    <s v="MA0080"/>
    <s v="bff90953-dfc6-414a-9c0d-4ae33ff0321e"/>
    <s v="Other"/>
    <x v="3"/>
    <x v="5"/>
    <n v="-4.3103869061246201"/>
    <n v="57.425510707162303"/>
  </r>
  <r>
    <n v="2994"/>
    <x v="601"/>
    <x v="626"/>
    <x v="8"/>
    <x v="1"/>
    <s v="Ongoing"/>
    <s v="High"/>
    <s v="Monitor and assess Pink Salmon invasion of the River Ness"/>
    <x v="17"/>
    <x v="520"/>
    <x v="3"/>
    <s v="Anglers Reports                                                             National Reports"/>
    <m/>
    <s v="NDSFB"/>
    <s v="Marine Scotland                                                                                                                                            NatureScot                                                                                                                                                           UHI – Rivers and Lochs Institute                                                                                                                            SEPA                                                                                                                                                                              CEFAS                                                                                                                                                                              FMS                                                                     Angling Community"/>
    <x v="0"/>
    <n v="0"/>
    <x v="0"/>
    <n v="1000"/>
    <x v="1"/>
    <s v="More than 5 Years"/>
    <x v="330"/>
    <n v="261367"/>
    <n v="841241"/>
    <s v="Pink Salmon1"/>
    <m/>
    <m/>
    <m/>
    <m/>
    <m/>
    <m/>
    <x v="25"/>
    <s v="FD31"/>
    <s v="MA0081"/>
    <s v="f2e3f412-fcee-4973-bfa7-6396fd7bf4d0"/>
    <s v="Mix of Private &amp; Public Funding"/>
    <x v="3"/>
    <x v="5"/>
    <n v="-4.3113218772405002"/>
    <n v="57.4403381923875"/>
  </r>
  <r>
    <n v="2995"/>
    <x v="602"/>
    <x v="627"/>
    <x v="2"/>
    <x v="1"/>
    <s v="Planned"/>
    <s v="Low"/>
    <s v="Assess and mitigate Diffuse Pollution on Holm Burn"/>
    <x v="10"/>
    <x v="521"/>
    <x v="3"/>
    <s v="Habitat Surveys                                                             Electrofishing Surveys"/>
    <s v="Habitat Surveys                                                             Electrofishing Surveys"/>
    <s v="NDSFB"/>
    <s v="SEPA                                                                                                                                                                           Scottish Water                                                                                                                                                Landowners"/>
    <x v="0"/>
    <n v="0"/>
    <x v="1"/>
    <n v="2000"/>
    <x v="0"/>
    <s v="Within 5 Years"/>
    <x v="330"/>
    <n v="264408"/>
    <n v="842219"/>
    <m/>
    <m/>
    <m/>
    <m/>
    <m/>
    <m/>
    <m/>
    <x v="25"/>
    <s v="FD31"/>
    <s v="MA0082"/>
    <s v="54a54d1b-9de6-485a-acf1-d033724b28d5"/>
    <s v="Unidentified"/>
    <x v="5"/>
    <x v="14"/>
    <n v="-4.2612446732591902"/>
    <n v="57.450034851543798"/>
  </r>
  <r>
    <n v="2996"/>
    <x v="603"/>
    <x v="627"/>
    <x v="2"/>
    <x v="1"/>
    <s v="Planned"/>
    <s v="Low"/>
    <s v="Assess and mitigate Diffuse Pollution on Laggan Burn"/>
    <x v="10"/>
    <x v="522"/>
    <x v="3"/>
    <s v="Habitat Surveys                                                             Electrofishing Surveys"/>
    <s v="Habitat Surveys                                                             Electrofishing Surveys"/>
    <s v="NDSFB"/>
    <s v="SEPA                                                                                                                                                                           Scottish Water                                                                                                                                                Landowners"/>
    <x v="0"/>
    <n v="0"/>
    <x v="1"/>
    <n v="2000"/>
    <x v="0"/>
    <s v="Within 5 Years"/>
    <x v="330"/>
    <n v="263347"/>
    <n v="840600"/>
    <m/>
    <m/>
    <m/>
    <m/>
    <m/>
    <m/>
    <m/>
    <x v="25"/>
    <s v="FD31"/>
    <s v="MA0083"/>
    <s v="99ff4e06-c950-4697-b103-76b43687b8c2"/>
    <s v="Unidentified"/>
    <x v="5"/>
    <x v="14"/>
    <n v="-4.2780063588435402"/>
    <n v="57.435185037041997"/>
  </r>
  <r>
    <n v="2997"/>
    <x v="604"/>
    <x v="628"/>
    <x v="9"/>
    <x v="1"/>
    <s v="Ongoing"/>
    <s v="High"/>
    <s v="Restore continual flows it the lower reaches of the Holm Burn. Secure compensation flow agreement with Scottish Water and SEPA"/>
    <x v="1"/>
    <x v="523"/>
    <x v="3"/>
    <s v="Habitat Surveys                                                             Electrofishing Surveys                                                     Hydrology study"/>
    <s v="Habitat Surveys                                                             Electrofishing Surveys"/>
    <s v="NDSFB"/>
    <s v="SEPA                                                                                                                                                                           Scottish Water                                                                                                                                                Landowners"/>
    <x v="0"/>
    <n v="0"/>
    <x v="1"/>
    <n v="2000"/>
    <x v="0"/>
    <s v="Within 5 Years"/>
    <x v="361"/>
    <n v="263791"/>
    <n v="835884"/>
    <s v="Holm Burn"/>
    <m/>
    <m/>
    <m/>
    <m/>
    <m/>
    <m/>
    <x v="25"/>
    <s v="FD31"/>
    <s v="MA0084"/>
    <s v="d7d0f6bc-46b5-440f-9fe5-801e231dbfef"/>
    <s v="Unidentified"/>
    <x v="5"/>
    <x v="14"/>
    <n v="-4.2679975735913498"/>
    <n v="57.3929887305707"/>
  </r>
  <r>
    <n v="2998"/>
    <x v="605"/>
    <x v="629"/>
    <x v="9"/>
    <x v="1"/>
    <s v="Ongoing"/>
    <s v="High"/>
    <s v="Ensure that appropriate mitigation is put in place to stop smolts entering the Caledonian Canal at all three canal/river bifurcation points.                   Ensure that abstraction by Scottish Canals does not impact status of flows down the River Oich/Ness during low flow conditions."/>
    <x v="4"/>
    <x v="524"/>
    <x v="3"/>
    <s v="Atlantic Salmon Trust - Moray Firth Tracking Project Reports"/>
    <s v="Tracking studies"/>
    <s v="NDSFB"/>
    <s v="SEPA                                                                              Atlantic Salmon Trust                                                Scottish Canals                                                            FMS"/>
    <x v="0"/>
    <n v="0"/>
    <x v="1"/>
    <n v="50000"/>
    <x v="1"/>
    <s v="More than 5 Years"/>
    <x v="362"/>
    <n v="261845"/>
    <n v="840396"/>
    <s v="Canal"/>
    <m/>
    <m/>
    <m/>
    <m/>
    <m/>
    <m/>
    <x v="25"/>
    <s v="FD31"/>
    <s v="MA0085"/>
    <s v="fa7a4178-70b5-496a-a494-5f842e9496c3"/>
    <s v="Private Finance"/>
    <x v="1"/>
    <x v="5"/>
    <n v="-4.3028888099453502"/>
    <n v="57.432899576758203"/>
  </r>
  <r>
    <n v="2999"/>
    <x v="606"/>
    <x v="630"/>
    <x v="9"/>
    <x v="99"/>
    <s v="Initiated"/>
    <s v="High"/>
    <s v="Assess the impacts of Pump storage schemes on River Ness and impacts on flow regimes and salmonid populations."/>
    <x v="1"/>
    <x v="525"/>
    <x v="0"/>
    <s v="Atlantic Salmon Trust - Moray Firth Tracking Project Reports                                                                 Hydrological Reports"/>
    <s v="Tracking studies"/>
    <s v="NDSFB"/>
    <s v="SEPA                                                                              Atlantic Salmon Trust                                                Scottish Canals                                                            FMS                                                                             SSE                                                                                                                                                                                       Scheme Developers"/>
    <x v="0"/>
    <n v="0"/>
    <x v="1"/>
    <n v="200000"/>
    <x v="0"/>
    <s v="Within 3 Years"/>
    <x v="363"/>
    <n v="250259"/>
    <n v="821824"/>
    <s v="Ness Weir"/>
    <m/>
    <m/>
    <m/>
    <m/>
    <m/>
    <m/>
    <x v="25"/>
    <s v="FD31"/>
    <s v="MA0086"/>
    <s v="6424e943-10f0-4f2e-8202-1bd88aa3c303"/>
    <s v="Unidentified"/>
    <x v="5"/>
    <x v="42"/>
    <n v="-4.48438928671517"/>
    <n v="57.262554838060403"/>
  </r>
  <r>
    <n v="3000"/>
    <x v="607"/>
    <x v="631"/>
    <x v="3"/>
    <x v="1"/>
    <s v="Complete"/>
    <s v="Low"/>
    <s v="Commission River Ness Habitat Improvement Feasibility Study, including assessment of the physical and ecological condition of the river."/>
    <x v="7"/>
    <x v="526"/>
    <x v="3"/>
    <s v="CBEC Feasibility Study Report"/>
    <m/>
    <s v="NDSFB"/>
    <s v="CBEC                                                                     NBFT"/>
    <x v="0"/>
    <n v="0"/>
    <x v="1"/>
    <n v="20000"/>
    <x v="1"/>
    <s v="N/A"/>
    <x v="364"/>
    <n v="266069"/>
    <n v="847191"/>
    <m/>
    <m/>
    <m/>
    <m/>
    <m/>
    <m/>
    <m/>
    <x v="25"/>
    <s v="FD31"/>
    <s v="MA0087"/>
    <s v="a614e403-2ea4-436b-ac36-785f78516dcf"/>
    <s v="Local Fishery Trust"/>
    <x v="4"/>
    <x v="0"/>
    <n v="-4.23631433091077"/>
    <n v="57.495156173518303"/>
  </r>
  <r>
    <n v="3001"/>
    <x v="607"/>
    <x v="631"/>
    <x v="3"/>
    <x v="1"/>
    <s v="Ongoing"/>
    <s v="Medium"/>
    <s v="Reinstate natural processes in the River Ness to improve resilience and smolt production capacity."/>
    <x v="7"/>
    <x v="527"/>
    <x v="3"/>
    <s v="Electrofishing Surveys                                            Ness Habitat Surveys                                            CBEC Feasibility Study Report"/>
    <s v="Electrofishing Surveys                                            Ness Habitat Surveys                                            CBEC Feasibility Study Report"/>
    <s v="NDSFB"/>
    <s v="CBEC                                                                     NBFT"/>
    <x v="0"/>
    <n v="0"/>
    <x v="1"/>
    <n v="100000"/>
    <x v="0"/>
    <s v="Within 5 Years"/>
    <x v="330"/>
    <n v="265146"/>
    <n v="843188"/>
    <s v="Holm Mills Weir"/>
    <m/>
    <m/>
    <m/>
    <m/>
    <m/>
    <m/>
    <x v="25"/>
    <s v="FD31"/>
    <s v="MA0088"/>
    <s v="57dbba5d-42ba-4739-a55b-628e94a92007"/>
    <s v="Unidentified"/>
    <x v="5"/>
    <x v="35"/>
    <n v="-4.2494911244665801"/>
    <n v="57.458952310101502"/>
  </r>
  <r>
    <n v="3002"/>
    <x v="608"/>
    <x v="632"/>
    <x v="5"/>
    <x v="1"/>
    <s v="Planned"/>
    <s v="High"/>
    <s v="Assess and Mitigate  Obstacles to Migration on Allt na Skiach"/>
    <x v="6"/>
    <x v="528"/>
    <x v="2"/>
    <s v="Electrofishing Surveys                                            Ness Habitat Surveys"/>
    <s v="Barrier Assessment            Electrofishing Surveys        Habitat Surveys"/>
    <s v="NDSFB"/>
    <s v="SEPA                                                                              The Highland Council."/>
    <x v="0"/>
    <n v="0"/>
    <x v="1"/>
    <n v="50000"/>
    <x v="0"/>
    <s v="More than 5 Years"/>
    <x v="330"/>
    <n v="266516"/>
    <n v="844063"/>
    <m/>
    <m/>
    <m/>
    <m/>
    <m/>
    <m/>
    <m/>
    <x v="25"/>
    <s v="FD31"/>
    <s v="MA0089"/>
    <s v="35244a93-21e1-4c02-b02d-550157135a26"/>
    <s v="Unidentified"/>
    <x v="5"/>
    <x v="16"/>
    <n v="-4.22715237018497"/>
    <n v="57.467211409453597"/>
  </r>
  <r>
    <n v="3003"/>
    <x v="609"/>
    <x v="633"/>
    <x v="5"/>
    <x v="1"/>
    <s v="Ongoing"/>
    <s v="High"/>
    <s v="Assess and Mitigate weir/fish pass structure on Holm Burn"/>
    <x v="6"/>
    <x v="529"/>
    <x v="2"/>
    <s v="Electrofishing Surveys"/>
    <s v="Electrofishing Surveys"/>
    <s v="NDSFB"/>
    <s v="SEPA                                                                                                                                                                        The Highland Council                                                                                                                                                   Landowner                                                                                                                                                                      Scottish Water"/>
    <x v="0"/>
    <n v="0"/>
    <x v="1"/>
    <n v="100000"/>
    <x v="0"/>
    <s v="Annual"/>
    <x v="330"/>
    <n v="264465"/>
    <n v="842200"/>
    <s v="Holm Burn"/>
    <m/>
    <m/>
    <m/>
    <m/>
    <m/>
    <m/>
    <x v="25"/>
    <s v="FD31"/>
    <s v="MA0090"/>
    <s v="814fd5d7-85c4-44d3-b756-c2d8598721d2"/>
    <s v="Unidentified"/>
    <x v="5"/>
    <x v="35"/>
    <n v="-4.2602850973686897"/>
    <n v="57.449881337250098"/>
  </r>
  <r>
    <n v="3004"/>
    <x v="610"/>
    <x v="634"/>
    <x v="5"/>
    <x v="0"/>
    <s v="Planned"/>
    <s v="High"/>
    <s v="Ensure Fish passage above Torbreck Bridge"/>
    <x v="6"/>
    <x v="530"/>
    <x v="2"/>
    <m/>
    <m/>
    <s v="NDSFB"/>
    <s v="SEPA                                                                                                                                                                        The Highland Council                                                                                                                                                   Landowner                                                                                                                                                                      Scottish Water"/>
    <x v="0"/>
    <n v="0"/>
    <x v="1"/>
    <n v="0"/>
    <x v="0"/>
    <s v="Within 5 Years"/>
    <x v="330"/>
    <n v="265461"/>
    <n v="841328"/>
    <s v="Torbreck bridge fish rescue"/>
    <m/>
    <m/>
    <m/>
    <m/>
    <m/>
    <m/>
    <x v="25"/>
    <s v="FD31"/>
    <s v="MA0091"/>
    <s v="86598285-fdad-4c90-bb11-81a800ec7e35"/>
    <s v="Public Funding"/>
    <x v="4"/>
    <x v="0"/>
    <n v="-4.2432222080074897"/>
    <n v="57.442350713192099"/>
  </r>
  <r>
    <n v="3005"/>
    <x v="611"/>
    <x v="635"/>
    <x v="5"/>
    <x v="89"/>
    <s v="Planned"/>
    <s v="High"/>
    <s v="Improve Fish passage Ness Weir"/>
    <x v="6"/>
    <x v="531"/>
    <x v="2"/>
    <m/>
    <m/>
    <s v="NDSFB"/>
    <s v="SEPA                                                                                                                                                                        Scottish Canals"/>
    <x v="0"/>
    <n v="0"/>
    <x v="1"/>
    <n v="1000000"/>
    <x v="0"/>
    <s v="Within 5 Years"/>
    <x v="330"/>
    <n v="261243"/>
    <n v="839553"/>
    <s v="Ness Weir"/>
    <m/>
    <m/>
    <m/>
    <m/>
    <m/>
    <m/>
    <x v="25"/>
    <s v="FD31"/>
    <s v="MA0092"/>
    <s v="80593387-9546-46c4-a174-3bbb8a398803"/>
    <s v="Unidentified"/>
    <x v="5"/>
    <x v="35"/>
    <n v="-4.3124296702747396"/>
    <n v="57.425149733462497"/>
  </r>
  <r>
    <n v="3006"/>
    <x v="612"/>
    <x v="636"/>
    <x v="5"/>
    <x v="1"/>
    <s v="Planned"/>
    <s v="High"/>
    <s v="Implement mitigation measures to avoid smolts entering Caledonian Canal"/>
    <x v="6"/>
    <x v="532"/>
    <x v="2"/>
    <s v="Atlantic Salmon Trust Moray Firth Tracking Project"/>
    <s v="Atlantic Salmon Trust Moray Firth Tracking Project"/>
    <s v="NDSFB"/>
    <s v="AST                                                                                                                                                                                              SEPA                                                                                                                                                                                                                   NatureScot                                                                                                                                                                          Scottish Canals                                                                                                                                                                                                 SSE                                                                                                                                                                                 Scottish Government"/>
    <x v="0"/>
    <n v="0"/>
    <x v="1"/>
    <n v="50000"/>
    <x v="1"/>
    <s v="Within 5 Years"/>
    <x v="365"/>
    <n v="261443"/>
    <n v="839753"/>
    <s v="Canal smolt pass"/>
    <m/>
    <m/>
    <m/>
    <m/>
    <m/>
    <m/>
    <x v="25"/>
    <s v="FD31"/>
    <s v="MA0093"/>
    <s v="1768cd85-ad25-4833-9cb3-69eb2d97433a"/>
    <s v="Private Finance"/>
    <x v="1"/>
    <x v="5"/>
    <n v="-4.30921512081808"/>
    <n v="57.427005874147198"/>
  </r>
  <r>
    <n v="3007"/>
    <x v="576"/>
    <x v="637"/>
    <x v="4"/>
    <x v="1"/>
    <s v="Ongoing"/>
    <s v="High"/>
    <s v="Improve access to Loch Ness and better regulate the fishery on the Loch."/>
    <x v="5"/>
    <x v="533"/>
    <x v="0"/>
    <m/>
    <m/>
    <s v="NDSFB"/>
    <s v="Police Scotland                                                                                                                                                                      Fishery Proprietors                                                                                                                                                          Local Angling Community"/>
    <x v="0"/>
    <n v="0"/>
    <x v="1"/>
    <n v="60000"/>
    <x v="1"/>
    <s v="Annual"/>
    <x v="366"/>
    <n v="257815"/>
    <n v="834129"/>
    <s v="Enforcement"/>
    <m/>
    <m/>
    <m/>
    <m/>
    <m/>
    <m/>
    <x v="25"/>
    <s v="FD31"/>
    <s v="MA0094"/>
    <s v="9fdb022b-3649-4741-b3bd-b2bb1df3168f"/>
    <s v="Local DSFB"/>
    <x v="3"/>
    <x v="5"/>
    <n v="-4.3663216411172696"/>
    <n v="57.375408575709898"/>
  </r>
  <r>
    <n v="3008"/>
    <x v="613"/>
    <x v="627"/>
    <x v="2"/>
    <x v="1"/>
    <s v="Planned"/>
    <s v="Low"/>
    <s v="Assess and mitigate Diffuse Pollution on Dores Burn"/>
    <x v="10"/>
    <x v="522"/>
    <x v="3"/>
    <s v="Habitat Surveys                                                             Electrofishing Surveys"/>
    <s v="Habitat Surveys                                                             Electrofishing Surveys"/>
    <s v="NDSFB"/>
    <s v="SEPA                                                                                                                                                                           Scottish Water                                                                                                                                                Landowners"/>
    <x v="0"/>
    <n v="0"/>
    <x v="1"/>
    <n v="2000"/>
    <x v="0"/>
    <s v="Within 5 Years"/>
    <x v="330"/>
    <n v="259854"/>
    <n v="834829"/>
    <m/>
    <m/>
    <m/>
    <m/>
    <m/>
    <m/>
    <m/>
    <x v="25"/>
    <s v="FD31"/>
    <s v="MA0095"/>
    <s v="b9d65c70-db46-4e5f-ab30-0edba517374e"/>
    <s v="Unidentified"/>
    <x v="5"/>
    <x v="14"/>
    <n v="-4.3328421405543001"/>
    <n v="57.382323733729699"/>
  </r>
  <r>
    <n v="3009"/>
    <x v="614"/>
    <x v="627"/>
    <x v="2"/>
    <x v="1"/>
    <s v="Planned"/>
    <s v="Low"/>
    <s v="Assess and mitigate Diffuse Pollution on Dores Burn"/>
    <x v="10"/>
    <x v="522"/>
    <x v="3"/>
    <s v="Habitat Surveys                                                             Electrofishing Surveys"/>
    <s v="Habitat Surveys                                                             Electrofishing Surveys"/>
    <s v="NDSFB"/>
    <s v="SEPA                                                                                                                                                                           Scottish Water                                                                                                                                                Landowners"/>
    <x v="0"/>
    <n v="0"/>
    <x v="1"/>
    <n v="2000"/>
    <x v="0"/>
    <s v="Within 5 Years"/>
    <x v="330"/>
    <n v="260072"/>
    <n v="837354"/>
    <m/>
    <m/>
    <m/>
    <m/>
    <m/>
    <m/>
    <m/>
    <x v="25"/>
    <s v="FD31"/>
    <s v="MA0096"/>
    <s v="37089773-3846-44e6-b4fa-d66b617990ce"/>
    <s v="Unidentified"/>
    <x v="5"/>
    <x v="14"/>
    <n v="-4.3306579897619999"/>
    <n v="57.405053731581198"/>
  </r>
  <r>
    <n v="3010"/>
    <x v="615"/>
    <x v="638"/>
    <x v="9"/>
    <x v="1"/>
    <s v="Initiated"/>
    <s v="High"/>
    <s v="Assess the impacts of Pump storage schemes on Loch Ness and impacts on flow regimes and salmonid populations."/>
    <x v="16"/>
    <x v="534"/>
    <x v="0"/>
    <s v="Atlantic Salmon Trust - Moray Firth Tracking Project Reports                                                                 Hydrological Reports"/>
    <s v="Tracking studies"/>
    <s v="NDSFB"/>
    <s v="Scottish Government                                                                                                                                                                                     SEPA                                                                                                                                                                                                                NatureScot                                                                                                                                                                  Highland Council."/>
    <x v="0"/>
    <n v="0"/>
    <x v="1"/>
    <n v="100000"/>
    <x v="0"/>
    <s v="Within 5 Years"/>
    <x v="330"/>
    <n v="249708"/>
    <n v="822051"/>
    <m/>
    <m/>
    <m/>
    <m/>
    <m/>
    <m/>
    <m/>
    <x v="25"/>
    <s v="FD31"/>
    <s v="MA0097"/>
    <s v="625752cf-fb53-4c45-9ef1-434d15779fc0"/>
    <s v="Unidentified"/>
    <x v="5"/>
    <x v="35"/>
    <n v="-4.4936529895368702"/>
    <n v="57.264411248820203"/>
  </r>
  <r>
    <n v="3011"/>
    <x v="616"/>
    <x v="639"/>
    <x v="9"/>
    <x v="1"/>
    <s v="Planned"/>
    <s v="High"/>
    <s v="Ensure that sustainable drinking water supplies are available to serve the population whilts protecting biodiversity"/>
    <x v="1"/>
    <x v="535"/>
    <x v="0"/>
    <m/>
    <m/>
    <s v="NDSFB"/>
    <s v="Scottish Water                                                                                                                                                                                               SEPA                                                                                                                                                                                                                NatureScot                                                                                                                                                                    Highland Council."/>
    <x v="0"/>
    <n v="0"/>
    <x v="1"/>
    <n v="20000"/>
    <x v="0"/>
    <s v="Within 5 Years"/>
    <x v="330"/>
    <n v="263171"/>
    <n v="835358"/>
    <m/>
    <m/>
    <m/>
    <m/>
    <m/>
    <m/>
    <m/>
    <x v="25"/>
    <s v="FD31"/>
    <s v="MA0098"/>
    <s v="9c8b9c9f-4073-4ea0-94ad-f412b7bf9836"/>
    <s v="Unidentified"/>
    <x v="5"/>
    <x v="4"/>
    <n v="-4.2780114172939898"/>
    <n v="57.388081406526503"/>
  </r>
  <r>
    <n v="3012"/>
    <x v="617"/>
    <x v="640"/>
    <x v="0"/>
    <x v="100"/>
    <s v="Planned"/>
    <s v="Medium"/>
    <s v="Monitor River Temperatures at Allt Sigh"/>
    <x v="18"/>
    <x v="536"/>
    <x v="3"/>
    <s v="Scotland River Temperature Monitoring Network (SRTMN)                                                                          Forest Management Plan"/>
    <s v="Scotland River Temperature Monitoring Network (SRTMN)                                                                          Forest Management Plan"/>
    <s v="NDSFB"/>
    <s v="Marine Scotland                                                                                                                                                                                               NatureScot                                                                                                                                                                                Forest and Land Scotland                                                                                                                                                                                                                                  Landowners."/>
    <x v="0"/>
    <n v="0"/>
    <x v="1"/>
    <n v="2000"/>
    <x v="0"/>
    <s v="More than 5 Years"/>
    <x v="330"/>
    <n v="244884"/>
    <n v="819490"/>
    <s v="Temperature logger"/>
    <m/>
    <m/>
    <m/>
    <m/>
    <m/>
    <m/>
    <x v="25"/>
    <s v="FD31"/>
    <s v="MA0099"/>
    <s v="34369d0b-377f-4e90-94dd-0f439c9dc748"/>
    <s v="Unidentified"/>
    <x v="5"/>
    <x v="14"/>
    <n v="-4.5719481689514696"/>
    <n v="57.239817530164103"/>
  </r>
  <r>
    <n v="3013"/>
    <x v="576"/>
    <x v="641"/>
    <x v="4"/>
    <x v="1"/>
    <s v="Ongoing"/>
    <s v="High"/>
    <s v="Reduce Illegal Activities on Rivers Enrick and Coiltie"/>
    <x v="5"/>
    <x v="537"/>
    <x v="3"/>
    <s v="Reference to previous incidents with regard to illegal activities - Bailliff reports"/>
    <s v="Previous bailiff reports"/>
    <s v="NDSFB"/>
    <s v="Police Scotland                                                                                                                                                                     Local Community"/>
    <x v="0"/>
    <n v="0"/>
    <x v="1"/>
    <n v="60000"/>
    <x v="1"/>
    <s v="Annual"/>
    <x v="367"/>
    <n v="252302"/>
    <n v="829519"/>
    <s v="Enforcement"/>
    <m/>
    <m/>
    <m/>
    <m/>
    <m/>
    <m/>
    <x v="25"/>
    <s v="FD31"/>
    <s v="MA0100"/>
    <s v="3cdced2c-a642-4dbb-afe2-d3fea01f5c9f"/>
    <s v="Local DSFB"/>
    <x v="3"/>
    <x v="5"/>
    <n v="-4.4551496404292603"/>
    <n v="57.332280098007999"/>
  </r>
  <r>
    <n v="3014"/>
    <x v="618"/>
    <x v="642"/>
    <x v="8"/>
    <x v="1"/>
    <s v="Ongoing"/>
    <s v="Medium"/>
    <s v="Reduce impact of Non native plants on Rivers Enrick and Coiltie."/>
    <x v="11"/>
    <x v="538"/>
    <x v="0"/>
    <s v="Biosecurity Plan                                                                Public reporting                                                                 SISI Reporting Tool"/>
    <s v="Biosecurity Plan                                                                Public reporting                                                                 SISI Reporting Tool"/>
    <s v="SISI"/>
    <s v="SEPA                                                                                                                                                                                              Scottish Natural Heritage                                                                                                                                                    SISI Project                                                                                                                                                                                                          Local community groups."/>
    <x v="0"/>
    <n v="0"/>
    <x v="1"/>
    <n v="5000"/>
    <x v="1"/>
    <s v="Annual"/>
    <x v="360"/>
    <n v="251981"/>
    <n v="829616"/>
    <s v="Balsam"/>
    <m/>
    <m/>
    <m/>
    <m/>
    <m/>
    <m/>
    <x v="25"/>
    <s v="FD31"/>
    <s v="MA0101"/>
    <s v="b02a87da-077f-4fbe-a096-a7d71802daf7"/>
    <s v="Other"/>
    <x v="0"/>
    <x v="5"/>
    <n v="-4.4605346491214997"/>
    <n v="57.333046542451903"/>
  </r>
  <r>
    <n v="3015"/>
    <x v="619"/>
    <x v="643"/>
    <x v="2"/>
    <x v="1"/>
    <s v="Ongoing"/>
    <s v="Low"/>
    <s v="Assess and mitigate Diffuse Pollution in Enrick and Coiltie Catchments"/>
    <x v="7"/>
    <x v="539"/>
    <x v="0"/>
    <s v="Habitat Surveys                                                             Electrofishing Surveys"/>
    <s v="Habitat Surveys                                                             Electrofishing Surveys"/>
    <s v="NDSFB"/>
    <s v="SEPA                                                                                                                                                                                                                  Scottish Water                                                                                                                                                        Landowners"/>
    <x v="0"/>
    <n v="0"/>
    <x v="1"/>
    <n v="5000"/>
    <x v="0"/>
    <s v="More than 5 Years"/>
    <x v="330"/>
    <n v="252381"/>
    <n v="829474"/>
    <m/>
    <m/>
    <m/>
    <m/>
    <m/>
    <m/>
    <m/>
    <x v="25"/>
    <s v="FD31"/>
    <s v="MA0102"/>
    <s v="f20c4aad-8f76-4ad5-98e4-f761816972fa"/>
    <s v="Unidentified"/>
    <x v="5"/>
    <x v="2"/>
    <n v="-4.4538117436784903"/>
    <n v="57.331901821109803"/>
  </r>
  <r>
    <n v="3016"/>
    <x v="620"/>
    <x v="644"/>
    <x v="2"/>
    <x v="1"/>
    <s v="Ongoing"/>
    <s v="High"/>
    <s v="Ensure that high quality water status is maintained across the entire Ness Catchment."/>
    <x v="12"/>
    <x v="540"/>
    <x v="2"/>
    <m/>
    <s v="Electrofishing        Invertebrate surveys, water quality sampling"/>
    <s v="SW"/>
    <s v="SEPA        SW        Drumnadrochit CC"/>
    <x v="0"/>
    <n v="0"/>
    <x v="0"/>
    <n v="5000"/>
    <x v="0"/>
    <s v="Within 2 Years"/>
    <x v="330"/>
    <n v="251862"/>
    <n v="829739"/>
    <s v="Sewage Outfall Enrick"/>
    <m/>
    <m/>
    <m/>
    <m/>
    <m/>
    <m/>
    <x v="25"/>
    <s v="FD31"/>
    <s v="MA0103"/>
    <s v="93272be1-0c24-4ddd-8f3f-5da2e749cd23"/>
    <s v="Unidentified"/>
    <x v="5"/>
    <x v="2"/>
    <n v="-4.4625833104374202"/>
    <n v="57.334111772973202"/>
  </r>
  <r>
    <n v="3017"/>
    <x v="621"/>
    <x v="645"/>
    <x v="9"/>
    <x v="1"/>
    <s v="Ongoing"/>
    <s v="Low"/>
    <s v="Reduce impact of of flood events and subsequent erosion on Enrick and Coiltie."/>
    <x v="1"/>
    <x v="541"/>
    <x v="0"/>
    <s v="Hydrological Surveys                                                    Habitat Surveys"/>
    <s v="Hydrological Surveys                                                    Habitat Surveys"/>
    <s v="NDSFB"/>
    <s v="SEPA                                                                                                                                                                                     GULUP                                                                                                                                                                       Landowners"/>
    <x v="0"/>
    <n v="0"/>
    <x v="1"/>
    <n v="20000"/>
    <x v="0"/>
    <s v="Annual"/>
    <x v="330"/>
    <n v="252464"/>
    <n v="829407"/>
    <s v="Enrick"/>
    <m/>
    <m/>
    <m/>
    <m/>
    <m/>
    <m/>
    <x v="25"/>
    <s v="FD31"/>
    <s v="MA0104"/>
    <s v="a4f6c2d7-9daa-4b6b-b301-bdb3c6aeddd3"/>
    <s v="Other"/>
    <x v="5"/>
    <x v="4"/>
    <n v="-4.4523943357918503"/>
    <n v="57.331327380680598"/>
  </r>
  <r>
    <n v="3018"/>
    <x v="622"/>
    <x v="646"/>
    <x v="0"/>
    <x v="1"/>
    <s v="Planned"/>
    <s v="Medium"/>
    <s v="Reduce impact of rising temperatures in the Upper tributaries of the Enrick and Coiltie"/>
    <x v="18"/>
    <x v="542"/>
    <x v="0"/>
    <s v="SRTMN                                                                            Forest Management Plan"/>
    <s v="SRTMN                                                                            Forest Management Plan"/>
    <s v="NDSFB"/>
    <s v="Marine Scotland                                               NatureScot                                                                      FLS                                                                       Landowners"/>
    <x v="0"/>
    <n v="0"/>
    <x v="1"/>
    <n v="1000"/>
    <x v="2"/>
    <s v="More than 5 Years"/>
    <x v="330"/>
    <n v="241195"/>
    <n v="830116"/>
    <s v="Temperature logger"/>
    <m/>
    <m/>
    <m/>
    <m/>
    <m/>
    <m/>
    <x v="25"/>
    <s v="FD31"/>
    <s v="MA0105"/>
    <s v="c886aba2-1645-4c04-99cb-5321ef72790b"/>
    <s v="Local DSFB"/>
    <x v="1"/>
    <x v="5"/>
    <n v="-4.6398257069997504"/>
    <n v="57.333904390695402"/>
  </r>
  <r>
    <n v="3019"/>
    <x v="623"/>
    <x v="647"/>
    <x v="3"/>
    <x v="1"/>
    <s v="Ongoing"/>
    <s v="Medium"/>
    <s v="Protect natural substrate of the Enrick and Coilte"/>
    <x v="7"/>
    <x v="543"/>
    <x v="0"/>
    <m/>
    <m/>
    <m/>
    <s v="SEPA                                                                                 GULUP."/>
    <x v="0"/>
    <n v="0"/>
    <x v="0"/>
    <n v="2000"/>
    <x v="0"/>
    <s v="More than 5 Years"/>
    <x v="368"/>
    <n v="245683"/>
    <n v="829662"/>
    <s v="Coiltie"/>
    <m/>
    <m/>
    <m/>
    <m/>
    <m/>
    <m/>
    <x v="25"/>
    <s v="FD31"/>
    <s v="MA0106"/>
    <s v="463356c9-de97-4bce-923a-9efd69aa8570"/>
    <s v="Unidentified"/>
    <x v="5"/>
    <x v="14"/>
    <n v="-4.5650695710291203"/>
    <n v="57.331371340816702"/>
  </r>
  <r>
    <n v="3020"/>
    <x v="624"/>
    <x v="648"/>
    <x v="3"/>
    <x v="1"/>
    <s v="Ongoing"/>
    <s v="Low"/>
    <s v="Ensure that sediment accumulations at the Coilte Hydro intake are removed and placed in the river below the intake"/>
    <x v="7"/>
    <x v="544"/>
    <x v="2"/>
    <m/>
    <s v="Geomorphology survey"/>
    <s v="NDSFB"/>
    <s v="SEPA,                                                                    Scheme Operators."/>
    <x v="0"/>
    <n v="0"/>
    <x v="0"/>
    <n v="0"/>
    <x v="0"/>
    <s v="Annual"/>
    <x v="13"/>
    <n v="250354"/>
    <n v="828463"/>
    <m/>
    <m/>
    <m/>
    <m/>
    <m/>
    <m/>
    <m/>
    <x v="25"/>
    <s v="FD31"/>
    <s v="MA0107"/>
    <s v="9309a866-3961-4a37-ac60-d5a3c3d9a987"/>
    <s v="Local DSFB"/>
    <x v="4"/>
    <x v="0"/>
    <n v="-4.4868342321593104"/>
    <n v="57.322167883153497"/>
  </r>
  <r>
    <n v="3021"/>
    <x v="625"/>
    <x v="649"/>
    <x v="5"/>
    <x v="1"/>
    <s v="Planned"/>
    <s v="Medium"/>
    <s v="Improve fish passage over Polmailly bridg apron"/>
    <x v="6"/>
    <x v="545"/>
    <x v="2"/>
    <m/>
    <s v="Sniffer Barrier assessment"/>
    <s v="NDSFB"/>
    <s v="SEPA,                                                                          Highland Council,                                           Landowner."/>
    <x v="0"/>
    <n v="0"/>
    <x v="1"/>
    <n v="50000"/>
    <x v="0"/>
    <s v="More than 5 Years"/>
    <x v="330"/>
    <n v="241380"/>
    <n v="830185"/>
    <s v="Polmailly"/>
    <m/>
    <m/>
    <m/>
    <m/>
    <m/>
    <m/>
    <x v="25"/>
    <s v="FD31"/>
    <s v="MA0108"/>
    <s v="066e5f95-f6bc-4324-bac6-3ca795db8e1c"/>
    <s v="Unidentified"/>
    <x v="5"/>
    <x v="16"/>
    <n v="-4.6368004301736798"/>
    <n v="57.334587952408199"/>
  </r>
  <r>
    <n v="3022"/>
    <x v="626"/>
    <x v="650"/>
    <x v="2"/>
    <x v="1"/>
    <s v="Ongoing"/>
    <s v="Low"/>
    <s v="Monitor water quality  and improve where needed"/>
    <x v="10"/>
    <x v="546"/>
    <x v="2"/>
    <m/>
    <s v="Forest Management Plan"/>
    <s v="NDSFB"/>
    <s v="FLS, SEPA, Landowners"/>
    <x v="0"/>
    <n v="0"/>
    <x v="0"/>
    <n v="0"/>
    <x v="0"/>
    <s v="Annual"/>
    <x v="330"/>
    <n v="235942"/>
    <n v="815677"/>
    <s v="Lower Moriston"/>
    <m/>
    <m/>
    <m/>
    <m/>
    <m/>
    <m/>
    <x v="25"/>
    <s v="FD31"/>
    <s v="MA0109"/>
    <s v="93248396-e95f-4e54-8150-65b7463ed54f"/>
    <s v="Unidentified"/>
    <x v="4"/>
    <x v="0"/>
    <n v="-4.7174175080960996"/>
    <n v="57.202485245654103"/>
  </r>
  <r>
    <n v="3023"/>
    <x v="627"/>
    <x v="643"/>
    <x v="2"/>
    <x v="1"/>
    <s v="Ongoing"/>
    <s v="Low"/>
    <s v="Assess and mitigate Diffuse Pollution on River Moriston"/>
    <x v="7"/>
    <x v="539"/>
    <x v="3"/>
    <s v="Habitat Surveys                                                             Electrofishing Surveys"/>
    <s v="Habitat Surveys                                                             Electrofishing Surveys"/>
    <s v="NDSFB"/>
    <s v="SEPA                                                                                                                                                                                                                  Scottish Water                                                                                                                                                        Landowners"/>
    <x v="0"/>
    <n v="0"/>
    <x v="1"/>
    <n v="20000"/>
    <x v="0"/>
    <s v="More than 5 Years"/>
    <x v="330"/>
    <n v="233312"/>
    <n v="814461"/>
    <s v="Moriston"/>
    <m/>
    <m/>
    <m/>
    <m/>
    <m/>
    <m/>
    <x v="25"/>
    <s v="FD31"/>
    <s v="MA0110"/>
    <s v="cb2aab0c-0581-4a79-8c07-ed5156f4b8b8"/>
    <s v="Unidentified"/>
    <x v="5"/>
    <x v="4"/>
    <n v="-4.7600825893414997"/>
    <n v="57.1906253870226"/>
  </r>
  <r>
    <n v="3024"/>
    <x v="628"/>
    <x v="640"/>
    <x v="0"/>
    <x v="100"/>
    <s v="Planned"/>
    <s v="Medium"/>
    <s v="Reduce impact of rising temperatures in Burns at Achlain and Tomcrasky, together with upper tributaries of Lochs Loyne and Cluanie."/>
    <x v="18"/>
    <x v="547"/>
    <x v="3"/>
    <s v="SRTMN                                                                            Forest Management Plan"/>
    <s v="SRTMN                                                                            Forest Management Plan"/>
    <s v="NDSFB"/>
    <s v="Marine Scotland                                               NatureScot                                                                      FLS                                                                       Landowners"/>
    <x v="0"/>
    <n v="0"/>
    <x v="1"/>
    <n v="5000"/>
    <x v="0"/>
    <s v="More than 5 Years"/>
    <x v="330"/>
    <n v="227198"/>
    <n v="812707"/>
    <s v="Temperature logger"/>
    <m/>
    <m/>
    <m/>
    <m/>
    <m/>
    <m/>
    <x v="25"/>
    <s v="FD31"/>
    <s v="MA0111"/>
    <s v="ef1ad3d5-6f79-4401-a6c7-9a622edbd1d1"/>
    <s v="Private Finance"/>
    <x v="5"/>
    <x v="2"/>
    <n v="-4.8599033311672599"/>
    <n v="57.172625105898199"/>
  </r>
  <r>
    <n v="3025"/>
    <x v="629"/>
    <x v="651"/>
    <x v="0"/>
    <x v="1"/>
    <s v="Planned"/>
    <s v="Medium"/>
    <s v="Assess and mitigate changes in Thermal regimes on River Moriston"/>
    <x v="18"/>
    <x v="548"/>
    <x v="3"/>
    <m/>
    <m/>
    <s v="NDSFB"/>
    <s v="SEPA                                                                                                                                                                                                                  SSE"/>
    <x v="0"/>
    <n v="0"/>
    <x v="1"/>
    <n v="10000"/>
    <x v="0"/>
    <s v="More than 5 Years"/>
    <x v="330"/>
    <n v="235697"/>
    <n v="815671"/>
    <s v="Tail race"/>
    <m/>
    <m/>
    <m/>
    <m/>
    <m/>
    <m/>
    <x v="25"/>
    <s v="FD31"/>
    <s v="MA0112"/>
    <s v="72dea122-6ae7-41da-985a-302a3a6dedc4"/>
    <s v="Private Finance"/>
    <x v="5"/>
    <x v="6"/>
    <n v="-4.7214640460377897"/>
    <n v="57.202343632500103"/>
  </r>
  <r>
    <n v="3026"/>
    <x v="630"/>
    <x v="652"/>
    <x v="3"/>
    <x v="1"/>
    <s v="Planned"/>
    <s v="Medium"/>
    <s v="Assess the likely impact of these structures on sediment transfer and salmon production within the Moriston catchment."/>
    <x v="7"/>
    <x v="549"/>
    <x v="3"/>
    <m/>
    <s v="Geomorphology surveys"/>
    <s v="NDSFB"/>
    <s v="SEPA                                                                                                                                                                                                                  SSE"/>
    <x v="0"/>
    <n v="0"/>
    <x v="1"/>
    <n v="200000"/>
    <x v="0"/>
    <s v="Within 5 Years"/>
    <x v="369"/>
    <n v="218774"/>
    <n v="809888"/>
    <s v="Dundreggan Dam"/>
    <m/>
    <m/>
    <m/>
    <m/>
    <m/>
    <m/>
    <x v="25"/>
    <s v="FD31"/>
    <s v="MA0113"/>
    <s v="0fd6dff3-f5be-455c-b2f7-1c20c90f3925"/>
    <s v="Unidentified"/>
    <x v="5"/>
    <x v="42"/>
    <n v="-4.9969833505913597"/>
    <n v="57.1440864020799"/>
  </r>
  <r>
    <n v="3027"/>
    <x v="631"/>
    <x v="653"/>
    <x v="3"/>
    <x v="1"/>
    <s v="Planned"/>
    <s v="Low"/>
    <s v="Develop riparian woodland restoration plan which evaluates and prioritises opportunities."/>
    <x v="7"/>
    <x v="550"/>
    <x v="3"/>
    <s v="Forest management Plan"/>
    <s v="Forest Management Plan"/>
    <s v="NDSFB"/>
    <s v="FLS,                                                                          Woodlands Trust,                                                            Trees for Life,                                                   Landowners"/>
    <x v="0"/>
    <n v="0"/>
    <x v="1"/>
    <n v="20000"/>
    <x v="0"/>
    <s v="More than 5 Years"/>
    <x v="330"/>
    <n v="225002"/>
    <n v="811415"/>
    <s v="Cluanie Dam"/>
    <m/>
    <m/>
    <m/>
    <m/>
    <m/>
    <m/>
    <x v="25"/>
    <s v="FD31"/>
    <s v="MA0114"/>
    <s v="55ea67fd-d844-4163-863c-98d6b8059d52"/>
    <s v="Unidentified"/>
    <x v="5"/>
    <x v="4"/>
    <n v="-4.8952676740910004"/>
    <n v="57.160201361436897"/>
  </r>
  <r>
    <n v="3028"/>
    <x v="632"/>
    <x v="654"/>
    <x v="5"/>
    <x v="1"/>
    <s v="Initiated"/>
    <s v="High"/>
    <s v="Improve fish passage to upper reaches of Moriston/Cluanie"/>
    <x v="6"/>
    <x v="551"/>
    <x v="2"/>
    <m/>
    <s v="Electrofishing surveys"/>
    <s v="NDSFB"/>
    <s v="SEPA                                                                                                                                                                                                                  SSE"/>
    <x v="0"/>
    <n v="0"/>
    <x v="1"/>
    <n v="400000"/>
    <x v="0"/>
    <s v="Within 5 Years"/>
    <x v="370"/>
    <n v="222790"/>
    <n v="810758"/>
    <s v="Ceannocroc fish pass"/>
    <m/>
    <m/>
    <m/>
    <m/>
    <m/>
    <m/>
    <x v="25"/>
    <s v="FD31"/>
    <s v="MA0115"/>
    <s v="71d3fc77-0b40-4a57-839f-11d3f9bcf37f"/>
    <s v="Private Finance"/>
    <x v="5"/>
    <x v="79"/>
    <n v="-4.9313230455286599"/>
    <n v="57.153458542977198"/>
  </r>
  <r>
    <n v="3029"/>
    <x v="633"/>
    <x v="655"/>
    <x v="5"/>
    <x v="1"/>
    <s v="Planned"/>
    <s v="Medium"/>
    <s v="Improve fish passage to upper reaches of Moriston/Cluanie"/>
    <x v="6"/>
    <x v="552"/>
    <x v="2"/>
    <m/>
    <s v="Radio tracking of adults Electrofishing results"/>
    <s v="NDSFB"/>
    <s v="NatureScot,                                                                        SEPA,                                                                                  SSE,                                                                           Landowner"/>
    <x v="0"/>
    <n v="0"/>
    <x v="1"/>
    <n v="50000"/>
    <x v="0"/>
    <s v="More than 5 Years"/>
    <x v="330"/>
    <n v="241947"/>
    <n v="816556"/>
    <s v="Moriston Lower falls"/>
    <m/>
    <m/>
    <m/>
    <m/>
    <m/>
    <m/>
    <x v="25"/>
    <s v="FD31"/>
    <s v="MA0116"/>
    <s v="cb0734c3-4cbd-49db-8541-bf7d0b30c5b0"/>
    <s v="Private Finance"/>
    <x v="5"/>
    <x v="16"/>
    <n v="-4.6186905396761402"/>
    <n v="57.212483718684602"/>
  </r>
  <r>
    <n v="3030"/>
    <x v="634"/>
    <x v="656"/>
    <x v="5"/>
    <x v="1"/>
    <s v="Initiated"/>
    <s v="High"/>
    <s v="Improve smolt survival downstream over Ceannocroc Heck."/>
    <x v="6"/>
    <x v="553"/>
    <x v="2"/>
    <m/>
    <m/>
    <s v="NDSFB"/>
    <s v="NatureScot,                                                                        SEPA,                                                                                  SSE,"/>
    <x v="0"/>
    <n v="0"/>
    <x v="1"/>
    <n v="100000"/>
    <x v="0"/>
    <s v="Within 5 Years"/>
    <x v="370"/>
    <n v="222801"/>
    <n v="810740"/>
    <s v="Ceannocroc High water"/>
    <m/>
    <m/>
    <m/>
    <m/>
    <m/>
    <m/>
    <x v="25"/>
    <s v="FD31"/>
    <s v="MA0117"/>
    <s v="a2a50541-a2af-477a-872b-b95ef33cb59a"/>
    <s v="Private Finance"/>
    <x v="5"/>
    <x v="35"/>
    <n v="-4.9311286778400403"/>
    <n v="57.153301302576097"/>
  </r>
  <r>
    <n v="3031"/>
    <x v="635"/>
    <x v="657"/>
    <x v="5"/>
    <x v="1"/>
    <s v="Planned"/>
    <s v="High"/>
    <s v="Improve smolt passage through Dundreggan dam."/>
    <x v="6"/>
    <x v="554"/>
    <x v="2"/>
    <m/>
    <m/>
    <s v="NDSFB"/>
    <s v="SEPA, SSE."/>
    <x v="0"/>
    <n v="0"/>
    <x v="1"/>
    <n v="200000"/>
    <x v="0"/>
    <s v="Within 5 Years"/>
    <x v="13"/>
    <n v="235683"/>
    <n v="815652"/>
    <s v="Dundreggan Dam"/>
    <m/>
    <m/>
    <m/>
    <m/>
    <m/>
    <m/>
    <x v="25"/>
    <s v="FD31"/>
    <s v="MA0118"/>
    <s v="e0858956-6994-4ff9-a816-79a9ea12938c"/>
    <s v="Private Finance"/>
    <x v="5"/>
    <x v="42"/>
    <n v="-4.72168295001405"/>
    <n v="57.202168126275701"/>
  </r>
  <r>
    <n v="3032"/>
    <x v="636"/>
    <x v="658"/>
    <x v="9"/>
    <x v="1"/>
    <s v="Initiated"/>
    <s v="High"/>
    <s v="Improve flow regulation from Dundreggan and Cluanie dams"/>
    <x v="1"/>
    <x v="555"/>
    <x v="3"/>
    <m/>
    <m/>
    <s v="NDSFB"/>
    <s v="SEPA, SSE."/>
    <x v="0"/>
    <n v="0"/>
    <x v="1"/>
    <n v="10000"/>
    <x v="0"/>
    <s v="Within 1 Year"/>
    <x v="13"/>
    <n v="218491"/>
    <n v="809730"/>
    <s v="Cluanie Dam"/>
    <m/>
    <m/>
    <m/>
    <m/>
    <m/>
    <m/>
    <x v="25"/>
    <s v="FD31"/>
    <s v="MA0119"/>
    <s v="afd5f7c1-1a09-47de-81d1-309901cb2f98"/>
    <s v="Private Finance"/>
    <x v="5"/>
    <x v="6"/>
    <n v="-5.0015387319115101"/>
    <n v="57.142557262192703"/>
  </r>
  <r>
    <n v="3033"/>
    <x v="637"/>
    <x v="659"/>
    <x v="9"/>
    <x v="1"/>
    <s v="Not Possible"/>
    <s v="High"/>
    <s v="Improve flow regulation from Dundreggan and Cluanie dams"/>
    <x v="1"/>
    <x v="556"/>
    <x v="3"/>
    <m/>
    <m/>
    <s v="NDSFB"/>
    <s v="SEPA, SSE."/>
    <x v="0"/>
    <n v="0"/>
    <x v="0"/>
    <n v="0"/>
    <x v="0"/>
    <s v="N/A"/>
    <x v="371"/>
    <n v="214830"/>
    <n v="809571"/>
    <s v="Loyne Dam"/>
    <m/>
    <m/>
    <m/>
    <m/>
    <m/>
    <m/>
    <x v="25"/>
    <s v="FD31"/>
    <s v="MA0120"/>
    <s v="19dedd73-2307-4ce6-952e-482167bea098"/>
    <s v="Unidentified"/>
    <x v="4"/>
    <x v="0"/>
    <n v="-5.0618313894015596"/>
    <n v="57.139669849812897"/>
  </r>
  <r>
    <n v="3034"/>
    <x v="638"/>
    <x v="660"/>
    <x v="1"/>
    <x v="101"/>
    <s v="Ongoing"/>
    <s v="High"/>
    <s v="Restore self-sustaining Upper Garry Salmon Population"/>
    <x v="0"/>
    <x v="557"/>
    <x v="3"/>
    <m/>
    <m/>
    <s v="NDFSB"/>
    <s v="SSE, MOWI, UHI RLI, SEPA."/>
    <x v="0"/>
    <n v="0"/>
    <x v="1"/>
    <n v="500000"/>
    <x v="1"/>
    <s v="Annual"/>
    <x v="13"/>
    <n v="200054"/>
    <n v="796399"/>
    <s v="Garry Planting"/>
    <m/>
    <m/>
    <m/>
    <m/>
    <m/>
    <m/>
    <x v="25"/>
    <s v="FD31"/>
    <s v="MA0121"/>
    <s v="d2411cf6-17c8-4699-8f14-8313d6efe3ee"/>
    <s v="Private Finance"/>
    <x v="3"/>
    <x v="5"/>
    <n v="-5.2950833414332203"/>
    <n v="57.015346068363002"/>
  </r>
  <r>
    <n v="3035"/>
    <x v="639"/>
    <x v="661"/>
    <x v="11"/>
    <x v="102"/>
    <s v="Ongoing"/>
    <s v="High"/>
    <s v="Maintain natural genetic diversity of the Ness salmon population and"/>
    <x v="0"/>
    <x v="558"/>
    <x v="0"/>
    <m/>
    <m/>
    <s v="NDFSB"/>
    <s v="SEPA, Fish Health Inspectorate, MOWI, UHI Rivers &amp; Lochs Institute."/>
    <x v="0"/>
    <n v="0"/>
    <x v="1"/>
    <n v="6500"/>
    <x v="1"/>
    <s v="More than 5 Years"/>
    <x v="13"/>
    <n v="220452"/>
    <n v="802083"/>
    <s v="Genetic analysis"/>
    <m/>
    <m/>
    <m/>
    <m/>
    <m/>
    <m/>
    <x v="25"/>
    <s v="FD31"/>
    <s v="MA0122"/>
    <s v="bf312b31-5cc8-476d-9e41-9b336d3f7b9e"/>
    <s v="Private Finance"/>
    <x v="3"/>
    <x v="5"/>
    <n v="-4.9636914777338097"/>
    <n v="57.074725141239099"/>
  </r>
  <r>
    <n v="3036"/>
    <x v="640"/>
    <x v="662"/>
    <x v="2"/>
    <x v="1"/>
    <s v="Ongoing"/>
    <s v="Medium"/>
    <s v="Reduce impact of acidification"/>
    <x v="7"/>
    <x v="559"/>
    <x v="0"/>
    <s v="Forest management Plan"/>
    <s v="Forest management Plan"/>
    <s v="NDFSB"/>
    <s v="FLS, SEPA, Landowners"/>
    <x v="0"/>
    <n v="0"/>
    <x v="1"/>
    <n v="0"/>
    <x v="0"/>
    <s v="More than 5 Years"/>
    <x v="13"/>
    <n v="209274"/>
    <n v="799989"/>
    <s v="Garry"/>
    <m/>
    <m/>
    <m/>
    <m/>
    <m/>
    <m/>
    <x v="25"/>
    <s v="FD31"/>
    <s v="MA0123"/>
    <s v="7d4ac4b6-dabf-443c-a2f4-d6e066e9dbcd"/>
    <s v="Unidentified"/>
    <x v="4"/>
    <x v="0"/>
    <n v="-5.1462018184921998"/>
    <n v="57.0514494442913"/>
  </r>
  <r>
    <n v="3037"/>
    <x v="641"/>
    <x v="663"/>
    <x v="9"/>
    <x v="1"/>
    <s v="Initiated"/>
    <s v="High"/>
    <s v="Mitigate impacts of hydro by"/>
    <x v="1"/>
    <x v="560"/>
    <x v="3"/>
    <m/>
    <m/>
    <s v="NDFSB"/>
    <s v="SEPA, SSE"/>
    <x v="0"/>
    <n v="0"/>
    <x v="1"/>
    <n v="20000"/>
    <x v="0"/>
    <s v="Within 5 Years"/>
    <x v="13"/>
    <n v="227618"/>
    <n v="802030"/>
    <s v="Low water River Garry"/>
    <m/>
    <m/>
    <m/>
    <m/>
    <m/>
    <m/>
    <x v="25"/>
    <s v="FD31"/>
    <s v="MA0124"/>
    <s v="afde9c26-f909-4c3e-b921-b91ed69fc768"/>
    <s v="Private Finance"/>
    <x v="5"/>
    <x v="4"/>
    <n v="-4.8456037181035301"/>
    <n v="57.076987822931102"/>
  </r>
  <r>
    <n v="3038"/>
    <x v="642"/>
    <x v="664"/>
    <x v="9"/>
    <x v="1"/>
    <s v="Initiated"/>
    <s v="High"/>
    <s v="Mitigate against smolts entering Caledonian canal and assess potential impacts of flow regulation."/>
    <x v="1"/>
    <x v="561"/>
    <x v="3"/>
    <s v="Moray Firth Tracking Project"/>
    <s v="Moray Firth Tracking Project"/>
    <s v="NDFSB"/>
    <s v="SEPA, Scottish Canals."/>
    <x v="0"/>
    <n v="0"/>
    <x v="1"/>
    <n v="50000"/>
    <x v="0"/>
    <s v="Within 5 Years"/>
    <x v="330"/>
    <n v="233809"/>
    <n v="803474"/>
    <s v="Oich Weir"/>
    <m/>
    <m/>
    <m/>
    <m/>
    <m/>
    <m/>
    <x v="25"/>
    <s v="FD31"/>
    <s v="MA0125"/>
    <s v="8a7e54ad-ff16-4afd-91ca-0f5be334f67b"/>
    <s v="Private Finance"/>
    <x v="5"/>
    <x v="16"/>
    <n v="-4.7445565582007303"/>
    <n v="57.092220936126502"/>
  </r>
  <r>
    <n v="3039"/>
    <x v="643"/>
    <x v="665"/>
    <x v="9"/>
    <x v="103"/>
    <s v="Initiated"/>
    <s v="High"/>
    <s v="Restore an ecological flow regime in the Gear Garry"/>
    <x v="1"/>
    <x v="562"/>
    <x v="3"/>
    <s v="Habitat Surveys                                                             Electrofishing Surveys"/>
    <s v="Habitat Surveys                                                             Hydrology/geomorphology study to provide evidence for the development and implementation of sustainable flow and sediment regime in Gearr Garry."/>
    <s v="NDFSB"/>
    <s v="SEPA, SSE, Consultants"/>
    <x v="0"/>
    <n v="0"/>
    <x v="0"/>
    <n v="20000"/>
    <x v="0"/>
    <s v="Within 5 Years"/>
    <x v="372"/>
    <n v="207150"/>
    <n v="802371"/>
    <s v="Quoich Dam"/>
    <m/>
    <m/>
    <m/>
    <m/>
    <m/>
    <m/>
    <x v="25"/>
    <s v="FD31"/>
    <s v="MA0126"/>
    <s v="8cdc4cbc-c2cd-492e-8f5c-a30000b820b3"/>
    <s v="Other"/>
    <x v="5"/>
    <x v="4"/>
    <n v="-5.1829899097136201"/>
    <n v="57.071931040070297"/>
  </r>
  <r>
    <n v="3040"/>
    <x v="644"/>
    <x v="666"/>
    <x v="0"/>
    <x v="100"/>
    <s v="Planned"/>
    <s v="Medium"/>
    <s v="Mitigate rising water temperatures in Upper reaches of the Aldernaig Burn (lower Garry) and Inverviggar Burn (River Oich), together with large areas of the Upper Garry and Kingie"/>
    <x v="18"/>
    <x v="536"/>
    <x v="0"/>
    <s v="SRTMN                                                                            Forest Management Plan"/>
    <s v="SRTMN                                                                            Forest Management Plan"/>
    <s v="NDFSB"/>
    <s v="Marine Scotland, NatureScot, FLS, Landowners, Trees for Life, Riverwoods project"/>
    <x v="0"/>
    <n v="0"/>
    <x v="0"/>
    <n v="2000"/>
    <x v="1"/>
    <s v="More than 5 Years"/>
    <x v="330"/>
    <n v="198660"/>
    <n v="796388"/>
    <s v="Temperature logger"/>
    <m/>
    <m/>
    <m/>
    <m/>
    <m/>
    <m/>
    <x v="25"/>
    <s v="FD31"/>
    <s v="MA0127"/>
    <s v="38cbceaf-ae9a-4f72-bc65-0a22776f1c0b"/>
    <s v="Local DSFB"/>
    <x v="3"/>
    <x v="5"/>
    <n v="-5.3179926689581496"/>
    <n v="57.014641546662901"/>
  </r>
  <r>
    <n v="3041"/>
    <x v="629"/>
    <x v="667"/>
    <x v="0"/>
    <x v="1"/>
    <s v="Planned"/>
    <s v="Medium"/>
    <s v="Assess and mitigate changes in Thermal regimes in relation to all Outfalls and tailraces associated with Quoich and Garry Dams"/>
    <x v="18"/>
    <x v="563"/>
    <x v="3"/>
    <m/>
    <m/>
    <s v="NDFSB"/>
    <s v="SEPA, SSE"/>
    <x v="0"/>
    <n v="0"/>
    <x v="0"/>
    <n v="2000"/>
    <x v="1"/>
    <s v="More than 5 Years"/>
    <x v="330"/>
    <n v="227623"/>
    <n v="802009"/>
    <s v="Temperature logger"/>
    <m/>
    <m/>
    <m/>
    <m/>
    <m/>
    <m/>
    <x v="25"/>
    <s v="FD31"/>
    <s v="MA0128"/>
    <s v="64505808-2aeb-4b00-9d96-aa0a5df416cc"/>
    <s v="Local DSFB"/>
    <x v="3"/>
    <x v="5"/>
    <n v="-4.8455069079916697"/>
    <n v="57.076801278169697"/>
  </r>
  <r>
    <n v="3042"/>
    <x v="645"/>
    <x v="668"/>
    <x v="3"/>
    <x v="1"/>
    <s v="Planned"/>
    <s v="Medium"/>
    <s v="Restore  functional river substrate conditions to support expected range of biodiversity, including salmonid spawning and lamprey habitat."/>
    <x v="7"/>
    <x v="564"/>
    <x v="0"/>
    <m/>
    <m/>
    <s v="NDFSB"/>
    <s v="SEPA, Scheme Operators."/>
    <x v="0"/>
    <n v="0"/>
    <x v="1"/>
    <n v="200000"/>
    <x v="0"/>
    <s v="Within 2 Years"/>
    <x v="373"/>
    <n v="207000"/>
    <n v="802280"/>
    <s v="Quoich Dam"/>
    <m/>
    <m/>
    <m/>
    <m/>
    <m/>
    <m/>
    <x v="25"/>
    <s v="FD31"/>
    <s v="MA0129"/>
    <s v="b77f39d8-4952-41ec-9a99-719326dc95d8"/>
    <s v="Unidentified"/>
    <x v="5"/>
    <x v="42"/>
    <n v="-5.1853900597902802"/>
    <n v="57.071051998439302"/>
  </r>
  <r>
    <n v="3043"/>
    <x v="646"/>
    <x v="669"/>
    <x v="3"/>
    <x v="1"/>
    <s v="Initiated"/>
    <s v="High"/>
    <s v="Improve instream and riparian habitat on River Kingie, Gear Garry and Upper River Garry"/>
    <x v="7"/>
    <x v="565"/>
    <x v="0"/>
    <s v="Forest Management Plan"/>
    <s v="Forest Management Plan"/>
    <s v="NDFSB"/>
    <s v="FLS, Woodlands Trust, Trees for Life, Landowners, SSE, RSPB"/>
    <x v="0"/>
    <n v="0"/>
    <x v="1"/>
    <n v="50000"/>
    <x v="2"/>
    <s v="Within 5 Years"/>
    <x v="374"/>
    <n v="203907"/>
    <n v="797782"/>
    <s v="Glen Kingie"/>
    <m/>
    <m/>
    <m/>
    <m/>
    <m/>
    <m/>
    <x v="25"/>
    <s v="FD31"/>
    <s v="MA0130"/>
    <s v="bd4d532a-30ff-4657-a547-4d649336d2cd"/>
    <s v="Private Finance"/>
    <x v="3"/>
    <x v="5"/>
    <n v="-5.2328107595891797"/>
    <n v="57.029403116004097"/>
  </r>
  <r>
    <n v="3044"/>
    <x v="647"/>
    <x v="670"/>
    <x v="5"/>
    <x v="1"/>
    <s v="Not Possible"/>
    <s v="Low"/>
    <m/>
    <x v="6"/>
    <x v="566"/>
    <x v="2"/>
    <s v="Electrofishing surveys                                                   Historical evidence"/>
    <s v="Electrofishing surveys                                                   Historical evidence"/>
    <s v="NDFSB"/>
    <s v="SEPA, SSE."/>
    <x v="0"/>
    <n v="0"/>
    <x v="1"/>
    <n v="20000"/>
    <x v="0"/>
    <s v="More than 5 Years"/>
    <x v="330"/>
    <n v="207198"/>
    <n v="802351"/>
    <s v="Quoich Dam"/>
    <m/>
    <m/>
    <m/>
    <m/>
    <m/>
    <m/>
    <x v="25"/>
    <s v="FD31"/>
    <s v="MA0131"/>
    <s v="21897e31-5467-4236-994d-f35c034ff4f5"/>
    <s v="Private Finance"/>
    <x v="5"/>
    <x v="4"/>
    <n v="-5.1821840897359097"/>
    <n v="57.071771744831103"/>
  </r>
  <r>
    <n v="3045"/>
    <x v="648"/>
    <x v="671"/>
    <x v="5"/>
    <x v="1"/>
    <s v="Initiated"/>
    <s v="High"/>
    <s v="Monitor 2020 changes to smolt management at Garry dam"/>
    <x v="6"/>
    <x v="567"/>
    <x v="2"/>
    <m/>
    <m/>
    <s v="NDFSB"/>
    <s v="SEPA, SSE."/>
    <x v="0"/>
    <n v="0"/>
    <x v="1"/>
    <n v="10000"/>
    <x v="1"/>
    <s v="Annual"/>
    <x v="375"/>
    <n v="227610"/>
    <n v="802023"/>
    <s v="Garry dam"/>
    <m/>
    <m/>
    <m/>
    <m/>
    <m/>
    <m/>
    <x v="25"/>
    <s v="FD31"/>
    <s v="MA0132"/>
    <s v="1d149852-4584-4512-866d-4fa6057e263b"/>
    <s v="Private Finance"/>
    <x v="3"/>
    <x v="5"/>
    <n v="-4.8457307065771502"/>
    <n v="57.076922022564503"/>
  </r>
  <r>
    <n v="3046"/>
    <x v="649"/>
    <x v="672"/>
    <x v="5"/>
    <x v="1"/>
    <s v="Initiated"/>
    <s v="High"/>
    <s v="Reduce the impact of canal on smolt passage"/>
    <x v="6"/>
    <x v="568"/>
    <x v="2"/>
    <s v="Moray Firth Tracking Project"/>
    <s v="Moray Firth Tracking Project"/>
    <s v="NDFSB"/>
    <s v="AST, SEPA, NatureScot, Scottish Canals, SSE, Scottish Government."/>
    <x v="0"/>
    <n v="0"/>
    <x v="1"/>
    <n v="200000"/>
    <x v="2"/>
    <s v="Within 5 Years"/>
    <x v="376"/>
    <n v="233685"/>
    <n v="803364"/>
    <s v="Oich Weir"/>
    <m/>
    <m/>
    <m/>
    <m/>
    <m/>
    <m/>
    <x v="25"/>
    <s v="FD31"/>
    <s v="MA0133"/>
    <s v="d00c5f18-1249-4ba4-959b-0fd482c46d82"/>
    <s v="Private Finance"/>
    <x v="5"/>
    <x v="42"/>
    <n v="-4.7465274512841997"/>
    <n v="57.091189114874403"/>
  </r>
  <r>
    <n v="3047"/>
    <x v="650"/>
    <x v="673"/>
    <x v="2"/>
    <x v="1"/>
    <s v="Planned"/>
    <s v="Low"/>
    <s v="Assess and mitigate Diffuse Pollution in River Tarff"/>
    <x v="18"/>
    <x v="539"/>
    <x v="3"/>
    <m/>
    <m/>
    <s v="NDSFB"/>
    <s v="SEPA, Scottish Water, Landowners"/>
    <x v="0"/>
    <n v="0"/>
    <x v="1"/>
    <n v="5000"/>
    <x v="0"/>
    <s v="More than 5 Years"/>
    <x v="330"/>
    <n v="238033"/>
    <n v="807968"/>
    <m/>
    <m/>
    <m/>
    <m/>
    <m/>
    <m/>
    <m/>
    <x v="25"/>
    <s v="FD31"/>
    <s v="MA0134"/>
    <s v="7aeb472f-5cfd-44db-8d2e-a99755a44c54"/>
    <s v="Local DSFB"/>
    <x v="1"/>
    <x v="0"/>
    <n v="-4.6778376410447002"/>
    <n v="57.134053660557598"/>
  </r>
  <r>
    <n v="3048"/>
    <x v="651"/>
    <x v="652"/>
    <x v="3"/>
    <x v="1"/>
    <s v="Planned"/>
    <s v="Low"/>
    <s v="Improve sediment transfer within River Foyers"/>
    <x v="7"/>
    <x v="569"/>
    <x v="3"/>
    <m/>
    <m/>
    <s v="NDSFB"/>
    <s v="SEPA, Scheme Operators."/>
    <x v="0"/>
    <n v="0"/>
    <x v="1"/>
    <n v="5000"/>
    <x v="0"/>
    <s v="More than 5 Years"/>
    <x v="377"/>
    <n v="249914"/>
    <n v="819935"/>
    <m/>
    <m/>
    <m/>
    <m/>
    <m/>
    <m/>
    <m/>
    <x v="25"/>
    <s v="FD31"/>
    <s v="MA0135"/>
    <s v="6d1267b4-e49b-45cd-88dc-ebdce9dc21e2"/>
    <s v="Unidentified"/>
    <x v="5"/>
    <x v="2"/>
    <n v="-4.4889595476077702"/>
    <n v="57.245488767006997"/>
  </r>
  <r>
    <n v="3049"/>
    <x v="652"/>
    <x v="674"/>
    <x v="5"/>
    <x v="1"/>
    <s v="Planned"/>
    <s v="Low"/>
    <s v="Improve fish passage on River Farigaig"/>
    <x v="6"/>
    <x v="570"/>
    <x v="2"/>
    <s v="Electrofishing Surveys"/>
    <s v="Electrofishing Surveys"/>
    <s v="NDSFB"/>
    <s v="SEPA, The Highland Council"/>
    <x v="0"/>
    <n v="0"/>
    <x v="1"/>
    <n v="10000"/>
    <x v="0"/>
    <s v="More than 5 Years"/>
    <x v="330"/>
    <n v="252143"/>
    <n v="823870"/>
    <m/>
    <m/>
    <m/>
    <m/>
    <m/>
    <m/>
    <m/>
    <x v="25"/>
    <s v="FD31"/>
    <s v="MA0136"/>
    <s v="380b2317-a33c-46b8-b30c-e9601ef339b5"/>
    <s v="Other"/>
    <x v="5"/>
    <x v="6"/>
    <n v="-4.4544065893538702"/>
    <n v="57.281530435969799"/>
  </r>
  <r>
    <n v="3050"/>
    <x v="148"/>
    <x v="675"/>
    <x v="10"/>
    <x v="1"/>
    <s v="Planned"/>
    <s v="Low"/>
    <s v="Raise awareness and promote angling within the area"/>
    <x v="9"/>
    <x v="571"/>
    <x v="1"/>
    <s v="Drones, education programmes"/>
    <m/>
    <s v="NDSFB"/>
    <s v="Inverness Angling Club, Proprietors, Highland Council, Local Tackle shops"/>
    <x v="0"/>
    <n v="0"/>
    <x v="0"/>
    <n v="5000"/>
    <x v="0"/>
    <m/>
    <x v="13"/>
    <n v="260578"/>
    <n v="839470"/>
    <m/>
    <m/>
    <m/>
    <m/>
    <m/>
    <m/>
    <m/>
    <x v="25"/>
    <s v="FD31"/>
    <s v="MA0137"/>
    <s v="b7bc832d-34fb-46ec-96f5-62bfba9ead12"/>
    <s v="DSFB + Fishery Trust"/>
    <x v="1"/>
    <x v="2"/>
    <n v="-4.3234467259801797"/>
    <n v="57.424201180188099"/>
  </r>
  <r>
    <n v="3051"/>
    <x v="653"/>
    <x v="676"/>
    <x v="16"/>
    <x v="1"/>
    <s v="Initiated"/>
    <s v="Low"/>
    <s v="Create Education Projects"/>
    <x v="15"/>
    <x v="572"/>
    <x v="1"/>
    <m/>
    <m/>
    <s v="NDSFB"/>
    <m/>
    <x v="0"/>
    <n v="0"/>
    <x v="0"/>
    <n v="6000"/>
    <x v="1"/>
    <m/>
    <x v="13"/>
    <n v="260778"/>
    <n v="839470"/>
    <m/>
    <m/>
    <m/>
    <m/>
    <m/>
    <m/>
    <m/>
    <x v="25"/>
    <s v="FD31"/>
    <s v="MA1180"/>
    <s v="924c37a2-5413-4e67-a231-afdda65265b8"/>
    <s v="Private Finance"/>
    <x v="3"/>
    <x v="5"/>
    <n v="-4.3201192084697704"/>
    <n v="57.424262511942501"/>
  </r>
  <r>
    <n v="3052"/>
    <x v="166"/>
    <x v="677"/>
    <x v="3"/>
    <x v="1"/>
    <s v="Ongoing"/>
    <s v="High"/>
    <s v="To manage conifer regen alongside all water courses within plantations"/>
    <x v="13"/>
    <x v="573"/>
    <x v="3"/>
    <s v="FLS and GFT hold various data sets from conifer regen surveys.  Data was included in the GFT Salmon Priority Water Surveys in 2021."/>
    <s v="On-going surveys of riparian areas in conifer afforested areas (every 5 years)"/>
    <s v="GFT"/>
    <s v="KDDSFB, FLS, private forest interests, NatureScot"/>
    <x v="0"/>
    <n v="0"/>
    <x v="1"/>
    <n v="10000"/>
    <x v="2"/>
    <s v="Annual"/>
    <x v="378"/>
    <n v="258000"/>
    <n v="588500"/>
    <m/>
    <s v="Ongoing"/>
    <m/>
    <m/>
    <m/>
    <m/>
    <m/>
    <x v="26"/>
    <s v="FD12"/>
    <s v="MA1108"/>
    <s v="2773cb94-35d8-47f1-a549-2bfef7035f8f"/>
    <s v="Public Funding"/>
    <x v="1"/>
    <x v="4"/>
    <n v="-4.2310099538267298"/>
    <n v="55.170392958400299"/>
  </r>
  <r>
    <n v="3053"/>
    <x v="167"/>
    <x v="678"/>
    <x v="0"/>
    <x v="1"/>
    <s v="Ongoing"/>
    <s v="Medium"/>
    <s v="To establish &gt;30% native riparian tree cover on key watercourse banks through out catchment"/>
    <x v="18"/>
    <x v="574"/>
    <x v="3"/>
    <s v="https://www.gov.scot/publications/scotland-river-temperature-monitoring-network-srtmn/"/>
    <s v="On-going surveys required to check on health of planted trees and undertake maintenance as required (including cutting conifer regen)."/>
    <s v="GFT"/>
    <s v="KDDSFB, FLS, private forest interests,"/>
    <x v="0"/>
    <n v="0"/>
    <x v="1"/>
    <n v="10000"/>
    <x v="1"/>
    <s v="Within 3 Years"/>
    <x v="379"/>
    <n v="261300"/>
    <n v="580300"/>
    <m/>
    <s v="Initiated"/>
    <m/>
    <m/>
    <m/>
    <m/>
    <m/>
    <x v="26"/>
    <s v="FD12"/>
    <s v="MA1109"/>
    <s v="63f35575-24e1-4db6-a6bc-0a17a9fca2a6"/>
    <s v="Public Funding"/>
    <x v="3"/>
    <x v="5"/>
    <n v="-4.1752313810413"/>
    <n v="55.097696440921197"/>
  </r>
  <r>
    <n v="3054"/>
    <x v="2"/>
    <x v="679"/>
    <x v="2"/>
    <x v="1"/>
    <s v="Planned"/>
    <s v="Medium"/>
    <s v="To get stakeholders to undertake peatland restoration annually"/>
    <x v="2"/>
    <x v="575"/>
    <x v="2"/>
    <m/>
    <s v="Once areas have been prioritised then further peat depth surveys may need undertaken."/>
    <s v="GFT"/>
    <s v="KDDSFB, forestry owners, NatureScot"/>
    <x v="0"/>
    <n v="1750"/>
    <x v="0"/>
    <n v="1750"/>
    <x v="2"/>
    <s v="More than 5 Years"/>
    <x v="380"/>
    <n v="255000"/>
    <n v="574900"/>
    <m/>
    <s v="Planned"/>
    <m/>
    <m/>
    <m/>
    <m/>
    <m/>
    <x v="26"/>
    <s v="FD12"/>
    <s v="MA1110"/>
    <s v="14f53962-5d85-45ef-89ae-e56403c4a462"/>
    <s v="DSFB + Fishery Trust"/>
    <x v="1"/>
    <x v="5"/>
    <n v="-4.2711305485790403"/>
    <n v="55.047406757971203"/>
  </r>
  <r>
    <n v="3055"/>
    <x v="170"/>
    <x v="680"/>
    <x v="8"/>
    <x v="1"/>
    <s v="Ongoing"/>
    <s v="Low"/>
    <s v="To stop the spread, control and ultimately eradicate INNS close to water courses"/>
    <x v="11"/>
    <x v="576"/>
    <x v="3"/>
    <s v="https://gallowayfisheriestrust.org/invasive-non-native-plant-species-control.php"/>
    <s v="Annual surveys are required to quantify levels of INNS each season to update control plan"/>
    <s v="GFT"/>
    <s v="Landowners"/>
    <x v="0"/>
    <n v="0"/>
    <x v="1"/>
    <n v="4000"/>
    <x v="1"/>
    <s v="Annual"/>
    <x v="132"/>
    <n v="264000"/>
    <n v="578500"/>
    <m/>
    <s v="Ongoing"/>
    <m/>
    <m/>
    <m/>
    <m/>
    <m/>
    <x v="26"/>
    <s v="FD12"/>
    <s v="MA1111"/>
    <s v="aa2491bf-a8eb-428e-b868-d9a5a1a2b564"/>
    <s v="Public Funding"/>
    <x v="1"/>
    <x v="64"/>
    <n v="-4.13208957950898"/>
    <n v="55.082280412499202"/>
  </r>
  <r>
    <n v="3056"/>
    <x v="171"/>
    <x v="681"/>
    <x v="3"/>
    <x v="1"/>
    <s v="Initiated"/>
    <s v="High"/>
    <s v="Increase spawning gravels where there is a shortage"/>
    <x v="7"/>
    <x v="577"/>
    <x v="3"/>
    <m/>
    <s v="Gravel surveys are being undertaken"/>
    <s v="GFT"/>
    <s v="DRAX, SEPA"/>
    <x v="18"/>
    <n v="0"/>
    <x v="1"/>
    <n v="0"/>
    <x v="2"/>
    <s v="Within 3 Years"/>
    <x v="381"/>
    <n v="261500"/>
    <n v="582050"/>
    <m/>
    <s v="Initiated"/>
    <m/>
    <m/>
    <m/>
    <m/>
    <m/>
    <x v="26"/>
    <s v="FD12"/>
    <s v="MA1112"/>
    <s v="22e6e92d-4dd1-43fa-a401-f8e511f58587"/>
    <s v="Mix of Private &amp; Public Funding"/>
    <x v="1"/>
    <x v="5"/>
    <n v="-4.17295235666242"/>
    <n v="55.113466856235803"/>
  </r>
  <r>
    <n v="3057"/>
    <x v="173"/>
    <x v="682"/>
    <x v="2"/>
    <x v="1"/>
    <s v="Initiated"/>
    <s v="High"/>
    <s v="Stop the replanting of any conifers on deep peats"/>
    <x v="12"/>
    <x v="578"/>
    <x v="0"/>
    <m/>
    <s v="None"/>
    <s v="KDDSFB"/>
    <s v="GFT, Crichton Carbon Centre"/>
    <x v="0"/>
    <n v="1000"/>
    <x v="0"/>
    <n v="1000"/>
    <x v="1"/>
    <s v="Annual"/>
    <x v="116"/>
    <n v="254850"/>
    <n v="571500"/>
    <m/>
    <s v="Ongoing"/>
    <m/>
    <m/>
    <m/>
    <m/>
    <m/>
    <x v="26"/>
    <s v="FD12"/>
    <s v="MA1113"/>
    <s v="6ea6874c-8118-4792-a411-6e66991eca49"/>
    <s v="DSFB + Fishery Trust"/>
    <x v="1"/>
    <x v="5"/>
    <n v="-4.2717478127940502"/>
    <n v="55.0168336063822"/>
  </r>
  <r>
    <n v="3058"/>
    <x v="174"/>
    <x v="683"/>
    <x v="10"/>
    <x v="1"/>
    <s v="Ongoing"/>
    <s v="Medium"/>
    <s v="Suitable electrofishing programme runs annually with a clear purpose"/>
    <x v="4"/>
    <x v="160"/>
    <x v="1"/>
    <m/>
    <s v="None"/>
    <s v="GFT"/>
    <s v="KDDSFB"/>
    <x v="0"/>
    <n v="0"/>
    <x v="0"/>
    <n v="3150"/>
    <x v="1"/>
    <s v="Annual"/>
    <x v="382"/>
    <n v="273200"/>
    <n v="564500"/>
    <m/>
    <s v="Ongoing"/>
    <m/>
    <m/>
    <m/>
    <m/>
    <m/>
    <x v="26"/>
    <s v="FD12"/>
    <s v="MA1114"/>
    <s v="64377ff2-5c52-4645-a59a-b579a8019487"/>
    <s v="DSFB + Fishery Trust"/>
    <x v="1"/>
    <x v="5"/>
    <n v="-3.9818492747633401"/>
    <n v="54.958984548648601"/>
  </r>
  <r>
    <n v="3059"/>
    <x v="654"/>
    <x v="684"/>
    <x v="2"/>
    <x v="1"/>
    <s v="Ongoing"/>
    <s v="High"/>
    <s v="Complete a co-ordinated pH (and other parameters) monitoring programme over the Galloway river headwaters including the Black Water of Dee"/>
    <x v="4"/>
    <x v="579"/>
    <x v="3"/>
    <m/>
    <m/>
    <s v="GFT"/>
    <s v="KDDSFB, NatureScot, SEPA"/>
    <x v="0"/>
    <n v="0"/>
    <x v="0"/>
    <n v="3000"/>
    <x v="1"/>
    <s v="Within 5 Years"/>
    <x v="118"/>
    <n v="258000"/>
    <n v="573500"/>
    <m/>
    <s v="Ongoing"/>
    <m/>
    <m/>
    <m/>
    <m/>
    <m/>
    <x v="26"/>
    <s v="FD12"/>
    <s v="MA1115"/>
    <s v="664d1b21-b8c7-4230-bdb1-7f1b5ed82ca4"/>
    <s v="Public Funding"/>
    <x v="1"/>
    <x v="1"/>
    <n v="-4.2235164301812"/>
    <n v="55.035702048378703"/>
  </r>
  <r>
    <n v="3060"/>
    <x v="176"/>
    <x v="178"/>
    <x v="1"/>
    <x v="26"/>
    <s v="Ongoing"/>
    <s v="Medium"/>
    <s v="To comment on any relevant FLS Forest Plans as they come up for review and private forest plans if relevant and available"/>
    <x v="10"/>
    <x v="162"/>
    <x v="0"/>
    <s v="https://casebook.forestry.scot/w/webpage/prhome"/>
    <s v="None"/>
    <s v="GFT"/>
    <s v="KDDSFB, FLS, private forestry owners"/>
    <x v="0"/>
    <n v="0"/>
    <x v="0"/>
    <n v="1050"/>
    <x v="1"/>
    <s v="Annual"/>
    <x v="382"/>
    <n v="251000"/>
    <n v="578400"/>
    <m/>
    <s v="Ongoing"/>
    <m/>
    <m/>
    <m/>
    <m/>
    <m/>
    <x v="26"/>
    <s v="FD12"/>
    <s v="MA1116"/>
    <s v="71f82207-9004-4e82-905d-3f49391cb164"/>
    <s v="DSFB + Fishery Trust"/>
    <x v="1"/>
    <x v="5"/>
    <n v="-4.3355129793804004"/>
    <n v="55.077648931652803"/>
  </r>
  <r>
    <n v="3061"/>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267300"/>
    <n v="546300"/>
    <m/>
    <s v="Not Possible"/>
    <m/>
    <m/>
    <m/>
    <m/>
    <m/>
    <x v="26"/>
    <s v="FD12"/>
    <s v="MA1117"/>
    <s v="e2a674f8-bd25-43eb-acb0-43e820dab17a"/>
    <s v="Unidentified"/>
    <x v="4"/>
    <x v="0"/>
    <n v="-4.0655493850763396"/>
    <n v="54.794000490982498"/>
  </r>
  <r>
    <n v="3062"/>
    <x v="655"/>
    <x v="685"/>
    <x v="9"/>
    <x v="1"/>
    <s v="Initiated"/>
    <s v="High"/>
    <s v="Ensure compensation flows in the river are suitable"/>
    <x v="1"/>
    <x v="580"/>
    <x v="3"/>
    <m/>
    <m/>
    <s v="SEPA"/>
    <s v="DRAX, GFT"/>
    <x v="0"/>
    <n v="0"/>
    <x v="1"/>
    <n v="2000"/>
    <x v="1"/>
    <s v="Within 2 Years"/>
    <x v="383"/>
    <n v="269500"/>
    <n v="553550"/>
    <m/>
    <s v="Ongoing"/>
    <m/>
    <m/>
    <m/>
    <m/>
    <m/>
    <x v="26"/>
    <s v="FD12"/>
    <s v="MA1118"/>
    <s v="d7f322b1-5e40-4e95-9b59-d0a1b1ea4969"/>
    <s v="Private Finance"/>
    <x v="1"/>
    <x v="5"/>
    <n v="-4.0346269425647403"/>
    <n v="54.859689716889399"/>
  </r>
  <r>
    <n v="3063"/>
    <x v="656"/>
    <x v="686"/>
    <x v="3"/>
    <x v="1"/>
    <s v="Ongoing"/>
    <s v="High"/>
    <s v="Return wild salmon to the lower Black Water of Dee"/>
    <x v="7"/>
    <x v="581"/>
    <x v="3"/>
    <m/>
    <s v="Annual monitoring required"/>
    <s v="GFT"/>
    <s v="SEPA, NatureScot, KDDSFB, FLS, DRAX"/>
    <x v="62"/>
    <n v="0"/>
    <x v="1"/>
    <n v="0"/>
    <x v="2"/>
    <s v="Within 3 Years"/>
    <x v="384"/>
    <n v="261900"/>
    <n v="571500"/>
    <m/>
    <s v="Initiated"/>
    <m/>
    <m/>
    <m/>
    <m/>
    <m/>
    <x v="26"/>
    <s v="FD12"/>
    <s v="MA1119"/>
    <s v="c98333c8-06f4-4064-b2a8-705121931fbc"/>
    <s v="Public Funding"/>
    <x v="3"/>
    <x v="5"/>
    <n v="-4.1615720013479596"/>
    <n v="55.018841302004802"/>
  </r>
  <r>
    <n v="3064"/>
    <x v="184"/>
    <x v="687"/>
    <x v="7"/>
    <x v="1"/>
    <s v="Ongoing"/>
    <s v="High"/>
    <s v="Ensure Tongland fish counter is working effectively"/>
    <x v="4"/>
    <x v="582"/>
    <x v="2"/>
    <m/>
    <m/>
    <s v="GFT"/>
    <s v="DRAX"/>
    <x v="0"/>
    <n v="0"/>
    <x v="1"/>
    <n v="6000"/>
    <x v="1"/>
    <s v="Annual"/>
    <x v="385"/>
    <n v="270200"/>
    <n v="554600"/>
    <m/>
    <s v="Ongoing"/>
    <m/>
    <m/>
    <m/>
    <m/>
    <m/>
    <x v="26"/>
    <s v="FD12"/>
    <s v="MA1120"/>
    <s v="cd8a9304-7b28-4268-82ed-d6c084d078cf"/>
    <s v="Private Finance"/>
    <x v="1"/>
    <x v="5"/>
    <n v="-4.0242014903424499"/>
    <n v="54.869301839630303"/>
  </r>
  <r>
    <n v="3065"/>
    <x v="185"/>
    <x v="688"/>
    <x v="2"/>
    <x v="1"/>
    <s v="Ongoing"/>
    <s v="High"/>
    <s v="Ensure fish, water quality and habitats protected during construction works"/>
    <x v="4"/>
    <x v="170"/>
    <x v="0"/>
    <s v="https://www.gov.scot/publications/monitoring-watercourses-in-relation-to-onshore-wind-farm-developments-generic-monitoring-programme/"/>
    <s v="None"/>
    <s v="GFT"/>
    <s v="KDDSFB"/>
    <x v="0"/>
    <n v="0"/>
    <x v="0"/>
    <n v="1400"/>
    <x v="1"/>
    <s v="Annual"/>
    <x v="386"/>
    <n v="255500"/>
    <n v="594500"/>
    <m/>
    <s v="Ongoing"/>
    <m/>
    <m/>
    <m/>
    <m/>
    <m/>
    <x v="26"/>
    <s v="FD12"/>
    <s v="MA1121"/>
    <s v="151df992-d422-40d0-8bbb-2a682ff4ab90"/>
    <s v="DSFB + Fishery Trust"/>
    <x v="1"/>
    <x v="5"/>
    <n v="-4.2732950774383198"/>
    <n v="55.223542672457199"/>
  </r>
  <r>
    <n v="3066"/>
    <x v="657"/>
    <x v="689"/>
    <x v="5"/>
    <x v="1"/>
    <s v="Planned"/>
    <s v="High"/>
    <s v="Allow salmon access to the river headwaters"/>
    <x v="6"/>
    <x v="583"/>
    <x v="2"/>
    <m/>
    <s v="Unsure what data is needed to progress discussions"/>
    <s v="KDDSFB"/>
    <s v="GFT, DRAX, SEPA"/>
    <x v="0"/>
    <n v="0"/>
    <x v="2"/>
    <n v="0"/>
    <x v="1"/>
    <m/>
    <x v="387"/>
    <n v="260400"/>
    <n v="587650"/>
    <m/>
    <s v="Planned"/>
    <m/>
    <m/>
    <m/>
    <m/>
    <m/>
    <x v="26"/>
    <s v="FD12"/>
    <s v="MA1122"/>
    <s v="4c97e481-5bf9-4cb2-a314-ca651fd1b94d"/>
    <s v="DSFB + Fishery Trust"/>
    <x v="1"/>
    <x v="5"/>
    <n v="-4.1929406500676603"/>
    <n v="55.163443724554199"/>
  </r>
  <r>
    <n v="3067"/>
    <x v="658"/>
    <x v="690"/>
    <x v="5"/>
    <x v="1"/>
    <s v="Ongoing"/>
    <s v="High"/>
    <s v="Maximise smolt survival"/>
    <x v="16"/>
    <x v="584"/>
    <x v="3"/>
    <m/>
    <m/>
    <s v="GFT"/>
    <s v="GFT, Galloway Glens, KDDSFB, DRAX, Glasgow University"/>
    <x v="61"/>
    <n v="0"/>
    <x v="2"/>
    <n v="0"/>
    <x v="1"/>
    <s v="Within 2 Years"/>
    <x v="388"/>
    <n v="260400"/>
    <n v="584400"/>
    <m/>
    <s v="Ongoing"/>
    <m/>
    <m/>
    <m/>
    <m/>
    <m/>
    <x v="26"/>
    <s v="FD12"/>
    <s v="MA1123"/>
    <s v="ca995744-051c-4257-8885-3b6d566dc37e"/>
    <s v="Private Finance"/>
    <x v="3"/>
    <x v="5"/>
    <n v="-4.1913399230533903"/>
    <n v="55.134260224113802"/>
  </r>
  <r>
    <n v="3068"/>
    <x v="659"/>
    <x v="691"/>
    <x v="0"/>
    <x v="1"/>
    <s v="Ongoing"/>
    <s v="Medium"/>
    <s v="Ensure adult salmon mortality does not occur from thermal stress at Tongland Fish Ladder"/>
    <x v="21"/>
    <x v="585"/>
    <x v="2"/>
    <m/>
    <s v="Ongoing data collection using temperature loggers"/>
    <s v="GFT"/>
    <s v="DRAX"/>
    <x v="0"/>
    <n v="0"/>
    <x v="2"/>
    <n v="2000"/>
    <x v="1"/>
    <s v="Within 3 Years"/>
    <x v="389"/>
    <n v="270200"/>
    <n v="554600"/>
    <m/>
    <s v="Ongoing"/>
    <m/>
    <m/>
    <m/>
    <m/>
    <m/>
    <x v="26"/>
    <s v="FD12"/>
    <s v="MA1179"/>
    <s v="092a05c9-3ee2-45fc-973a-3480c80acba7"/>
    <s v="Private Finance"/>
    <x v="3"/>
    <x v="5"/>
    <n v="-4.0242014903424499"/>
    <n v="54.869301839630303"/>
  </r>
  <r>
    <n v="3069"/>
    <x v="660"/>
    <x v="692"/>
    <x v="11"/>
    <x v="1"/>
    <s v="Ongoing"/>
    <s v="Medium"/>
    <s v="Reduce the level of genetic introgression throughout the Outer Hebrides"/>
    <x v="4"/>
    <x v="586"/>
    <x v="1"/>
    <m/>
    <m/>
    <s v="OHFT"/>
    <s v="Fish Health Inspectorate_x000a__x000a_Marine Scotland Science"/>
    <x v="0"/>
    <n v="0"/>
    <x v="1"/>
    <n v="0"/>
    <x v="0"/>
    <s v="Annual"/>
    <x v="390"/>
    <n v="108137"/>
    <n v="888797"/>
    <s v="https://drive.google.com/file/d/1LBBh8dTVJTCL_MAl_gC2by6-d46Lf92_/view?usp=drive_link"/>
    <s v="Ongoing"/>
    <s v="Completed"/>
    <n v="15748"/>
    <s v="OHFT completed 30 NEPS site as agreed in 2023 "/>
    <s v="Recruitment of a seasonal assistant for electrofishing. NEPS 2024 cancelled due to Government funds."/>
    <n v="2023"/>
    <x v="27"/>
    <s v="FD43"/>
    <s v="MA0742"/>
    <s v="4980afbf-813c-4a69-becf-c0f9b5a9d318"/>
    <s v="Public Funding"/>
    <x v="3"/>
    <x v="86"/>
    <n v="-6.91365963059559"/>
    <n v="57.793457152951802"/>
  </r>
  <r>
    <n v="3070"/>
    <x v="661"/>
    <x v="693"/>
    <x v="11"/>
    <x v="1"/>
    <s v="Not Possible"/>
    <s v="Medium"/>
    <s v="Highlight legislative changes required to protect wild salmonids from the impacts of sea lice during incidents similar to Loch Roag 2018."/>
    <x v="12"/>
    <x v="587"/>
    <x v="1"/>
    <m/>
    <m/>
    <s v="OHFT"/>
    <s v="SEPA, Scottish Government, Nature Scot, WIDSFB"/>
    <x v="0"/>
    <n v="0"/>
    <x v="0"/>
    <n v="0"/>
    <x v="0"/>
    <s v="N/A"/>
    <x v="391"/>
    <n v="123432"/>
    <n v="931144"/>
    <s v="https://drive.google.com/file/d/1QBXEQ35PJgshgqbXgtEPiAoxG4irwRxz/view?usp=sharing"/>
    <s v="Not Possible"/>
    <s v="No Progress"/>
    <n v="0"/>
    <m/>
    <s v="Legislative changes required"/>
    <n v="2023"/>
    <x v="27"/>
    <s v="FD43"/>
    <s v="MA0743"/>
    <s v="4001452e-a310-4584-8961-eb5881b0e4f8"/>
    <s v="Unidentified"/>
    <x v="4"/>
    <x v="5"/>
    <n v="-6.70682468322312"/>
    <n v="58.182245649853002"/>
  </r>
  <r>
    <n v="3071"/>
    <x v="662"/>
    <x v="694"/>
    <x v="5"/>
    <x v="1"/>
    <s v="Ongoing"/>
    <s v="High"/>
    <s v="Ensure a functioning fish pass is installed. These issues are an ongoing source of great frustration for wild fisheries interests, and we have been seeking action from SEPA for 19 years. WIDSFB request that SEPA prioritise actions to remedy the impacts that are occurring at both locations."/>
    <x v="6"/>
    <x v="55"/>
    <x v="2"/>
    <m/>
    <m/>
    <s v="SEPA"/>
    <s v="WIDSFB"/>
    <x v="63"/>
    <n v="0"/>
    <x v="1"/>
    <n v="750"/>
    <x v="0"/>
    <s v="Within 1 Year"/>
    <x v="392"/>
    <n v="75183"/>
    <n v="826406"/>
    <s v="https://drive.google.com/file/d/1YPbgbLADnhd0zBWQ_q4cJ0MqOMd_ysrM/view?usp=drive_link"/>
    <m/>
    <s v="No Progress"/>
    <n v="0"/>
    <s v="THE WIDSFB clerk wrote a letter to SEPA on 01/12/20 detailing frustrations and efforts made to find a solution"/>
    <s v="The upper impoundment on Loch Snigascleit has been reclassified and is no longer listed as a barrier by SEPA"/>
    <n v="2022"/>
    <x v="27"/>
    <s v="FD43"/>
    <s v="MA0744"/>
    <s v="d7215501-36bc-433a-aeac-84aca6868e07"/>
    <s v="Unidentified"/>
    <x v="2"/>
    <x v="87"/>
    <n v="-7.3825620788224597"/>
    <n v="57.212876454481602"/>
  </r>
  <r>
    <n v="3072"/>
    <x v="663"/>
    <x v="695"/>
    <x v="5"/>
    <x v="1"/>
    <s v="Not Possible"/>
    <s v="Medium"/>
    <s v="Provision of fish passage/hands off flow for Croistean catchment."/>
    <x v="0"/>
    <x v="55"/>
    <x v="2"/>
    <m/>
    <m/>
    <s v="Local Estate"/>
    <s v="OHFT"/>
    <x v="0"/>
    <n v="0"/>
    <x v="1"/>
    <n v="0"/>
    <x v="0"/>
    <s v="N/A"/>
    <x v="393"/>
    <n v="110515"/>
    <n v="928745"/>
    <s v="https://drive.google.com/file/d/1rC7V5dCPkYy4FEghEPW2FcoIia5JLDZz/view?usp=drive_link"/>
    <s v="Initiated"/>
    <s v="Some Progress"/>
    <s v="2 days in kind by OHFT"/>
    <s v="OHFT visited Gisla and conducted a walkover survey of the system on behalf of SEPA. All information was supplied to SEPA on 19/02/24"/>
    <m/>
    <n v="2024"/>
    <x v="27"/>
    <s v="FD43"/>
    <s v="MA0745"/>
    <s v="28791204-bae1-4814-ae34-bedc4cbd0e7e"/>
    <s v="Unidentified"/>
    <x v="2"/>
    <x v="88"/>
    <n v="-6.92269298652492"/>
    <n v="58.152501278723001"/>
  </r>
  <r>
    <n v="3073"/>
    <x v="664"/>
    <x v="696"/>
    <x v="6"/>
    <x v="1"/>
    <s v="Not Possible"/>
    <s v="Medium"/>
    <s v="Continue to apply for seal licences regardless of outcome so Scottish Government cannot downplay demand."/>
    <x v="12"/>
    <x v="588"/>
    <x v="1"/>
    <m/>
    <m/>
    <s v="WIDSFB"/>
    <m/>
    <x v="0"/>
    <n v="0"/>
    <x v="0"/>
    <n v="0"/>
    <x v="0"/>
    <s v="Annual"/>
    <x v="394"/>
    <n v="141456"/>
    <n v="933591"/>
    <s v="https://drive.google.com/file/d/140C5l6z_ufifldbTU8s_Id489v5rN7gt/view?usp=sharing"/>
    <s v="Ongoing"/>
    <s v="No Progress"/>
    <n v="0"/>
    <s v="Seal licence applied for by island estates and encouragement to do given at WIDSFB meeting."/>
    <m/>
    <n v="2023"/>
    <x v="27"/>
    <s v="FD43"/>
    <s v="MA0746"/>
    <s v="282feafe-ca0a-4ce6-ba20-28dc5a8a5de9"/>
    <s v="Local DSFB"/>
    <x v="4"/>
    <x v="5"/>
    <n v="-6.4039791416121998"/>
    <n v="58.2150818127067"/>
  </r>
  <r>
    <n v="3074"/>
    <x v="665"/>
    <x v="697"/>
    <x v="4"/>
    <x v="1"/>
    <s v="Ongoing"/>
    <s v="High"/>
    <s v="Anti poaching patrols and action taken against anyone caught fishing illegally."/>
    <x v="5"/>
    <x v="589"/>
    <x v="1"/>
    <m/>
    <m/>
    <s v="WIDSFB"/>
    <s v="Local estates and fisheries"/>
    <x v="0"/>
    <n v="0"/>
    <x v="0"/>
    <n v="0"/>
    <x v="0"/>
    <s v="Annual"/>
    <x v="395"/>
    <n v="141456"/>
    <n v="933592"/>
    <m/>
    <s v="Ongoing"/>
    <s v="Completed"/>
    <n v="13000"/>
    <s v="Discussed annually at WIDSFB meeting"/>
    <s v="Difficulty recruiting seasonal bailiffs"/>
    <n v="2024"/>
    <x v="27"/>
    <s v="FD43"/>
    <s v="MA0747"/>
    <s v="8e60a147-427d-45a4-97a8-ae5d89b34c6c"/>
    <s v="Local DSFB"/>
    <x v="3"/>
    <x v="5"/>
    <n v="-6.4039802525448097"/>
    <n v="58.215090767842902"/>
  </r>
  <r>
    <n v="3075"/>
    <x v="533"/>
    <x v="698"/>
    <x v="8"/>
    <x v="1"/>
    <s v="Planned"/>
    <s v="Low"/>
    <s v="Prevent pink salmon from establishing sustaining populations in the Outer Hebrides."/>
    <x v="11"/>
    <x v="590"/>
    <x v="1"/>
    <m/>
    <m/>
    <s v="OHFT"/>
    <s v="WIDSFB"/>
    <x v="0"/>
    <n v="0"/>
    <x v="1"/>
    <n v="0"/>
    <x v="0"/>
    <s v="More than 5 Years"/>
    <x v="396"/>
    <n v="121446"/>
    <n v="929553"/>
    <m/>
    <s v="Ongoing"/>
    <m/>
    <n v="920"/>
    <s v="OHFT sampling for pink salmon eDNA. Project administered by FMS "/>
    <m/>
    <n v="2023"/>
    <x v="27"/>
    <s v="FD43"/>
    <s v="MA0748"/>
    <s v="7039b06d-da78-47a2-a6df-4b7048868244"/>
    <s v="Public Funding"/>
    <x v="3"/>
    <x v="89"/>
    <n v="-6.7385807857680602"/>
    <n v="58.166756418115099"/>
  </r>
  <r>
    <n v="3076"/>
    <x v="666"/>
    <x v="699"/>
    <x v="5"/>
    <x v="1"/>
    <s v="Planned"/>
    <s v="High"/>
    <s v="To encourage SEPA to require effective fish passage and smolt screening through a review of the operator's CAR licence"/>
    <x v="6"/>
    <x v="591"/>
    <x v="2"/>
    <m/>
    <s v="Smolt screen design"/>
    <s v="SEPA"/>
    <s v="SEPA, SSE"/>
    <x v="33"/>
    <n v="500"/>
    <x v="0"/>
    <n v="500"/>
    <x v="0"/>
    <s v="Within 4 Years"/>
    <x v="397"/>
    <n v="270262"/>
    <n v="771119"/>
    <m/>
    <m/>
    <m/>
    <m/>
    <m/>
    <m/>
    <m/>
    <x v="28"/>
    <s v="FD37"/>
    <s v="MA0800"/>
    <s v="a3165ff1-cdc3-491c-8f1a-3100cad101b5"/>
    <s v="Private Finance"/>
    <x v="5"/>
    <x v="5"/>
    <n v="-4.1268385930292704"/>
    <n v="56.813487254059702"/>
  </r>
  <r>
    <n v="3077"/>
    <x v="667"/>
    <x v="700"/>
    <x v="6"/>
    <x v="1"/>
    <s v="Ongoing"/>
    <s v="High"/>
    <s v="To reduce goosander presence on juvenile salmon habitats in autumn and winter and to displace them from main smolt accumualtion areas in spring. To reduce cormorant presence from rivers in winter."/>
    <x v="8"/>
    <x v="592"/>
    <x v="3"/>
    <m/>
    <s v="Regular bird counts"/>
    <s v="TDSFB"/>
    <s v="Landowners, ghillies, angling clubs"/>
    <x v="0"/>
    <n v="2000"/>
    <x v="1"/>
    <n v="2000"/>
    <x v="1"/>
    <s v="Annual"/>
    <x v="398"/>
    <n v="320190"/>
    <n v="718772"/>
    <m/>
    <m/>
    <m/>
    <m/>
    <m/>
    <m/>
    <m/>
    <x v="28"/>
    <s v="FD37"/>
    <s v="MA0801"/>
    <s v="ca8b0235-69de-4960-81c0-3bd7652006cf"/>
    <s v="Local DSFB"/>
    <x v="1"/>
    <x v="5"/>
    <n v="-3.2931295038296899"/>
    <n v="56.354578279461599"/>
  </r>
  <r>
    <n v="3078"/>
    <x v="668"/>
    <x v="701"/>
    <x v="6"/>
    <x v="1"/>
    <s v="Initiated"/>
    <s v="High"/>
    <s v="To deter specialist seals from entering or remaining in the upper tidal reaches of the rivers Tay, Earn and Eden,"/>
    <x v="8"/>
    <x v="593"/>
    <x v="2"/>
    <m/>
    <s v="Regular recording of seal presence"/>
    <s v="TDSFB"/>
    <s v="FMS, SMRU"/>
    <x v="23"/>
    <n v="5000"/>
    <x v="1"/>
    <n v="5000"/>
    <x v="1"/>
    <s v="Annual"/>
    <x v="399"/>
    <n v="320170"/>
    <n v="718750"/>
    <m/>
    <m/>
    <m/>
    <m/>
    <m/>
    <m/>
    <m/>
    <x v="28"/>
    <s v="FD37"/>
    <s v="MA0802"/>
    <s v="21741f80-af03-4042-aa99-64256fe6668c"/>
    <s v="Public Funding"/>
    <x v="3"/>
    <x v="5"/>
    <n v="-3.2934463761067501"/>
    <n v="56.354377298057599"/>
  </r>
  <r>
    <n v="3079"/>
    <x v="669"/>
    <x v="702"/>
    <x v="6"/>
    <x v="1"/>
    <s v="Ongoing"/>
    <s v="High"/>
    <s v="To reduce or eliminate mink by trapping in the SISI area and expand to the rivers Earn and Eden."/>
    <x v="11"/>
    <x v="594"/>
    <x v="1"/>
    <s v="See the Scottish Invasives Species Initiative website - www.invasivespecies.scot"/>
    <m/>
    <s v="NatureScot?"/>
    <s v="River Earn improvement Association, Eden Angling Association"/>
    <x v="22"/>
    <n v="1000"/>
    <x v="1"/>
    <n v="1000"/>
    <x v="0"/>
    <s v="Annual"/>
    <x v="400"/>
    <n v="354783"/>
    <n v="729090"/>
    <m/>
    <m/>
    <m/>
    <m/>
    <m/>
    <m/>
    <m/>
    <x v="28"/>
    <s v="FD37"/>
    <s v="MA0803"/>
    <s v="22a9a007-afde-4dff-a02b-6e5cbbbdd7d2"/>
    <s v="Mix of Private &amp; Public Funding"/>
    <x v="1"/>
    <x v="5"/>
    <n v="-2.8158842507138901"/>
    <n v="56.4544691129854"/>
  </r>
  <r>
    <n v="3080"/>
    <x v="670"/>
    <x v="703"/>
    <x v="5"/>
    <x v="1"/>
    <s v="Ongoing"/>
    <s v="High"/>
    <s v="To ensure free passage of adult salmon and sea trout and miigrating smolts from naturally accessible tributaries throughout the district."/>
    <x v="6"/>
    <x v="595"/>
    <x v="1"/>
    <m/>
    <s v="List of fish passes and burns vulnerable to damming"/>
    <s v="TDSFB"/>
    <s v="NatureScot, NFUS, River Earn Improvement Association, River Eden Sustainability Partnership"/>
    <x v="22"/>
    <n v="25000"/>
    <x v="1"/>
    <n v="25000"/>
    <x v="0"/>
    <s v="Annual"/>
    <x v="401"/>
    <n v="354770"/>
    <n v="729120"/>
    <m/>
    <m/>
    <m/>
    <m/>
    <m/>
    <m/>
    <m/>
    <x v="28"/>
    <s v="FD37"/>
    <s v="MA0804"/>
    <s v="86ab1f4a-3d92-40ea-b71c-2ce89a8accd4"/>
    <s v="Local DSFB"/>
    <x v="1"/>
    <x v="5"/>
    <n v="-3.0047335751194"/>
    <n v="56.4323908228357"/>
  </r>
  <r>
    <n v="3081"/>
    <x v="671"/>
    <x v="704"/>
    <x v="5"/>
    <x v="1"/>
    <s v="Planned"/>
    <s v="High"/>
    <s v="To restore free passage of salmon and brown trout up and down the Dall Burn."/>
    <x v="6"/>
    <x v="596"/>
    <x v="2"/>
    <m/>
    <m/>
    <s v="SEPA"/>
    <s v="SEPA"/>
    <x v="24"/>
    <n v="1000"/>
    <x v="1"/>
    <n v="1000"/>
    <x v="0"/>
    <s v="Within 4 Years"/>
    <x v="402"/>
    <n v="259116"/>
    <n v="756146"/>
    <m/>
    <m/>
    <m/>
    <m/>
    <m/>
    <m/>
    <m/>
    <x v="28"/>
    <s v="FD37"/>
    <s v="MA0805"/>
    <s v="07f45b6c-9782-4eb8-8fe1-684bc0b64693"/>
    <s v="Public Funding"/>
    <x v="2"/>
    <x v="5"/>
    <n v="-4.3010262558202497"/>
    <n v="56.675838814839899"/>
  </r>
  <r>
    <n v="3082"/>
    <x v="672"/>
    <x v="705"/>
    <x v="5"/>
    <x v="1"/>
    <s v="Initiated"/>
    <s v="High"/>
    <s v="To ensure that adult salmon have unhindered free passage throughout the length of the River Lochay."/>
    <x v="6"/>
    <x v="597"/>
    <x v="3"/>
    <m/>
    <s v="Annual juvenile salmon electrofishing surveys"/>
    <s v="SEPA"/>
    <s v="SEPA, SSE"/>
    <x v="43"/>
    <n v="1000"/>
    <x v="1"/>
    <n v="1000"/>
    <x v="0"/>
    <s v="Within 4 Years"/>
    <x v="403"/>
    <n v="251844"/>
    <n v="736616"/>
    <m/>
    <m/>
    <m/>
    <m/>
    <m/>
    <m/>
    <m/>
    <x v="28"/>
    <s v="FD37"/>
    <s v="MA0806"/>
    <s v="69cb94cc-6f54-4557-be0e-a1ca886a06ce"/>
    <s v="Private Finance"/>
    <x v="5"/>
    <x v="0"/>
    <n v="-4.4084197469033599"/>
    <n v="56.498288804836598"/>
  </r>
  <r>
    <n v="3083"/>
    <x v="673"/>
    <x v="706"/>
    <x v="5"/>
    <x v="1"/>
    <s v="Initiated"/>
    <s v="High"/>
    <s v="To repair or replace the gabion weir to ensure it will continue to aid salmon migration into the future."/>
    <x v="6"/>
    <x v="598"/>
    <x v="2"/>
    <m/>
    <s v="Engineering technical reports"/>
    <s v="TDSFB"/>
    <s v="SSE, SEPA"/>
    <x v="24"/>
    <n v="5000"/>
    <x v="0"/>
    <n v="0"/>
    <x v="0"/>
    <s v="Within 3 Years"/>
    <x v="404"/>
    <n v="293334"/>
    <n v="728366"/>
    <m/>
    <m/>
    <m/>
    <m/>
    <m/>
    <m/>
    <m/>
    <x v="28"/>
    <s v="FD37"/>
    <s v="MA0807"/>
    <s v="5d752e39-7930-46e7-859b-6d6f5c75219e"/>
    <s v="Private Finance"/>
    <x v="5"/>
    <x v="16"/>
    <n v="-3.7314452147774202"/>
    <n v="56.435440162975802"/>
  </r>
  <r>
    <n v="3084"/>
    <x v="674"/>
    <x v="707"/>
    <x v="9"/>
    <x v="1"/>
    <s v="Initiated"/>
    <s v="High"/>
    <s v="To reduce the level of water abstraction from River Lochay tributaries in order to achieve Good Ecological Potential."/>
    <x v="1"/>
    <x v="599"/>
    <x v="3"/>
    <m/>
    <s v="Annual juvenile salmon electrofishing surveys, flow modelling and water abstraction data"/>
    <s v="SEPA"/>
    <s v="SEPA, SSE"/>
    <x v="48"/>
    <n v="2000"/>
    <x v="1"/>
    <n v="1000"/>
    <x v="0"/>
    <s v="Within 4 Years"/>
    <x v="405"/>
    <n v="252569"/>
    <n v="736165"/>
    <m/>
    <m/>
    <m/>
    <m/>
    <m/>
    <m/>
    <m/>
    <x v="28"/>
    <s v="FD37"/>
    <s v="MA0808"/>
    <s v="591a05a0-b3b9-4d03-a5bd-a8a1014d43ef"/>
    <s v="Private Finance"/>
    <x v="5"/>
    <x v="0"/>
    <n v="-4.3963981996359198"/>
    <n v="56.494468189151199"/>
  </r>
  <r>
    <n v="3085"/>
    <x v="675"/>
    <x v="708"/>
    <x v="1"/>
    <x v="104"/>
    <s v="Initiated"/>
    <s v="High"/>
    <s v="To ensure dry weather levels in agricultural burns do not become so low that the ecology is damaged"/>
    <x v="1"/>
    <x v="600"/>
    <x v="0"/>
    <s v="www.sepa.org.uk/regulations/water/abstractions/"/>
    <s v="Fish population data, flow and water abstraction data"/>
    <s v="SEPA"/>
    <s v="SEPA, FMS"/>
    <x v="0"/>
    <n v="1000"/>
    <x v="1"/>
    <n v="1000"/>
    <x v="1"/>
    <s v="Annual"/>
    <x v="406"/>
    <n v="354157"/>
    <n v="728936"/>
    <m/>
    <m/>
    <m/>
    <m/>
    <m/>
    <m/>
    <m/>
    <x v="28"/>
    <s v="FD37"/>
    <s v="MA0809"/>
    <s v="2f352618-1d5c-42df-97e0-eee4cd4be402"/>
    <s v="Local DSFB"/>
    <x v="5"/>
    <x v="5"/>
    <n v="-3.4425193701380099"/>
    <n v="56.476929501649103"/>
  </r>
  <r>
    <n v="3086"/>
    <x v="676"/>
    <x v="709"/>
    <x v="1"/>
    <x v="105"/>
    <s v="Ongoing"/>
    <s v="High"/>
    <s v="To ensure that any new development or maintenance work which happens in the district do not have negative impacts on salmonid fish."/>
    <x v="3"/>
    <x v="601"/>
    <x v="1"/>
    <m/>
    <s v="Keep up with advertisements, ensure licensing parties are aware of their need to consult"/>
    <s v="TDSFB / TRT"/>
    <m/>
    <x v="0"/>
    <n v="10000"/>
    <x v="0"/>
    <n v="10000"/>
    <x v="1"/>
    <s v="Annual"/>
    <x v="407"/>
    <n v="354100"/>
    <n v="728900"/>
    <m/>
    <m/>
    <m/>
    <m/>
    <m/>
    <m/>
    <m/>
    <x v="28"/>
    <s v="FD37"/>
    <s v="MA0810"/>
    <s v="80cb65ba-9445-41b0-a7a2-4ce3a93a00b6"/>
    <s v="DSFB + Fishery Trust"/>
    <x v="5"/>
    <x v="5"/>
    <n v="-3.19876487417927"/>
    <n v="56.3766475225232"/>
  </r>
  <r>
    <n v="3087"/>
    <x v="677"/>
    <x v="710"/>
    <x v="3"/>
    <x v="1"/>
    <s v="Initiated"/>
    <s v="Medium"/>
    <s v="To reduce the height of the Fillan embankment, reconnect the river with its floodplain, and increase river stability downstream."/>
    <x v="13"/>
    <x v="602"/>
    <x v="2"/>
    <m/>
    <s v="Flood Risk Analysis, juvenile fish surveys, invertbrate surveys, general ecological surveys"/>
    <s v="LLTCT"/>
    <s v="LLTCT, SRUC"/>
    <x v="24"/>
    <n v="5000"/>
    <x v="1"/>
    <n v="2000"/>
    <x v="2"/>
    <s v="Within 2 Years"/>
    <x v="408"/>
    <n v="236508"/>
    <n v="727548"/>
    <m/>
    <m/>
    <m/>
    <m/>
    <m/>
    <m/>
    <m/>
    <x v="28"/>
    <s v="FD37"/>
    <s v="MA0811"/>
    <s v="63944589-1fd8-49b0-9210-964a7c61f801"/>
    <s v="Mix of Private &amp; Public Funding"/>
    <x v="5"/>
    <x v="9"/>
    <n v="-4.6515897379331399"/>
    <n v="56.411830384022998"/>
  </r>
  <r>
    <n v="3088"/>
    <x v="678"/>
    <x v="711"/>
    <x v="3"/>
    <x v="1"/>
    <s v="Initiated"/>
    <s v="Medium"/>
    <s v="To increase the light level in a section of the Lunan Water by thinning out riparian trees, thereby stimulating instream primary production and emergent vegetation."/>
    <x v="13"/>
    <x v="603"/>
    <x v="2"/>
    <m/>
    <s v="Surveys of juvenile fish, plants and habitat"/>
    <s v="TDSFB"/>
    <s v="TRT, Meikleour Estate, SF"/>
    <x v="22"/>
    <n v="2500"/>
    <x v="1"/>
    <n v="5000"/>
    <x v="2"/>
    <s v="Within 2 Years"/>
    <x v="409"/>
    <n v="318893"/>
    <n v="739707"/>
    <m/>
    <m/>
    <m/>
    <m/>
    <m/>
    <m/>
    <m/>
    <x v="28"/>
    <s v="FD37"/>
    <s v="MA0812"/>
    <s v="255ded6f-2f59-4190-92ac-35fffd3b21bd"/>
    <s v="Private Finance"/>
    <x v="5"/>
    <x v="5"/>
    <n v="-3.3206192545542401"/>
    <n v="56.542392243609697"/>
  </r>
  <r>
    <n v="3089"/>
    <x v="679"/>
    <x v="712"/>
    <x v="10"/>
    <x v="1"/>
    <s v="Ongoing"/>
    <s v="High"/>
    <s v="To demonstrate the restoration of a self-sustaining salmon popultation in the River Garry."/>
    <x v="14"/>
    <x v="604"/>
    <x v="3"/>
    <m/>
    <s v="Genetic idenfication of broodstock, locations and numbers of eggs stocked, juvenile electrofishing surveys"/>
    <s v="TDSFB"/>
    <s v="SSE, SEPA, UHI"/>
    <x v="0"/>
    <n v="50000"/>
    <x v="1"/>
    <n v="80000"/>
    <x v="1"/>
    <s v="Within 4 Years"/>
    <x v="410"/>
    <n v="280951"/>
    <n v="765449"/>
    <m/>
    <m/>
    <m/>
    <m/>
    <m/>
    <m/>
    <m/>
    <x v="28"/>
    <s v="FD37"/>
    <s v="MA0813"/>
    <s v="15398169-6b06-40b3-978d-313bf5f1e4ad"/>
    <s v="Local DSFB"/>
    <x v="1"/>
    <x v="5"/>
    <n v="-3.94921940374106"/>
    <n v="56.765439021087801"/>
  </r>
  <r>
    <n v="3090"/>
    <x v="680"/>
    <x v="713"/>
    <x v="5"/>
    <x v="1"/>
    <s v="Ongoing"/>
    <s v="High"/>
    <s v="To maintain an output of salmon smolts equivalent to its upstream carrying capacity from the Allt Glas Choire hydro intake."/>
    <x v="14"/>
    <x v="605"/>
    <x v="3"/>
    <m/>
    <s v="Genetic idenfication of broodstock, locations and numbers of eggs stocked, juvenile electrofishing surveys"/>
    <s v="TDSFB"/>
    <s v="SSE, SEPA"/>
    <x v="0"/>
    <n v="5000"/>
    <x v="2"/>
    <n v="5000"/>
    <x v="1"/>
    <s v="Annual"/>
    <x v="411"/>
    <n v="274917"/>
    <n v="774112"/>
    <m/>
    <m/>
    <m/>
    <m/>
    <m/>
    <m/>
    <m/>
    <x v="28"/>
    <s v="FD37"/>
    <s v="MA0814"/>
    <s v="6f448da8-6a5e-40d2-8940-b041596beeb0"/>
    <s v="Local DSFB"/>
    <x v="1"/>
    <x v="5"/>
    <n v="-4.0521109423609998"/>
    <n v="56.841633691824001"/>
  </r>
  <r>
    <n v="3091"/>
    <x v="681"/>
    <x v="714"/>
    <x v="10"/>
    <x v="1"/>
    <s v="Ongoing"/>
    <s v="Medium"/>
    <s v="To investigate whether juvenile salmon numbers are limited by some yet unidentified issue in the Ruchill Water (Earn) and River Eden."/>
    <x v="14"/>
    <x v="606"/>
    <x v="3"/>
    <m/>
    <s v="Numbers and locations of eggs stocked, juvenile electrofishing surveys"/>
    <s v="TDSFB"/>
    <s v="TRT"/>
    <x v="0"/>
    <n v="25000"/>
    <x v="2"/>
    <n v="30000"/>
    <x v="1"/>
    <s v="Annual"/>
    <x v="412"/>
    <n v="353718"/>
    <n v="728402"/>
    <m/>
    <m/>
    <m/>
    <m/>
    <m/>
    <m/>
    <m/>
    <x v="28"/>
    <s v="FD37"/>
    <s v="MA0815"/>
    <s v="ab55a370-27f9-460e-afd9-e8cee753c5db"/>
    <s v="Local DSFB"/>
    <x v="1"/>
    <x v="5"/>
    <n v="-3.1330481288144099"/>
    <n v="56.402736151646302"/>
  </r>
  <r>
    <n v="3092"/>
    <x v="682"/>
    <x v="715"/>
    <x v="8"/>
    <x v="1"/>
    <s v="Ongoing"/>
    <s v="High"/>
    <s v="To eradicate Himalyan and Japanese knotweed and giant hogweed from the catchment of the River Tay and develop programmes to progress on to the rivers Earn and Eden."/>
    <x v="11"/>
    <x v="607"/>
    <x v="0"/>
    <s v="SISI | Scottish Invasive Species Initiative"/>
    <s v="Surveys of invasives presence outwith SISI area"/>
    <s v="NatureScot"/>
    <s v="TDSFB, TRT, PKC, Fife Council, River Earn improvement Association, Eden Angling Association"/>
    <x v="24"/>
    <n v="10000"/>
    <x v="1"/>
    <n v="100000"/>
    <x v="2"/>
    <s v="Within 4 Years"/>
    <x v="413"/>
    <n v="353740"/>
    <n v="728430"/>
    <m/>
    <m/>
    <m/>
    <m/>
    <m/>
    <m/>
    <m/>
    <x v="28"/>
    <s v="FD37"/>
    <s v="MA0816"/>
    <s v="ddd0a98d-6d19-4154-8032-7107156c45e6"/>
    <s v="Mix of Private &amp; Public Funding"/>
    <x v="5"/>
    <x v="35"/>
    <n v="-3.4174031405481702"/>
    <n v="56.373694025780203"/>
  </r>
  <r>
    <n v="3093"/>
    <x v="683"/>
    <x v="716"/>
    <x v="1"/>
    <x v="106"/>
    <s v="Planned"/>
    <s v="High"/>
    <s v="To prevent the introduction of Gyrodactylus salaris to the Tay district."/>
    <x v="11"/>
    <x v="608"/>
    <x v="1"/>
    <s v="gyrodactylus-salaris.pdf (www.gov.scot)"/>
    <m/>
    <s v="TRT"/>
    <s v="FMS, Maine Scotland"/>
    <x v="22"/>
    <n v="2500"/>
    <x v="1"/>
    <n v="1000"/>
    <x v="1"/>
    <s v="Annual"/>
    <x v="414"/>
    <n v="353770"/>
    <n v="353460"/>
    <m/>
    <m/>
    <m/>
    <m/>
    <m/>
    <m/>
    <m/>
    <x v="28"/>
    <s v="FD37"/>
    <s v="MA0817"/>
    <s v="3e5bae97-dcee-4d22-b795-7c56e8a06fa1"/>
    <s v="Local DSFB"/>
    <x v="5"/>
    <x v="5"/>
    <n v="-3.1055639006823998"/>
    <n v="56.478596195665503"/>
  </r>
  <r>
    <n v="3094"/>
    <x v="684"/>
    <x v="717"/>
    <x v="5"/>
    <x v="1"/>
    <s v="Initiated"/>
    <s v="High"/>
    <s v="To ensure that the fish pass on the River Ericht is restored and that free passage of adult salmon is maintained."/>
    <x v="6"/>
    <x v="609"/>
    <x v="2"/>
    <s v="https://express.a.com/page/mSF7bSQFXTKla/"/>
    <m/>
    <s v="SEPA"/>
    <s v="SEPA, Blairgowrie Angling Club"/>
    <x v="43"/>
    <n v="2500"/>
    <x v="1"/>
    <n v="1000"/>
    <x v="0"/>
    <s v="Within 3 Years"/>
    <x v="415"/>
    <n v="318098"/>
    <n v="745229"/>
    <m/>
    <m/>
    <m/>
    <m/>
    <m/>
    <m/>
    <m/>
    <x v="28"/>
    <s v="FD37"/>
    <s v="MA0818"/>
    <s v="ccecf96f-3ad3-4c70-b072-9a2f3792c8a6"/>
    <s v="Mix of Private &amp; Public Funding"/>
    <x v="5"/>
    <x v="35"/>
    <n v="-3.3352906103873798"/>
    <n v="56.591850620453698"/>
  </r>
  <r>
    <n v="3095"/>
    <x v="685"/>
    <x v="718"/>
    <x v="9"/>
    <x v="1"/>
    <s v="Initiated"/>
    <s v="High"/>
    <s v="To have the Blairgowrie Lade abstraction from the River Ericht comply with Good Ecological Status standards"/>
    <x v="1"/>
    <x v="610"/>
    <x v="2"/>
    <s v="https://express.a.com/page/mSF7bSQFXTKla/"/>
    <m/>
    <s v="SEPA"/>
    <s v="SEPA, Blairgowrie Angling Club"/>
    <x v="0"/>
    <n v="2500"/>
    <x v="1"/>
    <n v="1000"/>
    <x v="0"/>
    <s v="Within 3 Years"/>
    <x v="416"/>
    <n v="321467"/>
    <n v="744903"/>
    <m/>
    <m/>
    <m/>
    <m/>
    <m/>
    <m/>
    <m/>
    <x v="28"/>
    <s v="FD37"/>
    <s v="MA0819"/>
    <s v="2ddcfb22-dd10-452b-8522-8da320aa720f"/>
    <s v="Public Funding"/>
    <x v="4"/>
    <x v="0"/>
    <n v="-3.28034639666047"/>
    <n v="56.589499258341199"/>
  </r>
  <r>
    <n v="3096"/>
    <x v="686"/>
    <x v="719"/>
    <x v="4"/>
    <x v="1"/>
    <s v="Ongoing"/>
    <s v="High"/>
    <s v="To prevent illegal fishing occurring within the Tay district"/>
    <x v="5"/>
    <x v="611"/>
    <x v="1"/>
    <s v="Fisheries Officers | Tay Rivers"/>
    <m/>
    <s v="TDSFB"/>
    <s v="FMS, Maine Scotland"/>
    <x v="0"/>
    <n v="200000"/>
    <x v="1"/>
    <n v="200000"/>
    <x v="1"/>
    <s v="Annual"/>
    <x v="330"/>
    <n v="353800"/>
    <n v="728490"/>
    <m/>
    <m/>
    <m/>
    <m/>
    <m/>
    <m/>
    <m/>
    <x v="28"/>
    <s v="FD37"/>
    <s v="MA0820"/>
    <s v="65a25dc7-7067-4059-90a9-de4751ed2a35"/>
    <s v="Local DSFB"/>
    <x v="1"/>
    <x v="5"/>
    <n v="-2.8884677310640701"/>
    <n v="56.459261953882901"/>
  </r>
  <r>
    <n v="3097"/>
    <x v="687"/>
    <x v="720"/>
    <x v="12"/>
    <x v="1"/>
    <s v="Planned"/>
    <s v="Medium"/>
    <s v="To determine whether offshore windfarms pose a danger to migrating smolts and returning adults."/>
    <x v="16"/>
    <x v="612"/>
    <x v="4"/>
    <s v="Forth &amp; Tay Regional Advisory Group (FTRAG) | Marine Scotland Information"/>
    <m/>
    <s v="Marine Scotland?"/>
    <s v="FMS, Marine Scotland, Wind farm developers, Atlantic Salmon Trust"/>
    <x v="33"/>
    <n v="5000"/>
    <x v="1"/>
    <n v="5000"/>
    <x v="0"/>
    <s v="Within 5 Years"/>
    <x v="417"/>
    <n v="353830"/>
    <n v="728390"/>
    <m/>
    <m/>
    <m/>
    <m/>
    <m/>
    <m/>
    <m/>
    <x v="28"/>
    <s v="FD37"/>
    <s v="MA0821"/>
    <s v="62332085-c619-4284-86b4-09d2a17d5636"/>
    <s v="Mix of Private &amp; Public Funding"/>
    <x v="5"/>
    <x v="29"/>
    <n v="-2.6457871527662302"/>
    <n v="56.444805141657199"/>
  </r>
  <r>
    <n v="3098"/>
    <x v="688"/>
    <x v="721"/>
    <x v="10"/>
    <x v="1"/>
    <s v="Ongoing"/>
    <s v="Medium"/>
    <s v="To maintain an annual programme of juvenile salmon population assessments"/>
    <x v="4"/>
    <x v="613"/>
    <x v="1"/>
    <s v="National Electrofishing Programme for Scotland - gov.scot (www.gov.scot)"/>
    <s v="Juvenile salmonid electrofishing data"/>
    <s v="TRT"/>
    <s v="Marine Scotland"/>
    <x v="0"/>
    <n v="15000"/>
    <x v="1"/>
    <n v="30000"/>
    <x v="1"/>
    <s v="Annual"/>
    <x v="418"/>
    <n v="353860"/>
    <n v="728420"/>
    <m/>
    <m/>
    <m/>
    <m/>
    <m/>
    <m/>
    <m/>
    <x v="28"/>
    <s v="FD37"/>
    <s v="MA0822"/>
    <s v="83504640-3e00-4999-b510-ce4677e30bea"/>
    <s v="Mix of Private &amp; Public Funding"/>
    <x v="1"/>
    <x v="12"/>
    <n v="-3.0777634055772101"/>
    <n v="56.428697461150399"/>
  </r>
  <r>
    <n v="3099"/>
    <x v="689"/>
    <x v="722"/>
    <x v="1"/>
    <x v="29"/>
    <s v="Planned"/>
    <s v="High"/>
    <s v="To find a means of mitigating impacts on the River Lyon invertebrate community and poor growth of juvenile salmon."/>
    <x v="16"/>
    <x v="614"/>
    <x v="3"/>
    <s v="Role of discharge and temperature variation in determining invertebrate community structure in a regulated river - Jackson - 2007 - River Research and Applications - Wiley Online Library"/>
    <s v="Data on water chemistry, water temperature and juvenile fish populations."/>
    <s v="TRT"/>
    <s v="SEPA, SSE, Marine Scotland"/>
    <x v="22"/>
    <n v="2500"/>
    <x v="1"/>
    <n v="2500"/>
    <x v="0"/>
    <s v="Within 3 Years"/>
    <x v="419"/>
    <n v="272813"/>
    <n v="746642"/>
    <m/>
    <m/>
    <m/>
    <m/>
    <m/>
    <m/>
    <m/>
    <x v="28"/>
    <s v="FD37"/>
    <s v="MA0823"/>
    <s v="0eb1193d-ec28-4d83-ac40-08097b59e348"/>
    <s v="Local Fishery Trust"/>
    <x v="5"/>
    <x v="6"/>
    <n v="-4.0729605592206104"/>
    <n v="56.594439535163801"/>
  </r>
  <r>
    <n v="3100"/>
    <x v="690"/>
    <x v="723"/>
    <x v="3"/>
    <x v="1"/>
    <s v="Planned"/>
    <s v="Medium"/>
    <s v="To exclude livestock from the banks of lowland rivers"/>
    <x v="13"/>
    <x v="615"/>
    <x v="3"/>
    <m/>
    <s v="Data on riparian condition and juvenile fish populations"/>
    <s v="TRT"/>
    <s v="TDSFB, SEPA, NatureScot, NFUS, riparian and fisheries owners"/>
    <x v="36"/>
    <n v="5000"/>
    <x v="1"/>
    <n v="5000"/>
    <x v="0"/>
    <s v="Within 5 Years"/>
    <x v="420"/>
    <n v="320210"/>
    <n v="718830"/>
    <m/>
    <m/>
    <m/>
    <m/>
    <m/>
    <m/>
    <m/>
    <x v="28"/>
    <s v="FD37"/>
    <s v="MA0824"/>
    <s v="5557ca11-6b33-411d-a8eb-eacc084e6d03"/>
    <s v="Mix of Private &amp; Public Funding"/>
    <x v="5"/>
    <x v="43"/>
    <n v="-3.2928235703116"/>
    <n v="56.355102614086299"/>
  </r>
  <r>
    <n v="3101"/>
    <x v="691"/>
    <x v="724"/>
    <x v="2"/>
    <x v="1"/>
    <s v="Planned"/>
    <s v="Medium"/>
    <s v="To significantly reduce or ideally eliminate diffuse pollution from agriculture in lowland catchments in the east of the Tay district."/>
    <x v="10"/>
    <x v="616"/>
    <x v="0"/>
    <s v="Diffuse Pollution in the Rural Environment | Scottish Environment Protection Agency (SEPA)"/>
    <s v="Sources of sediment / runoff, distribution of sediment in watercourses and juvenile fish population data"/>
    <s v="SEPA/TRT"/>
    <s v="SEPA, NFUS"/>
    <x v="33"/>
    <n v="5000"/>
    <x v="1"/>
    <n v="5000"/>
    <x v="0"/>
    <s v="Annual"/>
    <x v="421"/>
    <n v="353890"/>
    <n v="728450"/>
    <m/>
    <m/>
    <m/>
    <m/>
    <m/>
    <m/>
    <m/>
    <x v="28"/>
    <s v="FD37"/>
    <s v="MA0825"/>
    <s v="204f2b5e-f9f9-45c9-aa97-162c219a93a9"/>
    <s v="Mix of Private &amp; Public Funding"/>
    <x v="5"/>
    <x v="29"/>
    <n v="-3.4068959805265902"/>
    <n v="56.429958228749697"/>
  </r>
  <r>
    <n v="3102"/>
    <x v="692"/>
    <x v="725"/>
    <x v="0"/>
    <x v="1"/>
    <s v="Initiated"/>
    <s v="High"/>
    <s v="To establish shading riparian trees along headwater tributaries identified as vulnerable to becoming too hot for juvenile salmon."/>
    <x v="18"/>
    <x v="617"/>
    <x v="0"/>
    <s v="Scotland River Temperature Monitoring Network (SRTMN) - gov.scot (www.gov.scot)"/>
    <s v="Water temperature data from a range of at risk tributaries."/>
    <s v="TRT"/>
    <s v="Marine Scotland, Riverwoods partners, SEPA, NatureScot, LLTNPA, Cairngorms NPA, SSE, SF"/>
    <x v="33"/>
    <n v="20000"/>
    <x v="1"/>
    <n v="20000"/>
    <x v="0"/>
    <s v="Within 5 Years"/>
    <x v="422"/>
    <n v="320190"/>
    <n v="718800"/>
    <m/>
    <m/>
    <m/>
    <m/>
    <m/>
    <m/>
    <m/>
    <x v="28"/>
    <s v="FD37"/>
    <s v="MA0826"/>
    <s v="b1d293ae-03b7-4d5a-bc0b-ea8c26001084"/>
    <s v="Mix of Private &amp; Public Funding"/>
    <x v="5"/>
    <x v="29"/>
    <n v="-3.29313801634484"/>
    <n v="56.354829777012498"/>
  </r>
  <r>
    <n v="3103"/>
    <x v="693"/>
    <x v="726"/>
    <x v="1"/>
    <x v="104"/>
    <s v="Planned"/>
    <s v="Low"/>
    <s v="To restore the formely drained peatlands of the Tay district and their hydrology."/>
    <x v="2"/>
    <x v="618"/>
    <x v="0"/>
    <s v="Peatland ACTION Project | NatureScot"/>
    <s v="Distribution of degraded peatlands and juvenile fish populaion data from the vicinity."/>
    <s v="TRT"/>
    <s v="SEPA, NatureScot, SSE, LLTNPA, Cairngorms NPA, SLE, landowners"/>
    <x v="64"/>
    <n v="2500"/>
    <x v="1"/>
    <n v="1000"/>
    <x v="0"/>
    <s v="Within 5 Years"/>
    <x v="423"/>
    <n v="320170"/>
    <n v="718750"/>
    <m/>
    <m/>
    <m/>
    <m/>
    <m/>
    <m/>
    <m/>
    <x v="28"/>
    <s v="FD37"/>
    <s v="MA0827"/>
    <s v="e671e0ba-a23f-4da7-a822-ef35a3a4a8d7"/>
    <s v="Mix of Private &amp; Public Funding"/>
    <x v="5"/>
    <x v="90"/>
    <n v="-3.2934463761067501"/>
    <n v="56.354377298057599"/>
  </r>
  <r>
    <n v="3104"/>
    <x v="694"/>
    <x v="727"/>
    <x v="3"/>
    <x v="1"/>
    <s v="Planned"/>
    <s v="Low"/>
    <s v="To open up the dense conifer shading along the Dall Burn to increase productivty of invertebrates and fish."/>
    <x v="13"/>
    <x v="619"/>
    <x v="3"/>
    <m/>
    <m/>
    <s v="SCOTTISH FORESTRY"/>
    <s v="SF, NatureScot"/>
    <x v="43"/>
    <n v="1000"/>
    <x v="1"/>
    <n v="500"/>
    <x v="0"/>
    <s v="Within 3 Years"/>
    <x v="424"/>
    <n v="259046"/>
    <n v="755961"/>
    <m/>
    <m/>
    <m/>
    <m/>
    <m/>
    <m/>
    <m/>
    <x v="28"/>
    <s v="FD37"/>
    <s v="MA0828"/>
    <s v="835e79df-3940-4c2d-b3c8-c531f593a890"/>
    <s v="Public Funding"/>
    <x v="5"/>
    <x v="35"/>
    <n v="-4.3020663811466697"/>
    <n v="56.674157036817498"/>
  </r>
  <r>
    <n v="3105"/>
    <x v="695"/>
    <x v="728"/>
    <x v="8"/>
    <x v="1"/>
    <s v="Planned"/>
    <s v="High"/>
    <s v="To prevent the spread of signal crayfish to tributary catchments in which they are not currently present."/>
    <x v="11"/>
    <x v="620"/>
    <x v="0"/>
    <s v="signal-crayfish.pdf (www.gov.scot)"/>
    <m/>
    <s v="TRT"/>
    <s v="SEPA, NatureScot, Police Scotland"/>
    <x v="11"/>
    <n v="1000"/>
    <x v="1"/>
    <n v="1000"/>
    <x v="2"/>
    <s v="Annual"/>
    <x v="425"/>
    <n v="353920"/>
    <n v="728480"/>
    <m/>
    <m/>
    <m/>
    <m/>
    <m/>
    <m/>
    <m/>
    <x v="28"/>
    <s v="FD37"/>
    <s v="MA0829"/>
    <s v="ef02bfbf-7c4a-43bc-95ce-061e5fbbc967"/>
    <s v="Mix of Private &amp; Public Funding"/>
    <x v="5"/>
    <x v="2"/>
    <n v="-2.7490672012993298"/>
    <n v="56.446282297603503"/>
  </r>
  <r>
    <n v="3106"/>
    <x v="696"/>
    <x v="729"/>
    <x v="8"/>
    <x v="1"/>
    <s v="Planned"/>
    <s v="High"/>
    <s v="To eradicate non native fish species which have been introduced to small lochs in the Rannoch area."/>
    <x v="11"/>
    <x v="621"/>
    <x v="2"/>
    <m/>
    <s v="Data on species of fish present and their distribution through eDNA surveys"/>
    <s v="TRT"/>
    <s v="SEPA, NatureScot, Rannoch Conservation Association, Marine Scotland, UHI"/>
    <x v="24"/>
    <n v="2500"/>
    <x v="1"/>
    <n v="2500"/>
    <x v="2"/>
    <s v="Within 5 Years"/>
    <x v="426"/>
    <n v="265879"/>
    <n v="758300"/>
    <m/>
    <m/>
    <m/>
    <m/>
    <m/>
    <m/>
    <m/>
    <x v="28"/>
    <s v="FD37"/>
    <s v="MA0830"/>
    <s v="aa09689d-1b55-4d2f-80cd-572e148fd9bd"/>
    <s v="Mix of Private &amp; Public Funding"/>
    <x v="5"/>
    <x v="16"/>
    <n v="-4.1918616149541803"/>
    <n v="56.697165408140101"/>
  </r>
  <r>
    <n v="3107"/>
    <x v="697"/>
    <x v="730"/>
    <x v="1"/>
    <x v="107"/>
    <s v="Ongoing"/>
    <s v="Medium"/>
    <s v="To create an index of smolt to adult survival for the River Tummel and determine whether Pitlochry Dam impacts on the survival of migrating smolts."/>
    <x v="4"/>
    <x v="622"/>
    <x v="2"/>
    <s v="Cover (tayrivers.org)"/>
    <m/>
    <s v="TRT"/>
    <s v="SSE, Marine Scotland"/>
    <x v="17"/>
    <n v="30000"/>
    <x v="1"/>
    <n v="30000"/>
    <x v="2"/>
    <s v="Annual"/>
    <x v="427"/>
    <n v="293514"/>
    <n v="757746"/>
    <m/>
    <m/>
    <m/>
    <m/>
    <m/>
    <m/>
    <m/>
    <x v="28"/>
    <s v="FD37"/>
    <s v="MA0831"/>
    <s v="b35d3725-8a9b-43c2-9a05-128c31848d8c"/>
    <s v="DSFB + Fishery Trust"/>
    <x v="1"/>
    <x v="10"/>
    <n v="-3.7406047645052798"/>
    <n v="56.699310774910799"/>
  </r>
  <r>
    <n v="3108"/>
    <x v="698"/>
    <x v="731"/>
    <x v="5"/>
    <x v="1"/>
    <s v="Ongoing"/>
    <s v="High"/>
    <s v="To ensure that low head hydro stations abstracting water from the River Tay are not posing a risk to migrating smolts"/>
    <x v="6"/>
    <x v="623"/>
    <x v="2"/>
    <m/>
    <m/>
    <s v="SEPA"/>
    <s v="SEPA, NatureScot, Hydro operators"/>
    <x v="16"/>
    <n v="1000"/>
    <x v="1"/>
    <n v="1000"/>
    <x v="1"/>
    <s v="Annual"/>
    <x v="417"/>
    <n v="310249"/>
    <n v="729882"/>
    <m/>
    <m/>
    <m/>
    <m/>
    <m/>
    <m/>
    <m/>
    <x v="28"/>
    <s v="FD37"/>
    <s v="MA0832"/>
    <s v="53fb86ce-8a89-4c88-893d-3e33beb4b30e"/>
    <s v="Local DSFB"/>
    <x v="1"/>
    <x v="5"/>
    <n v="-3.4577566345335802"/>
    <n v="56.452579101555799"/>
  </r>
  <r>
    <n v="3109"/>
    <x v="699"/>
    <x v="732"/>
    <x v="5"/>
    <x v="1"/>
    <s v="Planned"/>
    <s v="Medium"/>
    <s v="To identify any adverse impacts hydro dams may have on migrating smolts and how these might be mitigated."/>
    <x v="6"/>
    <x v="624"/>
    <x v="2"/>
    <m/>
    <m/>
    <s v="SEPA"/>
    <s v="SEPA, SSE, Marine Scotland, NatureScot"/>
    <x v="24"/>
    <n v="20000"/>
    <x v="1"/>
    <n v="20000"/>
    <x v="0"/>
    <s v="Within 5 Years"/>
    <x v="428"/>
    <n v="320150"/>
    <n v="718770"/>
    <m/>
    <m/>
    <m/>
    <m/>
    <m/>
    <m/>
    <m/>
    <x v="28"/>
    <s v="FD37"/>
    <s v="MA0833"/>
    <s v="0818c181-df98-4b6f-b10b-fb791dcaf88b"/>
    <s v="Mix of Private &amp; Public Funding"/>
    <x v="5"/>
    <x v="91"/>
    <n v="-3.29377601994049"/>
    <n v="56.354553562105103"/>
  </r>
  <r>
    <n v="3110"/>
    <x v="700"/>
    <x v="733"/>
    <x v="5"/>
    <x v="1"/>
    <s v="Planned"/>
    <s v="Low"/>
    <s v="To identify any adverse impacts large lochs, like Loch Tay, may have on migrating smolts and how these might be mitigated."/>
    <x v="6"/>
    <x v="625"/>
    <x v="3"/>
    <m/>
    <m/>
    <s v="TRT"/>
    <s v="SEPA, SSE, Marine Scotland, NatureScot"/>
    <x v="17"/>
    <n v="10000"/>
    <x v="0"/>
    <n v="10000"/>
    <x v="0"/>
    <s v="Within 5 Years"/>
    <x v="428"/>
    <n v="277147"/>
    <n v="745551"/>
    <m/>
    <m/>
    <m/>
    <m/>
    <m/>
    <m/>
    <m/>
    <x v="28"/>
    <s v="FD37"/>
    <s v="MA0834"/>
    <s v="f8aea800-5eee-44ab-8be4-0b6f71fba49d"/>
    <s v="Mix of Private &amp; Public Funding"/>
    <x v="5"/>
    <x v="19"/>
    <n v="-4.0019085694931098"/>
    <n v="56.5857997332267"/>
  </r>
  <r>
    <n v="3111"/>
    <x v="701"/>
    <x v="734"/>
    <x v="1"/>
    <x v="108"/>
    <s v="Planned"/>
    <s v="High"/>
    <s v="Too commission a long term analysis of SEPA's invertebrate records for key areas within the Tay district"/>
    <x v="4"/>
    <x v="626"/>
    <x v="0"/>
    <m/>
    <s v="SEPA archived invertebrate sampling data"/>
    <s v="TRT"/>
    <s v="SEPA, Buglife"/>
    <x v="11"/>
    <n v="0"/>
    <x v="0"/>
    <n v="0"/>
    <x v="0"/>
    <s v="Within 3 Years"/>
    <x v="429"/>
    <n v="320130"/>
    <n v="718810"/>
    <m/>
    <m/>
    <m/>
    <m/>
    <m/>
    <m/>
    <m/>
    <x v="28"/>
    <s v="FD37"/>
    <s v="MA0835"/>
    <s v="78125010-3d57-4ac5-b55e-15f6d2dd7455"/>
    <s v="Local Fishery Trust"/>
    <x v="5"/>
    <x v="2"/>
    <n v="-3.2941117517929599"/>
    <n v="56.354909466292298"/>
  </r>
  <r>
    <n v="3112"/>
    <x v="702"/>
    <x v="735"/>
    <x v="10"/>
    <x v="1"/>
    <s v="Initiated"/>
    <s v="Medium"/>
    <s v="To obtain detailed information on age and size of returning adult salmon separately for the Tay SAC, the River Earn and the River Eden."/>
    <x v="4"/>
    <x v="627"/>
    <x v="3"/>
    <s v="Conservation of wild salmon - Salmon and recreational fisheries - gov.scot (www.gov.scot)"/>
    <s v="Length and age data from adult salmon"/>
    <s v="TRT"/>
    <s v="Anglers and ghillies, Marine Scotland"/>
    <x v="7"/>
    <n v="2000"/>
    <x v="1"/>
    <n v="2000"/>
    <x v="0"/>
    <s v="Within 5 Years"/>
    <x v="430"/>
    <n v="353950"/>
    <n v="728510"/>
    <m/>
    <m/>
    <m/>
    <m/>
    <m/>
    <m/>
    <m/>
    <x v="28"/>
    <s v="FD37"/>
    <s v="MA0836"/>
    <s v="c2c883c7-26a8-4ec4-a0c9-d1b464c0b284"/>
    <s v="DSFB + Fishery Trust"/>
    <x v="1"/>
    <x v="5"/>
    <n v="-2.9580339960956201"/>
    <n v="56.447873674723901"/>
  </r>
  <r>
    <n v="3113"/>
    <x v="703"/>
    <x v="736"/>
    <x v="10"/>
    <x v="1"/>
    <s v="Planned"/>
    <s v="Medium"/>
    <s v="To develop a seine netting technique to assess juvenile salmon populations is medium sized rivers and their trends."/>
    <x v="4"/>
    <x v="628"/>
    <x v="3"/>
    <m/>
    <m/>
    <s v="TRT"/>
    <s v="Marine Scotland, SEPA, NatureScot"/>
    <x v="22"/>
    <n v="2500"/>
    <x v="1"/>
    <n v="2500"/>
    <x v="0"/>
    <s v="Annual"/>
    <x v="431"/>
    <n v="320111"/>
    <n v="718796"/>
    <m/>
    <m/>
    <m/>
    <m/>
    <m/>
    <m/>
    <m/>
    <x v="28"/>
    <s v="FD37"/>
    <s v="MA0837"/>
    <s v="3d719689-7df4-4ba5-89e6-af27574bb53f"/>
    <s v="Local Fishery Trust"/>
    <x v="5"/>
    <x v="6"/>
    <n v="-3.2944148779819402"/>
    <n v="56.354780507763103"/>
  </r>
  <r>
    <n v="3114"/>
    <x v="704"/>
    <x v="737"/>
    <x v="6"/>
    <x v="1"/>
    <s v="Ongoing"/>
    <s v="High"/>
    <s v="To minimise the consumption of juvenile Salmon and Trout, particularly in the smolt run"/>
    <x v="8"/>
    <x v="629"/>
    <x v="1"/>
    <s v="https://arcg.is/0iiC9H"/>
    <s v="Regular local and national bird counts. Accurate, up-to-date dietary analysis data"/>
    <s v="The River Tweed Commission"/>
    <s v="BTO, CEH, MSS, GWCT"/>
    <x v="0"/>
    <n v="0"/>
    <x v="1"/>
    <n v="16000"/>
    <x v="0"/>
    <s v="Annual"/>
    <x v="432"/>
    <n v="362300"/>
    <n v="631558"/>
    <s v="https://drive.google.com/file/d/11lyV9gonkMAsPami_2aQ09asX17vxlC-/view?usp=sharing"/>
    <m/>
    <m/>
    <m/>
    <m/>
    <m/>
    <m/>
    <x v="29"/>
    <s v="FD39"/>
    <s v="MA0232"/>
    <s v="d4a7939c-dd3b-4fda-ae5c-e54f8a91cace"/>
    <s v="DSFB + Fishery Trust"/>
    <x v="3"/>
    <x v="5"/>
    <n v="-2.5995022493820099"/>
    <n v="55.576247526558198"/>
  </r>
  <r>
    <n v="3115"/>
    <x v="705"/>
    <x v="738"/>
    <x v="6"/>
    <x v="1"/>
    <s v="Ongoing"/>
    <s v="High"/>
    <s v="To determine the level of impact that fish eating birds are having on juvenile Salmon and Trout stocks"/>
    <x v="16"/>
    <x v="630"/>
    <x v="3"/>
    <s v="https://www.gov.scot/publications/analysis-bird-stomach-contents-final-report-goosander-cormorant-diet-four-scottish-rivers-2019-2020/pages/2/"/>
    <s v="Samples taken for birds shot under licence"/>
    <s v="Tweed Foundation"/>
    <s v="MSS, Scottish Government, NatureScot"/>
    <x v="16"/>
    <n v="30000"/>
    <x v="0"/>
    <n v="0"/>
    <x v="0"/>
    <s v="Within 3 Years"/>
    <x v="433"/>
    <n v="356394"/>
    <n v="634476"/>
    <s v="https://drive.google.com/file/d/11p5DdWxngiRahrdnMJw3UUcO3bDC7REh/view?usp=sharing"/>
    <m/>
    <m/>
    <m/>
    <m/>
    <m/>
    <m/>
    <x v="29"/>
    <s v="FD39"/>
    <s v="MA0233"/>
    <s v="ed6c8688-bf1a-4092-bb48-ec87a6709eb6"/>
    <s v="DSFB + Fishery Trust"/>
    <x v="3"/>
    <x v="5"/>
    <n v="-2.6936310075794498"/>
    <n v="55.6019714038502"/>
  </r>
  <r>
    <n v="3116"/>
    <x v="706"/>
    <x v="739"/>
    <x v="0"/>
    <x v="1"/>
    <s v="Initiated"/>
    <s v="High"/>
    <s v="To minimse the effects of increased water temperatures due to climate change on the health of local fish stocks"/>
    <x v="18"/>
    <x v="631"/>
    <x v="1"/>
    <s v="https://www.gov.scot/publications/scotland-river-temperature-monitoring-network-srtmn/"/>
    <s v="SRTMN maps"/>
    <s v="Tweed Foundation"/>
    <s v="Marine Scotland Science, Tweed Forum, Forest and Land Scotland, Private Forestry companies"/>
    <x v="48"/>
    <n v="0"/>
    <x v="1"/>
    <n v="0"/>
    <x v="0"/>
    <s v="More than 5 Years"/>
    <x v="434"/>
    <n v="364300"/>
    <n v="631467"/>
    <s v="https://drive.google.com/file/d/12110kDlffjwKobu4CoeH3zqJqypQSnDD/view?usp=sharing"/>
    <m/>
    <m/>
    <m/>
    <m/>
    <m/>
    <m/>
    <x v="29"/>
    <s v="FD39"/>
    <s v="MA0234"/>
    <s v="ff037c1e-8d1e-4c2a-a708-8a8f617e76c6"/>
    <s v="Mix of Private &amp; Public Funding"/>
    <x v="4"/>
    <x v="0"/>
    <n v="-2.5677707092183999"/>
    <n v="55.575580888023197"/>
  </r>
  <r>
    <n v="3117"/>
    <x v="707"/>
    <x v="740"/>
    <x v="0"/>
    <x v="1"/>
    <s v="Complete"/>
    <s v="High"/>
    <s v="To minimse the effects of increased water temperatures due to climate change on the health of local fish stocks"/>
    <x v="18"/>
    <x v="631"/>
    <x v="2"/>
    <m/>
    <s v="SRTMN maps"/>
    <s v="Tweed Foundation"/>
    <s v="Marine Scotland Science, Tweed Forum, local landowner"/>
    <x v="0"/>
    <n v="5000"/>
    <x v="1"/>
    <n v="0"/>
    <x v="2"/>
    <s v="More than 5 Years"/>
    <x v="434"/>
    <n v="320358"/>
    <n v="610052"/>
    <s v="https://drive.google.com/file/d/11sJ6K4J8wfPrOCJ2pHjNUHApjG_EiMom/view?usp=sharing"/>
    <m/>
    <m/>
    <m/>
    <m/>
    <m/>
    <m/>
    <x v="29"/>
    <s v="FD39"/>
    <s v="MA0235"/>
    <s v="149cbd18-1bf0-48d4-8edf-8abc719dc134"/>
    <s v="DSFB + Fishery Trust"/>
    <x v="3"/>
    <x v="5"/>
    <n v="-3.2584297293490101"/>
    <n v="55.377992523711796"/>
  </r>
  <r>
    <n v="3118"/>
    <x v="708"/>
    <x v="741"/>
    <x v="0"/>
    <x v="1"/>
    <s v="Ongoing"/>
    <s v="High"/>
    <s v="To minimse the effects of increased water temperatures due to climate change on the health of local fish stocks"/>
    <x v="18"/>
    <x v="632"/>
    <x v="1"/>
    <s v="https://www.gov.scot/publications/scotland-river-temperature-monitoring-network-srtmn/"/>
    <m/>
    <s v="Tweed Foundation"/>
    <s v="Marine Scotland Science"/>
    <x v="0"/>
    <n v="0"/>
    <x v="1"/>
    <n v="4000"/>
    <x v="2"/>
    <s v="More than 5 Years"/>
    <x v="435"/>
    <n v="358394"/>
    <n v="634099"/>
    <s v="https://drive.google.com/file/d/11uRX6KLnilG0FXxm14aPz-h0RM1SIELu/view?usp=sharing"/>
    <m/>
    <m/>
    <m/>
    <m/>
    <m/>
    <m/>
    <x v="29"/>
    <s v="FD39"/>
    <s v="MA0236"/>
    <s v="ae111015-3b9a-4f00-9e21-5eaa219a94df"/>
    <s v="DSFB + Fishery Trust"/>
    <x v="3"/>
    <x v="5"/>
    <n v="-2.66183405019195"/>
    <n v="55.5987595180939"/>
  </r>
  <r>
    <n v="3119"/>
    <x v="709"/>
    <x v="742"/>
    <x v="0"/>
    <x v="1"/>
    <s v="Ongoing"/>
    <s v="High"/>
    <s v="Use temperature data to influence the freshet release strategy for Tweed reservoirs"/>
    <x v="16"/>
    <x v="633"/>
    <x v="3"/>
    <m/>
    <s v="Data from temperature loggers"/>
    <s v="Tweed Foundation"/>
    <s v="SEPA, Scottish Water"/>
    <x v="65"/>
    <n v="15000"/>
    <x v="1"/>
    <n v="0"/>
    <x v="0"/>
    <s v="Within 2 Years"/>
    <x v="13"/>
    <n v="311260"/>
    <n v="631178"/>
    <s v="https://drive.google.com/file/d/12GKwAufV-0P-kwADAyTWPB59bSKaURIX/view?usp=sharing"/>
    <m/>
    <m/>
    <m/>
    <m/>
    <m/>
    <m/>
    <x v="29"/>
    <s v="FD39"/>
    <s v="MA0237"/>
    <s v="0c5fc4f8-58ee-45c2-8a04-1c088da3d3ed"/>
    <s v="DSFB + Fishery Trust"/>
    <x v="3"/>
    <x v="5"/>
    <n v="-3.4087181888366498"/>
    <n v="55.5662043217852"/>
  </r>
  <r>
    <n v="3120"/>
    <x v="710"/>
    <x v="743"/>
    <x v="5"/>
    <x v="1"/>
    <s v="Ongoing"/>
    <s v="High"/>
    <s v="To maximise the amount of available spawning area"/>
    <x v="6"/>
    <x v="634"/>
    <x v="2"/>
    <m/>
    <s v="Electro-fishing monitoring data, barrier assessment classification"/>
    <s v="Tweed Forum"/>
    <s v="Environment Agency, local landowners"/>
    <x v="66"/>
    <n v="0"/>
    <x v="1"/>
    <n v="0"/>
    <x v="2"/>
    <s v="Within 5 Years"/>
    <x v="436"/>
    <n v="400000"/>
    <n v="626021"/>
    <s v="https://drive.google.com/file/d/11hS99viLaqMzpTdZ9mPtZmALlEQaIkKZ/view?usp=sharing"/>
    <m/>
    <m/>
    <m/>
    <m/>
    <m/>
    <m/>
    <x v="29"/>
    <s v="FD39"/>
    <s v="MA0238"/>
    <s v="ff8b18f1-b364-4204-8c28-8feb6ba96eee"/>
    <s v="Unidentified"/>
    <x v="2"/>
    <x v="20"/>
    <n v="-2.0015493683586301"/>
    <n v="55.5279603750284"/>
  </r>
  <r>
    <n v="3121"/>
    <x v="711"/>
    <x v="744"/>
    <x v="5"/>
    <x v="1"/>
    <s v="Ongoing"/>
    <s v="High"/>
    <s v="To maximise the amount of available spawning area"/>
    <x v="6"/>
    <x v="635"/>
    <x v="2"/>
    <m/>
    <s v="Electro-fishing monitoring data, barrier assessment classification"/>
    <s v="River Tweed Commission"/>
    <s v="SEPA, Naturescot"/>
    <x v="61"/>
    <n v="0"/>
    <x v="1"/>
    <n v="0"/>
    <x v="2"/>
    <s v="Within 5 Years"/>
    <x v="437"/>
    <n v="350225"/>
    <n v="614378"/>
    <s v="https://drive.google.com/file/d/11dcBocx7gkVIUDy1ESj3rWQFJZ42gMJi/view?usp=sharing"/>
    <m/>
    <m/>
    <m/>
    <m/>
    <m/>
    <m/>
    <x v="29"/>
    <s v="FD39"/>
    <s v="MA0239"/>
    <s v="69c77d8a-5a48-4179-ad75-f70f703348f1"/>
    <s v="Unidentified"/>
    <x v="4"/>
    <x v="0"/>
    <n v="-2.787915182616"/>
    <n v="55.420803542129697"/>
  </r>
  <r>
    <n v="3122"/>
    <x v="712"/>
    <x v="745"/>
    <x v="5"/>
    <x v="1"/>
    <s v="Not Possible"/>
    <s v="Medium"/>
    <s v="To maximise the amount of available spawning area"/>
    <x v="6"/>
    <x v="636"/>
    <x v="2"/>
    <m/>
    <s v="Electro-fishing monitoring data, barrier assessment classification"/>
    <s v="River Tweed Commission"/>
    <s v="SEPA, Naturescot"/>
    <x v="24"/>
    <n v="0"/>
    <x v="1"/>
    <n v="0"/>
    <x v="0"/>
    <s v="N/A"/>
    <x v="438"/>
    <n v="333650"/>
    <n v="638557"/>
    <s v="https://drive.google.com/file/d/11gN2_p2IPr7FlRIgLyQpjrsjt-WkTvGj/view?usp=sharing"/>
    <m/>
    <m/>
    <m/>
    <m/>
    <m/>
    <m/>
    <x v="29"/>
    <s v="FD39"/>
    <s v="MA0240"/>
    <s v="e6d5ca22-790a-4e66-bd6a-f67325171b92"/>
    <s v="Unidentified"/>
    <x v="4"/>
    <x v="0"/>
    <n v="-3.0555329642240299"/>
    <n v="55.636062285982803"/>
  </r>
  <r>
    <n v="3123"/>
    <x v="713"/>
    <x v="746"/>
    <x v="5"/>
    <x v="1"/>
    <s v="Not Possible"/>
    <s v="Medium"/>
    <s v="To maximise the amount of available spawning area"/>
    <x v="6"/>
    <x v="636"/>
    <x v="2"/>
    <m/>
    <s v="Electro-fishing monitoring data, barrier assessment classification"/>
    <s v="River Tweed Commission"/>
    <s v="SEPA, Naturescot"/>
    <x v="22"/>
    <n v="0"/>
    <x v="1"/>
    <n v="0"/>
    <x v="0"/>
    <s v="N/A"/>
    <x v="438"/>
    <n v="354370"/>
    <n v="648619"/>
    <s v="https://drive.google.com/file/d/11ezyat82AsFFYJPK_9RhWYgNCWM6uCBb/view?usp=sharing"/>
    <m/>
    <m/>
    <m/>
    <m/>
    <m/>
    <m/>
    <x v="29"/>
    <s v="FD39"/>
    <s v="MA0241"/>
    <s v="74d99e51-6500-4a5d-a482-7d3d7095a68e"/>
    <s v="Unidentified"/>
    <x v="4"/>
    <x v="0"/>
    <n v="-2.7281068149693399"/>
    <n v="55.728855189164499"/>
  </r>
  <r>
    <n v="3124"/>
    <x v="714"/>
    <x v="747"/>
    <x v="5"/>
    <x v="1"/>
    <s v="Not Possible"/>
    <s v="Medium"/>
    <s v="To maximise the amount of available spawning area"/>
    <x v="6"/>
    <x v="636"/>
    <x v="2"/>
    <m/>
    <s v="Electro-fishing monitoring data, barrier assessment classification"/>
    <s v="River Tweed Commission"/>
    <s v="SEPA, Naturescot"/>
    <x v="13"/>
    <n v="0"/>
    <x v="1"/>
    <n v="0"/>
    <x v="0"/>
    <s v="N/A"/>
    <x v="438"/>
    <n v="358079"/>
    <n v="648034"/>
    <s v="https://drive.google.com/file/d/11j3CX9vL9f8DLei0fAoFRXvq6eGM7A2V/view?usp=sharing"/>
    <m/>
    <m/>
    <m/>
    <m/>
    <m/>
    <m/>
    <x v="29"/>
    <s v="FD39"/>
    <s v="MA0242"/>
    <s v="adc313c7-2568-4a3d-97a1-6d4d99d79618"/>
    <s v="Unidentified"/>
    <x v="4"/>
    <x v="0"/>
    <n v="-2.6689646399028901"/>
    <n v="55.723934945377103"/>
  </r>
  <r>
    <n v="3125"/>
    <x v="715"/>
    <x v="748"/>
    <x v="5"/>
    <x v="1"/>
    <s v="Not Possible"/>
    <s v="Medium"/>
    <s v="To maximise the amount of available spawning area"/>
    <x v="6"/>
    <x v="636"/>
    <x v="2"/>
    <m/>
    <s v="Electro-fishing monitoring data, barrier assessment classification"/>
    <s v="River Tweed Commission"/>
    <s v="SEPA, Naturescot, obstruction owners"/>
    <x v="31"/>
    <n v="0"/>
    <x v="1"/>
    <n v="0"/>
    <x v="0"/>
    <s v="N/A"/>
    <x v="438"/>
    <n v="305516"/>
    <n v="617260"/>
    <s v="https://drive.google.com/file/d/11iNq--XgLR934Uc_4p3DfVrgbZ2cfWjP/view?usp=sharing"/>
    <m/>
    <m/>
    <m/>
    <m/>
    <m/>
    <m/>
    <x v="29"/>
    <s v="FD39"/>
    <s v="MA0243"/>
    <s v="2cd38527-2ecf-4c56-b3a9-9a6b09e77d93"/>
    <s v="Unidentified"/>
    <x v="4"/>
    <x v="0"/>
    <n v="-3.49502275360895"/>
    <n v="55.440105194472103"/>
  </r>
  <r>
    <n v="3126"/>
    <x v="716"/>
    <x v="749"/>
    <x v="7"/>
    <x v="109"/>
    <s v="Not Possible"/>
    <s v="High"/>
    <s v="To maximise the number of adult Salmon escaping to spawn for weak stocks"/>
    <x v="12"/>
    <x v="637"/>
    <x v="2"/>
    <m/>
    <m/>
    <s v="River Tweed Commission"/>
    <s v="Marine Scotland Science, Scottish Government"/>
    <x v="0"/>
    <n v="0"/>
    <x v="0"/>
    <n v="0"/>
    <x v="0"/>
    <s v="Within 2 Years"/>
    <x v="439"/>
    <n v="399648"/>
    <n v="652609"/>
    <s v="https://drive.google.com/file/d/11kxfKBL_nGSJ9Nff04Gmy9y0PolTDtO_/view?usp=sharing"/>
    <m/>
    <m/>
    <m/>
    <m/>
    <m/>
    <m/>
    <x v="29"/>
    <s v="FD39"/>
    <s v="MA0244"/>
    <s v="8820f60b-82d6-4833-84b2-6121f4a71852"/>
    <s v="Unidentified"/>
    <x v="4"/>
    <x v="0"/>
    <n v="-2.0071689896906699"/>
    <n v="55.7668635245602"/>
  </r>
  <r>
    <n v="3127"/>
    <x v="717"/>
    <x v="750"/>
    <x v="3"/>
    <x v="1"/>
    <s v="Ongoing"/>
    <s v="Medium"/>
    <s v="To maximise the production of juvenile Salmon"/>
    <x v="7"/>
    <x v="638"/>
    <x v="1"/>
    <m/>
    <m/>
    <s v="Tweed Forum"/>
    <s v="Tweed Foundation, Naturescot, local landowners"/>
    <x v="48"/>
    <n v="0"/>
    <x v="1"/>
    <n v="0"/>
    <x v="2"/>
    <s v="More than 5 Years"/>
    <x v="440"/>
    <n v="366300"/>
    <n v="631100"/>
    <s v="https://drive.google.com/file/d/12HUZcan5VEFVepBl9k4CJpr2MYUFW3es/view?usp=sharing"/>
    <m/>
    <m/>
    <m/>
    <m/>
    <m/>
    <m/>
    <x v="29"/>
    <s v="FD39"/>
    <s v="MA0245"/>
    <s v="06c756de-ca84-48a9-99db-deb36ecf24dd"/>
    <s v="Unidentified"/>
    <x v="4"/>
    <x v="0"/>
    <n v="-2.5360064171346202"/>
    <n v="55.572426147630097"/>
  </r>
  <r>
    <n v="3128"/>
    <x v="718"/>
    <x v="751"/>
    <x v="9"/>
    <x v="1"/>
    <s v="Initiated"/>
    <s v="High"/>
    <s v="To maximise the amount of water in the river during low flow periods due to low rainfall"/>
    <x v="1"/>
    <x v="639"/>
    <x v="3"/>
    <s v="https://www.sepa.org.uk/regulations/water/abstractions/"/>
    <m/>
    <s v="River Tweed Commission"/>
    <s v="SEPA, Scottish Water"/>
    <x v="0"/>
    <n v="0"/>
    <x v="0"/>
    <n v="0"/>
    <x v="0"/>
    <s v="Within 2 Years"/>
    <x v="13"/>
    <n v="368300"/>
    <n v="631925"/>
    <m/>
    <m/>
    <m/>
    <m/>
    <m/>
    <m/>
    <m/>
    <x v="29"/>
    <s v="FD39"/>
    <s v="MA0246"/>
    <s v="1646aee0-c8ae-4034-a105-b6f5b75f1a6b"/>
    <s v="Unidentified"/>
    <x v="4"/>
    <x v="0"/>
    <n v="-2.5043844300195199"/>
    <n v="55.579973454995802"/>
  </r>
  <r>
    <n v="3129"/>
    <x v="719"/>
    <x v="752"/>
    <x v="8"/>
    <x v="1"/>
    <s v="Not Possible"/>
    <s v="High"/>
    <s v="To either eliminate or control Signal Crayfish populations"/>
    <x v="12"/>
    <x v="640"/>
    <x v="1"/>
    <m/>
    <s v="Up-to-date distribution maps"/>
    <s v="Tweed Foundation"/>
    <s v="SEPA, Roslin Institute"/>
    <x v="67"/>
    <n v="0"/>
    <x v="1"/>
    <n v="0"/>
    <x v="0"/>
    <s v="More than 5 Years"/>
    <x v="433"/>
    <n v="370300"/>
    <n v="633022"/>
    <s v="https://drive.google.com/file/d/11xLqodemCLUAXgC9XAQvLyp6lMOH2EDe/view?usp=sharing"/>
    <m/>
    <m/>
    <m/>
    <m/>
    <m/>
    <m/>
    <x v="29"/>
    <s v="FD39"/>
    <s v="MA0247"/>
    <s v="40067da8-e87a-4f1b-acff-ea6756093938"/>
    <s v="Unidentified"/>
    <x v="4"/>
    <x v="0"/>
    <n v="-2.4727796512473699"/>
    <n v="55.5899565821029"/>
  </r>
  <r>
    <n v="3130"/>
    <x v="720"/>
    <x v="753"/>
    <x v="7"/>
    <x v="1"/>
    <s v="Ongoing"/>
    <s v="Medium"/>
    <s v="To maximise the number of adult Salmon escaping to spawn for weak stocks"/>
    <x v="3"/>
    <x v="641"/>
    <x v="1"/>
    <m/>
    <s v="Catch records"/>
    <s v="River Tweed Commission"/>
    <s v="Anglers, boatmen"/>
    <x v="0"/>
    <n v="0"/>
    <x v="0"/>
    <n v="0"/>
    <x v="0"/>
    <s v="Annual"/>
    <x v="441"/>
    <n v="372300"/>
    <n v="633846"/>
    <m/>
    <m/>
    <m/>
    <m/>
    <m/>
    <m/>
    <m/>
    <x v="29"/>
    <s v="FD39"/>
    <s v="MA0248"/>
    <s v="cdf38a6b-4a42-4305-be94-9b87ee80eaaa"/>
    <s v="DSFB + Fishery Trust"/>
    <x v="1"/>
    <x v="0"/>
    <n v="-2.4411312757158901"/>
    <n v="55.597478616037499"/>
  </r>
  <r>
    <n v="3131"/>
    <x v="721"/>
    <x v="754"/>
    <x v="4"/>
    <x v="1"/>
    <s v="Ongoing"/>
    <s v="Medium"/>
    <s v="To maximise the number of adult Salmon escaping to spawn"/>
    <x v="5"/>
    <x v="642"/>
    <x v="1"/>
    <m/>
    <m/>
    <s v="River Tweed Commission"/>
    <s v="Anglers, boatmen, NIFCA, Scottish Government"/>
    <x v="0"/>
    <n v="0"/>
    <x v="0"/>
    <n v="207000"/>
    <x v="0"/>
    <s v="Annual"/>
    <x v="13"/>
    <n v="354394"/>
    <n v="634608"/>
    <s v="https://drive.google.com/file/d/11zt1S0pu2esfJ0YQTaip43_GQ9gkDLPm/view?usp=sharing"/>
    <m/>
    <m/>
    <m/>
    <m/>
    <m/>
    <m/>
    <x v="29"/>
    <s v="FD39"/>
    <s v="MA0249"/>
    <s v="8e68c79a-f487-489a-ba6e-9a1f1ed1b948"/>
    <s v="Local DSFB"/>
    <x v="3"/>
    <x v="5"/>
    <n v="-2.7253924646731802"/>
    <n v="55.602973771239697"/>
  </r>
  <r>
    <n v="3132"/>
    <x v="722"/>
    <x v="755"/>
    <x v="7"/>
    <x v="1"/>
    <s v="Ongoing"/>
    <s v="Medium"/>
    <s v="To monitor changes in run timing, age structure and sizes of adult salmon and Sea trout"/>
    <x v="16"/>
    <x v="643"/>
    <x v="3"/>
    <m/>
    <m/>
    <s v="Tweed Foundation"/>
    <s v="Marine Scotland Science"/>
    <x v="0"/>
    <n v="0"/>
    <x v="0"/>
    <n v="25000"/>
    <x v="0"/>
    <s v="Annual"/>
    <x v="13"/>
    <n v="393607"/>
    <n v="652043"/>
    <s v="https://drive.google.com/file/d/124gw2nP834Msdxn11IQ6__i4hTjVXO1B/view?usp=sharing"/>
    <m/>
    <m/>
    <m/>
    <m/>
    <m/>
    <m/>
    <x v="29"/>
    <s v="FD39"/>
    <s v="MA0250"/>
    <s v="2ac3c1fc-97c7-48af-8f90-632f4174f0b2"/>
    <s v="Public Funding"/>
    <x v="1"/>
    <x v="5"/>
    <n v="-2.1034366313396502"/>
    <n v="55.761734583559601"/>
  </r>
  <r>
    <n v="3133"/>
    <x v="723"/>
    <x v="756"/>
    <x v="7"/>
    <x v="1"/>
    <s v="Ongoing"/>
    <s v="High"/>
    <s v="Provide monitoring data on all stages of the life cycle. In time this will create a stock-recruitment curve which will help to inform interpretation of juvenile data collected using NEPS survey design"/>
    <x v="16"/>
    <x v="644"/>
    <x v="0"/>
    <m/>
    <s v="Fish counter, electro-fishing, smolt trap"/>
    <s v="Tweed Foundation"/>
    <s v="Marine Scotland Science, Missing Salmon Alliance"/>
    <x v="24"/>
    <n v="0"/>
    <x v="1"/>
    <n v="31400"/>
    <x v="0"/>
    <s v="Annual"/>
    <x v="13"/>
    <n v="348237"/>
    <n v="637035"/>
    <s v="https://drive.google.com/file/d/128nicvBTECz45YaA-99EsWkvaGIHBrF8/view?usp=sharing"/>
    <m/>
    <m/>
    <m/>
    <m/>
    <m/>
    <m/>
    <x v="29"/>
    <s v="FD39"/>
    <s v="MA0251"/>
    <s v="6ac8c51a-ca3b-469e-8d56-3b12e205859f"/>
    <s v="DSFB + Fishery Trust"/>
    <x v="3"/>
    <x v="5"/>
    <n v="-2.82356016234298"/>
    <n v="55.6241623120169"/>
  </r>
  <r>
    <n v="3134"/>
    <x v="724"/>
    <x v="757"/>
    <x v="4"/>
    <x v="1"/>
    <s v="Ongoing"/>
    <s v="Medium"/>
    <s v="To ensure the continued deterrence of illegal exploitation along the board's coastline"/>
    <x v="5"/>
    <x v="645"/>
    <x v="1"/>
    <m/>
    <s v="Post patrols summary feedback provided after each patrol"/>
    <s v="Northern DSFB"/>
    <s v="Local Skipper"/>
    <x v="9"/>
    <n v="1000"/>
    <x v="0"/>
    <n v="13000"/>
    <x v="1"/>
    <s v="Annual"/>
    <x v="442"/>
    <n v="287863"/>
    <n v="966335"/>
    <m/>
    <m/>
    <m/>
    <m/>
    <m/>
    <m/>
    <m/>
    <x v="30"/>
    <s v="FD33"/>
    <s v="MA0138"/>
    <s v="7cf8b752-b9bd-4d28-8b45-1a375c362ec7"/>
    <s v="Local DSFB"/>
    <x v="3"/>
    <x v="5"/>
    <n v="-3.9297116660683198"/>
    <n v="58.570628782129198"/>
  </r>
  <r>
    <n v="3135"/>
    <x v="725"/>
    <x v="758"/>
    <x v="0"/>
    <x v="1"/>
    <s v="Ongoing"/>
    <s v="High"/>
    <s v="To continue to obtain meaningful data from the temperature loggers to help us analyse and deduce trends from the data to inform our actions to mitigate rising water temperatures"/>
    <x v="4"/>
    <x v="646"/>
    <x v="0"/>
    <s v="Scotland River Temperature Monitoring Network (SRTMN) - gov.scot (www.gov.scot)"/>
    <s v="Results downloaded from the temperatures loggers located in the River Naver and River Halladale catchment areas"/>
    <s v="Northern DSFB"/>
    <s v="Marine Scotland"/>
    <x v="11"/>
    <n v="500"/>
    <x v="1"/>
    <n v="1750"/>
    <x v="1"/>
    <s v="Annual"/>
    <x v="443"/>
    <n v="270937"/>
    <n v="960286"/>
    <m/>
    <m/>
    <m/>
    <m/>
    <m/>
    <m/>
    <m/>
    <x v="30"/>
    <s v="FD33"/>
    <s v="MA0139"/>
    <s v="8e1298a4-f1a6-4a42-bd22-fca15ccbf9b7"/>
    <s v="Public Funding"/>
    <x v="3"/>
    <x v="5"/>
    <n v="-4.2170626906093096"/>
    <n v="58.511645460951797"/>
  </r>
  <r>
    <n v="3136"/>
    <x v="726"/>
    <x v="759"/>
    <x v="15"/>
    <x v="1"/>
    <s v="Ongoing"/>
    <s v="Medium"/>
    <s v="To continue to monitor the prevalence of red skin disease and other disease affecting salmon stock within the Far North rivers"/>
    <x v="4"/>
    <x v="647"/>
    <x v="1"/>
    <m/>
    <s v="Fish Disease app"/>
    <s v="Northern DSFB"/>
    <s v="FMS, Fish Health Inspectorate"/>
    <x v="0"/>
    <n v="0"/>
    <x v="0"/>
    <n v="0"/>
    <x v="1"/>
    <s v="Annual"/>
    <x v="444"/>
    <n v="288888"/>
    <n v="964746"/>
    <m/>
    <m/>
    <m/>
    <m/>
    <m/>
    <m/>
    <m/>
    <x v="30"/>
    <s v="FD33"/>
    <s v="MA0140"/>
    <s v="b69e85cd-33a7-43c3-8c35-1457ef35b0b7"/>
    <s v="Local DSFB"/>
    <x v="3"/>
    <x v="5"/>
    <n v="-3.9113222592269801"/>
    <n v="58.556628939944801"/>
  </r>
  <r>
    <n v="3137"/>
    <x v="727"/>
    <x v="760"/>
    <x v="12"/>
    <x v="1"/>
    <s v="Planned"/>
    <s v="High"/>
    <s v="To undertake extensive research to better understand the potential impact of offshore wind turbines on salmon and sea trout out at sea"/>
    <x v="16"/>
    <x v="648"/>
    <x v="1"/>
    <m/>
    <s v="To be agreed by research team"/>
    <s v="ERI"/>
    <s v="NDSFB/FCRT"/>
    <x v="0"/>
    <n v="0"/>
    <x v="0"/>
    <n v="0"/>
    <x v="0"/>
    <s v="Within 1 Year"/>
    <x v="445"/>
    <n v="269577"/>
    <n v="971674"/>
    <m/>
    <m/>
    <m/>
    <m/>
    <m/>
    <m/>
    <m/>
    <x v="30"/>
    <s v="FD33"/>
    <s v="MA0141"/>
    <s v="88fec0e4-f943-484e-a566-00ec355692a9"/>
    <s v="Unidentified"/>
    <x v="2"/>
    <x v="16"/>
    <n v="-4.2469249258387904"/>
    <n v="58.613439624838598"/>
  </r>
  <r>
    <n v="3138"/>
    <x v="728"/>
    <x v="761"/>
    <x v="6"/>
    <x v="1"/>
    <s v="Ongoing"/>
    <s v="Medium"/>
    <s v="To ensure minimal predation of salmon and sea trout"/>
    <x v="8"/>
    <x v="649"/>
    <x v="1"/>
    <s v="MS-LOT"/>
    <s v="Bird count data, seal count data"/>
    <s v="Individual rivers"/>
    <s v="MS-LOT"/>
    <x v="0"/>
    <n v="500"/>
    <x v="0"/>
    <n v="500"/>
    <x v="1"/>
    <s v="Annual"/>
    <x v="446"/>
    <n v="268428"/>
    <n v="961858"/>
    <m/>
    <m/>
    <m/>
    <m/>
    <m/>
    <m/>
    <m/>
    <x v="30"/>
    <s v="FD33"/>
    <s v="MA0142"/>
    <s v="ca806a08-6a3c-490b-ac9c-cf7adda98f2a"/>
    <s v="Local DSFB"/>
    <x v="3"/>
    <x v="5"/>
    <n v="-4.2609995257105604"/>
    <n v="58.525002402471998"/>
  </r>
  <r>
    <n v="3139"/>
    <x v="729"/>
    <x v="762"/>
    <x v="2"/>
    <x v="1"/>
    <s v="Ongoing"/>
    <s v="Medium"/>
    <s v="To ensure that the cumulative effect of multiple onshore windfarms is considered and mitigation enacted if required"/>
    <x v="12"/>
    <x v="650"/>
    <x v="1"/>
    <m/>
    <s v="Environmental Impact Assessments (EIAs)"/>
    <s v="NDSFB"/>
    <m/>
    <x v="0"/>
    <n v="2000"/>
    <x v="0"/>
    <n v="2000"/>
    <x v="2"/>
    <s v="Annual"/>
    <x v="447"/>
    <n v="289432"/>
    <n v="962784"/>
    <m/>
    <m/>
    <m/>
    <m/>
    <m/>
    <m/>
    <m/>
    <x v="30"/>
    <s v="FD33"/>
    <s v="MA0143"/>
    <s v="2b79464e-92de-468d-8257-01c62f041031"/>
    <s v="DSFB + Fishery Trust"/>
    <x v="5"/>
    <x v="46"/>
    <n v="-3.9010245007936102"/>
    <n v="58.539156219487801"/>
  </r>
  <r>
    <n v="3140"/>
    <x v="730"/>
    <x v="763"/>
    <x v="2"/>
    <x v="1"/>
    <s v="Ongoing"/>
    <s v="Medium"/>
    <s v="To identify the factors contributing to the excess levels of algae and blanket weed being recorded in summer months across the water courses and the subsequent effect this is having on fish of all age classes.  Using this information, deploy management strategies to address the excess algae and weed growth and combat the negative effects found."/>
    <x v="4"/>
    <x v="651"/>
    <x v="0"/>
    <s v="Smart Rivers Invertebrate Sampling project; NEPS; individual river electrofishing programmes"/>
    <s v="Smart Rivers Invertebrate Sampling results, local EF programme results, NEPS"/>
    <s v="Halladale"/>
    <s v="RSPB"/>
    <x v="0"/>
    <n v="0"/>
    <x v="1"/>
    <n v="0"/>
    <x v="0"/>
    <s v="Annual"/>
    <x v="448"/>
    <n v="284112"/>
    <n v="946173"/>
    <m/>
    <m/>
    <m/>
    <m/>
    <m/>
    <m/>
    <m/>
    <x v="30"/>
    <s v="FD33"/>
    <s v="MA0144"/>
    <s v="8ca33183-451a-46bd-b032-66a9e816a851"/>
    <s v="Unidentified"/>
    <x v="4"/>
    <x v="0"/>
    <n v="-3.9839312170713002"/>
    <n v="58.388672913232"/>
  </r>
  <r>
    <n v="3141"/>
    <x v="731"/>
    <x v="764"/>
    <x v="5"/>
    <x v="1"/>
    <s v="Ongoing"/>
    <s v="Medium"/>
    <s v="To remove the diversion and revert the Vagastie back to its original state"/>
    <x v="0"/>
    <x v="652"/>
    <x v="2"/>
    <m/>
    <s v="Water abstraction data"/>
    <s v="River Naver"/>
    <s v="NDSFB"/>
    <x v="0"/>
    <n v="0"/>
    <x v="0"/>
    <n v="0"/>
    <x v="0"/>
    <s v="Within 2 Years"/>
    <x v="13"/>
    <n v="251839"/>
    <n v="927110"/>
    <m/>
    <m/>
    <m/>
    <m/>
    <m/>
    <m/>
    <m/>
    <x v="30"/>
    <s v="FD33"/>
    <s v="MA0145"/>
    <s v="e8e06322-fb34-4d7b-b68c-eedb9104c6a1"/>
    <s v="Mix of Private &amp; Public Funding"/>
    <x v="5"/>
    <x v="0"/>
    <n v="-4.5231970623965303"/>
    <n v="58.2078918402432"/>
  </r>
  <r>
    <n v="3142"/>
    <x v="732"/>
    <x v="765"/>
    <x v="2"/>
    <x v="1"/>
    <s v="Ongoing"/>
    <s v="High"/>
    <s v="To continue to monitor the potential impact of deforestation on river habitats"/>
    <x v="4"/>
    <x v="653"/>
    <x v="2"/>
    <s v="Smart Rivers Invertebrate Sampling project; NEPS; individual river electrofishing programmes"/>
    <s v="Smart Rivers Invertebrate Sampling results, local EF programme results, NEPS"/>
    <s v="NDSFB"/>
    <s v="Smart Rivers, MSS (NEPS)"/>
    <x v="11"/>
    <n v="5000"/>
    <x v="1"/>
    <n v="10000"/>
    <x v="2"/>
    <s v="Annual"/>
    <x v="449"/>
    <n v="265758"/>
    <n v="953895"/>
    <m/>
    <m/>
    <m/>
    <m/>
    <m/>
    <m/>
    <m/>
    <x v="30"/>
    <s v="FD33"/>
    <s v="MA0146"/>
    <s v="b9cab1f3-29e5-4bce-bd3f-94ad19dfd2ee"/>
    <s v="DSFB + Fishery Trust"/>
    <x v="3"/>
    <x v="92"/>
    <n v="-4.3021236845982296"/>
    <n v="58.4527272896214"/>
  </r>
  <r>
    <n v="3143"/>
    <x v="733"/>
    <x v="766"/>
    <x v="3"/>
    <x v="1"/>
    <s v="Ongoing"/>
    <s v="High"/>
    <s v="To continue to conduct annual EF surveys as per the agreed protocols put in place and ensure a standardised report is produced on an annual basis"/>
    <x v="4"/>
    <x v="654"/>
    <x v="0"/>
    <s v="NEPS"/>
    <s v="EF Data"/>
    <s v="Individual rivers"/>
    <s v="NDSFB/FCRT"/>
    <x v="11"/>
    <n v="5000"/>
    <x v="1"/>
    <n v="6000"/>
    <x v="0"/>
    <s v="Annual"/>
    <x v="450"/>
    <n v="253975"/>
    <n v="950688"/>
    <m/>
    <m/>
    <m/>
    <m/>
    <m/>
    <m/>
    <m/>
    <x v="30"/>
    <s v="FD33"/>
    <s v="MA0147"/>
    <s v="fbf0d4df-33f5-4597-8361-6ce3f83f53b4"/>
    <s v="Public Funding"/>
    <x v="3"/>
    <x v="21"/>
    <n v="-4.5017874255106998"/>
    <n v="58.420170307395601"/>
  </r>
  <r>
    <n v="3144"/>
    <x v="734"/>
    <x v="767"/>
    <x v="3"/>
    <x v="110"/>
    <s v="Planned"/>
    <s v="High"/>
    <s v="To increase the amount of riparian tree planting in the Board area"/>
    <x v="18"/>
    <x v="655"/>
    <x v="0"/>
    <s v="Scotland River Temperature Monitoring Network (SRTMN) - gov.scot (www.gov.scot)"/>
    <s v="Temperature logger downloads"/>
    <s v="NDSFB"/>
    <m/>
    <x v="0"/>
    <n v="0"/>
    <x v="1"/>
    <n v="0"/>
    <x v="0"/>
    <s v="Within 2 Years"/>
    <x v="451"/>
    <n v="268028"/>
    <n v="932589"/>
    <m/>
    <m/>
    <m/>
    <m/>
    <m/>
    <m/>
    <m/>
    <x v="30"/>
    <s v="FD33"/>
    <s v="MA0148"/>
    <s v="cacbe7b2-c4c6-4c49-9f93-a8d853a9ea0a"/>
    <s v="Mix of Private &amp; Public Funding"/>
    <x v="5"/>
    <x v="0"/>
    <n v="-4.2510511078856901"/>
    <n v="58.2622087117471"/>
  </r>
  <r>
    <n v="3145"/>
    <x v="735"/>
    <x v="134"/>
    <x v="1"/>
    <x v="15"/>
    <s v="Ongoing"/>
    <s v="High"/>
    <s v="Respond to developments with the aim of protecting migrating salmonids."/>
    <x v="10"/>
    <x v="656"/>
    <x v="4"/>
    <s v="Vattenfall report, Other Dee DSFB/RDT resources i.e. Harbour smolt tracking reports"/>
    <s v="A better understand of the migration routes of smolts and adult salmonids"/>
    <s v="Don DSFB"/>
    <s v="RDonT, Nature Scot, SEPA, FMS, MSS, MS LOT,  Developers"/>
    <x v="0"/>
    <n v="800"/>
    <x v="0"/>
    <n v="0"/>
    <x v="0"/>
    <s v="Annual"/>
    <x v="86"/>
    <n v="396231"/>
    <n v="809827"/>
    <s v="NA"/>
    <m/>
    <m/>
    <m/>
    <m/>
    <m/>
    <m/>
    <x v="31"/>
    <s v="FD14"/>
    <s v="MA0215"/>
    <s v="87921e8c-541f-4c20-a25a-04540c41a538"/>
    <s v="Local DSFB"/>
    <x v="3"/>
    <x v="5"/>
    <n v="-2.0639607434865499"/>
    <n v="57.179321340842002"/>
  </r>
  <r>
    <n v="3146"/>
    <x v="736"/>
    <x v="768"/>
    <x v="1"/>
    <x v="16"/>
    <s v="Ongoing"/>
    <s v="High"/>
    <s v="Respond to developments with the aim of protecting salmonids."/>
    <x v="10"/>
    <x v="657"/>
    <x v="1"/>
    <s v="Historical Electrofishing data, Redd counting, FWPM surveys,Temperature data (SRTMN), Smolt tracking reports, Habitat surveys, Invertebrate surveys, INNS surveys"/>
    <m/>
    <s v="Don DSFB"/>
    <s v="RDonT, Nature Scot, SEPA, FMS, MSS, Developers, Local Authorities"/>
    <x v="0"/>
    <n v="2000"/>
    <x v="0"/>
    <n v="0"/>
    <x v="0"/>
    <s v="Annual"/>
    <x v="87"/>
    <n v="391629"/>
    <n v="809699"/>
    <s v="NA"/>
    <m/>
    <m/>
    <m/>
    <m/>
    <m/>
    <m/>
    <x v="31"/>
    <s v="FD14"/>
    <s v="MA0216"/>
    <s v="6e2e1134-432d-4375-9d75-60c945652db8"/>
    <s v="Local DSFB"/>
    <x v="3"/>
    <x v="5"/>
    <n v="-2.1400777733299199"/>
    <n v="57.178109640273803"/>
  </r>
  <r>
    <n v="3147"/>
    <x v="136"/>
    <x v="136"/>
    <x v="1"/>
    <x v="17"/>
    <s v="Ongoing"/>
    <s v="High"/>
    <s v="Reduce disease and mortality within stocks, and improve handling practices"/>
    <x v="3"/>
    <x v="658"/>
    <x v="1"/>
    <s v="Links to Fish Handling Best Practice on website, FMS outputs"/>
    <s v="NA"/>
    <s v="Don DSFB"/>
    <s v="FMS,"/>
    <x v="0"/>
    <n v="500"/>
    <x v="0"/>
    <n v="0"/>
    <x v="0"/>
    <s v="Annual"/>
    <x v="452"/>
    <n v="388636"/>
    <n v="814230"/>
    <s v="NA"/>
    <m/>
    <m/>
    <m/>
    <m/>
    <m/>
    <m/>
    <x v="31"/>
    <s v="FD14"/>
    <s v="MA0217"/>
    <s v="9456d608-f54c-4af9-9bac-2793c68a5c5f"/>
    <s v="Local DSFB"/>
    <x v="3"/>
    <x v="5"/>
    <n v="-2.1897917097723099"/>
    <n v="57.218746941865803"/>
  </r>
  <r>
    <n v="3148"/>
    <x v="137"/>
    <x v="769"/>
    <x v="4"/>
    <x v="1"/>
    <s v="Ongoing"/>
    <s v="Medium"/>
    <s v="Reduce poaching incidents and push for successful prosecution of repeat offenders"/>
    <x v="5"/>
    <x v="659"/>
    <x v="1"/>
    <s v="FMS Film Series - Crimes Against Salmon"/>
    <s v="NA"/>
    <s v="Don DSFB"/>
    <s v="Police Scotland, FMS, other Salmon Fishery Boards, NE PAW and Rural Crmie Partnerships"/>
    <x v="45"/>
    <n v="55080"/>
    <x v="0"/>
    <n v="0"/>
    <x v="0"/>
    <s v="Annual"/>
    <x v="453"/>
    <n v="379614"/>
    <n v="816471"/>
    <s v="NA"/>
    <m/>
    <m/>
    <m/>
    <m/>
    <m/>
    <m/>
    <x v="31"/>
    <s v="FD14"/>
    <s v="MA0218"/>
    <s v="4eb88959-62b0-464b-a674-02feacf0d99f"/>
    <s v="Local DSFB"/>
    <x v="3"/>
    <x v="8"/>
    <n v="-2.3393660771306899"/>
    <n v="57.238563130559399"/>
  </r>
  <r>
    <n v="3149"/>
    <x v="138"/>
    <x v="138"/>
    <x v="6"/>
    <x v="1"/>
    <s v="Ongoing"/>
    <s v="High"/>
    <s v="Minimise the impact of piscivorous birds on salmon populations with particular focus on migrating salmon smolts."/>
    <x v="8"/>
    <x v="660"/>
    <x v="3"/>
    <s v="Piscivorous bird diet study and supplementary small indicative study from the Don."/>
    <s v="Accurate knowledge of size of piscivorous bird populations, Accurate knowledge of impact of these birds on salmon/trout numbers."/>
    <s v="Don DSFB"/>
    <s v="FMS, NatureScot, MSS, SASA"/>
    <x v="45"/>
    <n v="9146"/>
    <x v="0"/>
    <n v="0"/>
    <x v="0"/>
    <s v="Annual"/>
    <x v="90"/>
    <n v="349084"/>
    <n v="818492"/>
    <s v="NA"/>
    <m/>
    <m/>
    <m/>
    <m/>
    <m/>
    <m/>
    <x v="31"/>
    <s v="FD14"/>
    <s v="MA0219"/>
    <s v="b185fbba-6a12-4541-8c17-2c52f5284125"/>
    <s v="Local DSFB"/>
    <x v="3"/>
    <x v="18"/>
    <n v="-2.84554439113279"/>
    <n v="57.254332034971704"/>
  </r>
  <r>
    <n v="3150"/>
    <x v="139"/>
    <x v="770"/>
    <x v="6"/>
    <x v="1"/>
    <s v="Ongoing"/>
    <s v="High"/>
    <s v="Minimise the impact of seals on salmon populations and salmon angling operations."/>
    <x v="8"/>
    <x v="661"/>
    <x v="3"/>
    <s v="Effective non-lethal detterants"/>
    <s v="Accurate records of individual seals entering the river. Better knowledge of effectiveness of seal scaring devices."/>
    <s v="Don DSFB"/>
    <s v="SMRU, FMS, MSS, NatureScot"/>
    <x v="0"/>
    <n v="2125"/>
    <x v="0"/>
    <n v="0"/>
    <x v="0"/>
    <s v="Annual"/>
    <x v="91"/>
    <n v="393034"/>
    <n v="809555"/>
    <s v="NA"/>
    <m/>
    <m/>
    <m/>
    <m/>
    <m/>
    <m/>
    <x v="31"/>
    <s v="FD14"/>
    <s v="MA0220"/>
    <s v="b36ab514-0667-486a-8358-caccf88a3b4f"/>
    <s v="Local DSFB"/>
    <x v="2"/>
    <x v="19"/>
    <n v="-2.11683443492509"/>
    <n v="57.176839848952802"/>
  </r>
  <r>
    <n v="3151"/>
    <x v="141"/>
    <x v="771"/>
    <x v="2"/>
    <x v="1"/>
    <s v="Ongoing"/>
    <s v="High"/>
    <s v="Better understand the threats to water quality, develop monitoring techniques, stop/mitigate the input"/>
    <x v="10"/>
    <x v="662"/>
    <x v="1"/>
    <m/>
    <s v="Baseline water quality information, equivalent information for types of invertebrates expected to be present given a certain set of habitat conditions."/>
    <s v="Don DSFB"/>
    <s v="SEPA, Buglife, FMS, DCP, NFU"/>
    <x v="0"/>
    <n v="2645"/>
    <x v="0"/>
    <n v="0"/>
    <x v="0"/>
    <s v="Annual"/>
    <x v="454"/>
    <n v="357969"/>
    <n v="815836"/>
    <s v="NA"/>
    <m/>
    <m/>
    <m/>
    <m/>
    <m/>
    <m/>
    <x v="31"/>
    <s v="FD14"/>
    <s v="MA0221"/>
    <s v="3f60fda6-98cd-44c7-a5c3-c529f620ec86"/>
    <s v="Local DSFB"/>
    <x v="5"/>
    <x v="16"/>
    <n v="-2.6978400203548301"/>
    <n v="57.231379198305603"/>
  </r>
  <r>
    <n v="3152"/>
    <x v="142"/>
    <x v="772"/>
    <x v="1"/>
    <x v="18"/>
    <s v="Ongoing"/>
    <s v="High"/>
    <s v="Make best use of water entering catchment so that water is stored/slowed upstream during high flows and released continually during low flow events during dry spells."/>
    <x v="13"/>
    <x v="663"/>
    <x v="1"/>
    <m/>
    <m/>
    <s v="Don DSFB"/>
    <s v="SEPA, Scottish Water, FMS"/>
    <x v="0"/>
    <n v="400"/>
    <x v="0"/>
    <n v="0"/>
    <x v="3"/>
    <m/>
    <x v="94"/>
    <n v="343950"/>
    <n v="813102"/>
    <s v="NA"/>
    <m/>
    <m/>
    <m/>
    <m/>
    <m/>
    <m/>
    <x v="31"/>
    <s v="FD14"/>
    <s v="MA0222"/>
    <s v="c670ce99-60e3-4ebe-917c-5a248c1440f1"/>
    <s v="Mix of Private &amp; Public Funding"/>
    <x v="5"/>
    <x v="16"/>
    <n v="-2.9294088488665602"/>
    <n v="57.205318415830099"/>
  </r>
  <r>
    <n v="3153"/>
    <x v="143"/>
    <x v="773"/>
    <x v="1"/>
    <x v="19"/>
    <s v="Ongoing"/>
    <s v="Medium"/>
    <s v="Understand the scale of diseased fish within the river and identify the most common pathogen causing disease. Mitigate the events making fish more susceptible to disease."/>
    <x v="4"/>
    <x v="664"/>
    <x v="3"/>
    <m/>
    <s v="Knowledge of common fish diseases."/>
    <s v="Don DSFB"/>
    <s v="FHI, FMS"/>
    <x v="0"/>
    <n v="1062.5"/>
    <x v="0"/>
    <n v="0"/>
    <x v="0"/>
    <s v="Annual"/>
    <x v="95"/>
    <n v="368829"/>
    <n v="815589"/>
    <s v="NA"/>
    <m/>
    <m/>
    <m/>
    <m/>
    <m/>
    <m/>
    <x v="31"/>
    <s v="FD14"/>
    <s v="MA0223"/>
    <s v="6c94a83b-d542-473e-9848-c2e50601b3f4"/>
    <s v="Local DSFB"/>
    <x v="3"/>
    <x v="5"/>
    <n v="-2.5179289396833302"/>
    <n v="57.230030801004403"/>
  </r>
  <r>
    <n v="3154"/>
    <x v="144"/>
    <x v="774"/>
    <x v="15"/>
    <x v="1"/>
    <s v="Ongoing"/>
    <s v="Medium"/>
    <s v="Make good biosecurity practices habitual"/>
    <x v="3"/>
    <x v="665"/>
    <x v="3"/>
    <m/>
    <m/>
    <s v="Don DSFB"/>
    <s v="FMS,"/>
    <x v="68"/>
    <n v="1062.5"/>
    <x v="0"/>
    <n v="0"/>
    <x v="0"/>
    <s v="Annual"/>
    <x v="96"/>
    <n v="377913"/>
    <n v="820363"/>
    <s v="NA"/>
    <m/>
    <m/>
    <m/>
    <m/>
    <m/>
    <m/>
    <x v="31"/>
    <s v="FD14"/>
    <s v="MA0224"/>
    <s v="6191a045-533c-488e-b0d0-87fef24ea129"/>
    <s v="Local DSFB"/>
    <x v="3"/>
    <x v="2"/>
    <n v="-2.36789504657856"/>
    <n v="57.273445129323001"/>
  </r>
  <r>
    <n v="3155"/>
    <x v="737"/>
    <x v="775"/>
    <x v="8"/>
    <x v="1"/>
    <s v="Ongoing"/>
    <s v="Medium"/>
    <s v="Control the spread of INNS, particularly in riparian areas."/>
    <x v="11"/>
    <x v="666"/>
    <x v="3"/>
    <s v="https://www.invasivespecies.scot/, https://www.gwct.org.uk/fishing/research/salmon/how-does-water-crowfoot-benefit-young-salmon-and-trout/"/>
    <m/>
    <s v="Don DSFB"/>
    <s v="FMS, SISI, River Dee Trust"/>
    <x v="29"/>
    <n v="30000"/>
    <x v="0"/>
    <n v="0"/>
    <x v="1"/>
    <s v="Annual"/>
    <x v="455"/>
    <n v="367790"/>
    <n v="827322"/>
    <s v="NA"/>
    <m/>
    <m/>
    <m/>
    <m/>
    <m/>
    <m/>
    <x v="31"/>
    <s v="FD14"/>
    <s v="MA0225"/>
    <s v="09c91f2b-a7d3-4ec0-82a5-9c2174107bb1"/>
    <s v="Public Funding"/>
    <x v="1"/>
    <x v="10"/>
    <n v="-2.5366693481306601"/>
    <n v="57.335351613503697"/>
  </r>
  <r>
    <n v="3156"/>
    <x v="146"/>
    <x v="776"/>
    <x v="5"/>
    <x v="1"/>
    <s v="Ongoing"/>
    <s v="Medium"/>
    <s v="Remove barriers (Goval Dam, Montgarrie Weir, Tullynessel Weir), better understand the effect of barriers on downstream migration (Lower Don weirs)"/>
    <x v="6"/>
    <x v="667"/>
    <x v="1"/>
    <m/>
    <s v="Upstream to downstream success of smolt migration over weirs"/>
    <s v="Don DSFB"/>
    <s v="SEPA, Local councils, Landowners, Developers, FMS, AST"/>
    <x v="0"/>
    <n v="2612.5"/>
    <x v="0"/>
    <n v="0"/>
    <x v="3"/>
    <m/>
    <x v="98"/>
    <n v="357462"/>
    <n v="817707"/>
    <s v="NA"/>
    <m/>
    <m/>
    <m/>
    <m/>
    <m/>
    <m/>
    <x v="31"/>
    <s v="FD14"/>
    <s v="MA0226"/>
    <s v="8fc05e7d-6325-47ef-aa5b-95a9671e06a5"/>
    <s v="Public Funding"/>
    <x v="1"/>
    <x v="5"/>
    <n v="-2.7065588547194901"/>
    <n v="57.248138306692297"/>
  </r>
  <r>
    <n v="3157"/>
    <x v="147"/>
    <x v="147"/>
    <x v="7"/>
    <x v="20"/>
    <s v="Ongoing"/>
    <s v="High"/>
    <s v="Increase our collective voice by broadening the community of people invested in salmon and the river."/>
    <x v="3"/>
    <x v="668"/>
    <x v="1"/>
    <s v="https://fms.scot/our-wild-salmon-film-series-2/"/>
    <m/>
    <s v="Don DSFB"/>
    <s v="FMS"/>
    <x v="0"/>
    <n v="872.5"/>
    <x v="0"/>
    <n v="0"/>
    <x v="3"/>
    <s v="Annual"/>
    <x v="99"/>
    <n v="372765"/>
    <n v="816004"/>
    <s v="NA"/>
    <m/>
    <m/>
    <m/>
    <m/>
    <m/>
    <m/>
    <x v="31"/>
    <s v="FD14"/>
    <s v="MA0227"/>
    <s v="b3aed0dd-7ab9-42a0-95a5-f0de7203de42"/>
    <s v="Local DSFB"/>
    <x v="1"/>
    <x v="5"/>
    <n v="-2.4527821488266301"/>
    <n v="57.2340104925227"/>
  </r>
  <r>
    <n v="3158"/>
    <x v="148"/>
    <x v="777"/>
    <x v="10"/>
    <x v="1"/>
    <s v="Ongoing"/>
    <s v="Medium"/>
    <s v="Increase the number of anglers fishing the Don. Provide access to angling for people looking to start angling. Provide opportunities for young people to try angling."/>
    <x v="9"/>
    <x v="669"/>
    <x v="3"/>
    <m/>
    <m/>
    <s v="Don DSFB"/>
    <m/>
    <x v="0"/>
    <n v="2135"/>
    <x v="0"/>
    <n v="0"/>
    <x v="3"/>
    <s v="Annual"/>
    <x v="100"/>
    <n v="364036"/>
    <n v="30588"/>
    <s v="NA"/>
    <m/>
    <m/>
    <m/>
    <m/>
    <m/>
    <m/>
    <x v="31"/>
    <s v="FD14"/>
    <s v="MA0228"/>
    <s v="bf2f94e3-c29f-44c1-a1ba-691236d11e80"/>
    <s v="Local DSFB"/>
    <x v="1"/>
    <x v="5"/>
    <n v="-2.0427678800317599"/>
    <n v="57.220256181222403"/>
  </r>
  <r>
    <n v="3159"/>
    <x v="149"/>
    <x v="149"/>
    <x v="1"/>
    <x v="21"/>
    <s v="Planned"/>
    <s v="High"/>
    <s v="Plant trees, primarily in the upper catchment where water is most at risk through rising temperatures."/>
    <x v="18"/>
    <x v="670"/>
    <x v="0"/>
    <s v="NMPI - priority planting areas for shading, https://www.youtube.com/watch?v=JTfDa8TzxEU, https://www.youtube.com/watch?v=wW_h4VqXjJE&amp;t=1s, https://www.youtube.com/watch?v=az6o69aiP2g"/>
    <s v="Priority areas for tree planting (ScotGov NMPI)"/>
    <s v="Don DSFB"/>
    <s v="Scottish Land and Estates, GWCT, Cairngorms National Parks Authority"/>
    <x v="0"/>
    <n v="4250"/>
    <x v="1"/>
    <n v="0"/>
    <x v="3"/>
    <s v="Annual"/>
    <x v="456"/>
    <n v="324890"/>
    <n v="809156"/>
    <s v="NA"/>
    <m/>
    <m/>
    <m/>
    <m/>
    <m/>
    <m/>
    <x v="31"/>
    <s v="FD14"/>
    <s v="MA0229"/>
    <s v="a04c9161-3f58-4c00-9c57-52cd22b9a70d"/>
    <s v="Mix of Private &amp; Public Funding"/>
    <x v="5"/>
    <x v="20"/>
    <n v="-3.2436417336221299"/>
    <n v="57.167148613359501"/>
  </r>
  <r>
    <n v="3160"/>
    <x v="150"/>
    <x v="778"/>
    <x v="1"/>
    <x v="21"/>
    <s v="Planned"/>
    <s v="High"/>
    <s v="Add Large Woody Structures (LWS) into watercourses lacking sources of wood or with uniform habitat."/>
    <x v="7"/>
    <x v="671"/>
    <x v="0"/>
    <s v="NMPI - priority planting areas for shading, https://www.youtube.com/watch?v=JTfDa8TzxEU"/>
    <m/>
    <s v="Don DSFB"/>
    <s v="Scottish Land and Estates, GWCT, Cairngorms National Parks Authority"/>
    <x v="0"/>
    <n v="4250"/>
    <x v="1"/>
    <n v="0"/>
    <x v="3"/>
    <s v="Annual"/>
    <x v="456"/>
    <n v="330992"/>
    <n v="812621"/>
    <s v="NA"/>
    <m/>
    <m/>
    <m/>
    <m/>
    <m/>
    <m/>
    <x v="31"/>
    <s v="FD14"/>
    <s v="MA0230"/>
    <s v="4db29f65-af4c-492a-ba07-a6194403a29b"/>
    <s v="Mix of Private &amp; Public Funding"/>
    <x v="5"/>
    <x v="20"/>
    <n v="-3.1437236201529801"/>
    <n v="57.1992281315163"/>
  </r>
  <r>
    <n v="3161"/>
    <x v="738"/>
    <x v="779"/>
    <x v="3"/>
    <x v="1"/>
    <s v="Planned"/>
    <s v="High"/>
    <s v="Allow the river to take a more natural course where appropriate"/>
    <x v="1"/>
    <x v="672"/>
    <x v="0"/>
    <m/>
    <m/>
    <s v="Don DSFB"/>
    <s v="Scottish Land and Estates, GWCT, Cairngorms National Parks Authority"/>
    <x v="0"/>
    <n v="4250"/>
    <x v="1"/>
    <n v="0"/>
    <x v="3"/>
    <s v="Annual"/>
    <x v="457"/>
    <n v="334021"/>
    <n v="815185"/>
    <s v="NA"/>
    <m/>
    <m/>
    <m/>
    <m/>
    <m/>
    <m/>
    <x v="31"/>
    <s v="FD14"/>
    <s v="MA0231"/>
    <s v="38fb78e0-9df2-478d-beec-4f891868b4be"/>
    <s v="Mix of Private &amp; Public Funding"/>
    <x v="5"/>
    <x v="20"/>
    <n v="-3.09428459467527"/>
    <n v="57.222703133143199"/>
  </r>
  <r>
    <n v="3162"/>
    <x v="739"/>
    <x v="780"/>
    <x v="1"/>
    <x v="111"/>
    <s v="Ongoing"/>
    <s v="High"/>
    <m/>
    <x v="18"/>
    <x v="673"/>
    <x v="0"/>
    <s v="www.findhornwatershed.com/"/>
    <s v="Land use and tree cover, deer densities, suitability of soil for tree planting, appropriate tree species, tree shading, river temperature, invertebrate data, fish data, forestry plans land ownership data"/>
    <s v="DSFB"/>
    <s v="FNLRT,  Landowners, FLS, Scottish Forestry, Riverwoods, NaureScot, Marine Scotland, Deer Management Group"/>
    <x v="0"/>
    <n v="0"/>
    <x v="1"/>
    <n v="0"/>
    <x v="0"/>
    <s v="N/A"/>
    <x v="458"/>
    <n v="268562"/>
    <n v="835178"/>
    <m/>
    <s v="Planned"/>
    <s v="Some Progress"/>
    <m/>
    <s v="Meetings held with upper proprietor at Aberarder to discuss matters."/>
    <s v="Sourcing funding, landowner buy-in"/>
    <n v="2024"/>
    <x v="32"/>
    <s v="FD30"/>
    <s v="MA0891"/>
    <s v="3005fe9a-3e4e-4090-b532-151a2d65d319"/>
    <s v="Unidentified"/>
    <x v="4"/>
    <x v="0"/>
    <n v="-4.1883027093671998"/>
    <n v="57.388055215129803"/>
  </r>
  <r>
    <n v="3163"/>
    <x v="740"/>
    <x v="781"/>
    <x v="1"/>
    <x v="112"/>
    <s v="Ongoing"/>
    <s v="Medium"/>
    <m/>
    <x v="2"/>
    <x v="673"/>
    <x v="0"/>
    <m/>
    <s v="Peat Depths, drain maps, identify blocakge locations and skills,"/>
    <s v="Monadhailth Deer Management Group"/>
    <s v="FNLRT, Landowner, FLS, NaureScot"/>
    <x v="0"/>
    <n v="0"/>
    <x v="2"/>
    <n v="0"/>
    <x v="0"/>
    <s v="N/A"/>
    <x v="459"/>
    <n v="268562"/>
    <n v="835178"/>
    <m/>
    <s v="Ongoing"/>
    <s v="Some Progress"/>
    <m/>
    <s v="Contact made with MDMG leading to discussions with a few upper proprietors on approach, techniques and finance. Currently MDMG leading on this aspect."/>
    <s v="Sourcing funding, landowner buy-in"/>
    <n v="2024"/>
    <x v="32"/>
    <s v="FD30"/>
    <s v="MA0892"/>
    <s v="e9aba75d-f2d9-4e28-9f2a-abab82273e45"/>
    <s v="Mix of Private &amp; Public Funding"/>
    <x v="1"/>
    <x v="0"/>
    <n v="-4.1883027093671998"/>
    <n v="57.388055215129803"/>
  </r>
  <r>
    <n v="3164"/>
    <x v="741"/>
    <x v="782"/>
    <x v="5"/>
    <x v="1"/>
    <s v="Ongoing"/>
    <s v="Low"/>
    <m/>
    <x v="4"/>
    <x v="674"/>
    <x v="2"/>
    <s v="https://www.fnlrt.org.uk/projects/habitat-survey/"/>
    <s v="Barrier location data compiled in spreadsheet, requires mapping into GIS, develop cocts for removal or fish pass installation"/>
    <s v="DSFB"/>
    <s v="FNLRT,Councils, Roads, Network Rail, Landowners, Distillers, Scottish Water"/>
    <x v="0"/>
    <n v="0"/>
    <x v="1"/>
    <n v="0"/>
    <x v="0"/>
    <s v="N/A"/>
    <x v="460"/>
    <n v="288891"/>
    <n v="857426"/>
    <m/>
    <s v="Ongoing"/>
    <s v="Some Progress"/>
    <m/>
    <s v="Number of barriers in Nairn catchment is low and are often attached to bridges. Two wiers at Duntelchaig and Loch a'Chroachain are associated with public water abstraction and are under review with SEPA to improve access. Assessment of Cawdor Fish pass completed in 2023 and juvenile salmon were present above the fish pass indicating adults acending to spawn successfully."/>
    <s v="Securing funding, indentifying ownership of the structure. Repir programs unerway on some bridges allowing opportunity to also improve fish access."/>
    <n v="2024"/>
    <x v="32"/>
    <s v="FD30"/>
    <s v="MA0893"/>
    <s v="034be8a7-d84c-4e3b-8db0-fe90cbe08081"/>
    <s v="Mix of Private &amp; Public Funding"/>
    <x v="2"/>
    <x v="0"/>
    <n v="-3.86045183243544"/>
    <n v="57.593217747943797"/>
  </r>
  <r>
    <n v="3165"/>
    <x v="742"/>
    <x v="783"/>
    <x v="5"/>
    <x v="1"/>
    <s v="Ongoing"/>
    <s v="Low"/>
    <m/>
    <x v="17"/>
    <x v="675"/>
    <x v="2"/>
    <m/>
    <s v="Barrier location data to be compiled in spreadsheet, requires mapping into GIS"/>
    <s v="DSFB"/>
    <s v="FNLRT,Landowners, Windfarm developers"/>
    <x v="0"/>
    <n v="0"/>
    <x v="0"/>
    <n v="0"/>
    <x v="0"/>
    <s v="N/A"/>
    <x v="461"/>
    <n v="288891"/>
    <n v="857426"/>
    <m/>
    <s v="Ongoing"/>
    <s v="Some Progress"/>
    <m/>
    <s v="Fish survey above Cawdor weir and fish pass indicated a further natural obstruction limiting salmon distribution."/>
    <s v="Majority of natural obstacles identified but need to be documented in spreadsheet and mapped. Fish surveys required above some obstacles. Funding occasionally available through wind farm development or other source"/>
    <n v="2024"/>
    <x v="32"/>
    <s v="FD30"/>
    <s v="MA0894"/>
    <s v="a26cb9ec-f64b-4bd8-9620-2c2c975afc45"/>
    <s v="Mix of Private &amp; Public Funding"/>
    <x v="4"/>
    <x v="0"/>
    <n v="-3.86045183243544"/>
    <n v="57.593217747943797"/>
  </r>
  <r>
    <n v="3166"/>
    <x v="743"/>
    <x v="784"/>
    <x v="1"/>
    <x v="113"/>
    <s v="Ongoing"/>
    <s v="High"/>
    <m/>
    <x v="13"/>
    <x v="676"/>
    <x v="1"/>
    <m/>
    <s v="Review planning developments on Local Council websites. "/>
    <s v="DSFB"/>
    <s v="FNLRT,Landowners, FLS, NaureScot, Councils, Scot Gov, Local communities, Individual Residents"/>
    <x v="0"/>
    <n v="0"/>
    <x v="2"/>
    <n v="0"/>
    <x v="0"/>
    <s v="N/A"/>
    <x v="462"/>
    <n v="288891"/>
    <n v="857426"/>
    <m/>
    <s v="Ongoing"/>
    <s v="Some Progress"/>
    <m/>
    <s v="Linkage to Council planning web sites maintained, comments on developments submitted, onsite visits and monitoring initiated when approapriate"/>
    <s v="Riverworks unpredictable from year to year. Large developments can be time consumming to comment on but some costs can be recovered through surveys, fish rescues and developing monitoring plans."/>
    <n v="2024"/>
    <x v="32"/>
    <s v="FD30"/>
    <s v="MA0895"/>
    <s v="40f12b42-8dbb-46ca-b6fd-a02261957a7e"/>
    <s v="Local DSFB"/>
    <x v="4"/>
    <x v="0"/>
    <n v="-3.86045183243544"/>
    <n v="57.593217747943797"/>
  </r>
  <r>
    <n v="3167"/>
    <x v="744"/>
    <x v="785"/>
    <x v="2"/>
    <x v="1"/>
    <s v="Ongoing"/>
    <s v="High"/>
    <m/>
    <x v="1"/>
    <x v="677"/>
    <x v="1"/>
    <m/>
    <s v="Location of sewage treatment works and outflows"/>
    <s v="SEPA"/>
    <s v="FNLRT, Local DSFBs, Anglers,"/>
    <x v="0"/>
    <n v="0"/>
    <x v="2"/>
    <n v="0"/>
    <x v="0"/>
    <s v="N/A"/>
    <x v="462"/>
    <n v="288891"/>
    <n v="857426"/>
    <m/>
    <s v="Ongoing"/>
    <s v="Some Progress"/>
    <m/>
    <s v="Linkage to Council planning web sites maintained, comments on developments submitted, onsite visits and monitoring initiated when approapriate"/>
    <m/>
    <n v="2024"/>
    <x v="32"/>
    <s v="FD30"/>
    <s v="MA0896"/>
    <s v="d0bdc573-3316-4407-b8be-8f61ffe963a5"/>
    <s v="Local DSFB"/>
    <x v="4"/>
    <x v="0"/>
    <n v="-3.86045183243544"/>
    <n v="57.593217747943797"/>
  </r>
  <r>
    <n v="3168"/>
    <x v="745"/>
    <x v="786"/>
    <x v="9"/>
    <x v="1"/>
    <s v="Ongoing"/>
    <s v="High"/>
    <m/>
    <x v="1"/>
    <x v="678"/>
    <x v="1"/>
    <m/>
    <s v="Identify major water abstractors and users within the catchment"/>
    <s v="SEPA"/>
    <s v="FNLRT, Local DSFBs, Councils, Scottish Water"/>
    <x v="0"/>
    <n v="0"/>
    <x v="2"/>
    <n v="0"/>
    <x v="0"/>
    <s v="N/A"/>
    <x v="463"/>
    <n v="288891"/>
    <n v="857426"/>
    <m/>
    <s v="Ongoing"/>
    <s v="Some Progress"/>
    <m/>
    <s v="Linkage to Council planning web sites maintained, comments on developments submitted, onsite visits and monitoring initiated when approapriate"/>
    <s v="Recent poor approach from SEPA"/>
    <n v="2024"/>
    <x v="32"/>
    <s v="FD30"/>
    <s v="MA0897"/>
    <s v="b6811d9a-1014-466c-acec-cc3e8bd9fd06"/>
    <s v="Local DSFB"/>
    <x v="4"/>
    <x v="0"/>
    <n v="-3.86045183243544"/>
    <n v="57.593217747943797"/>
  </r>
  <r>
    <n v="3169"/>
    <x v="746"/>
    <x v="787"/>
    <x v="3"/>
    <x v="1"/>
    <s v="Ongoing"/>
    <s v="High"/>
    <m/>
    <x v="1"/>
    <x v="679"/>
    <x v="0"/>
    <m/>
    <s v="Location and assessment of modified river areas"/>
    <s v="SEPA"/>
    <s v="FNLRT, Landowners, Councils, NAtureScot"/>
    <x v="0"/>
    <n v="0"/>
    <x v="2"/>
    <n v="0"/>
    <x v="0"/>
    <s v="N/A"/>
    <x v="464"/>
    <n v="288891"/>
    <n v="857426"/>
    <m/>
    <s v="Ongoing"/>
    <s v="No Progress"/>
    <m/>
    <s v="Linkage to Council planning web sites maintained, comments on developments submitted, onsite visits and monitoring initiated when approapriate, re-channelling completed on upper Nairn."/>
    <s v="Sourcing funding, poor approach from SEPA"/>
    <n v="2024"/>
    <x v="32"/>
    <s v="FD30"/>
    <s v="MA0898"/>
    <s v="bfa4d951-ebb3-4dfb-b8cd-b206414261a7"/>
    <s v="Unidentified"/>
    <x v="4"/>
    <x v="0"/>
    <n v="-3.86045183243544"/>
    <n v="57.593217747943797"/>
  </r>
  <r>
    <n v="3170"/>
    <x v="144"/>
    <x v="788"/>
    <x v="1"/>
    <x v="114"/>
    <s v="Ongoing"/>
    <s v="High"/>
    <m/>
    <x v="2"/>
    <x v="680"/>
    <x v="0"/>
    <m/>
    <s v="Distribution and abundance of INNs plants and animals, data on outbreaks of fish infections."/>
    <s v="FNLRT"/>
    <s v="Scottish Invasive Species Inititive (SISI), DSFB, Landowners, SEPA, NatureScot, Councils, General Public"/>
    <x v="0"/>
    <n v="0"/>
    <x v="2"/>
    <n v="0"/>
    <x v="1"/>
    <s v="N/A"/>
    <x v="465"/>
    <n v="288891"/>
    <n v="857426"/>
    <m/>
    <s v="Complete"/>
    <s v="Completed"/>
    <m/>
    <s v="Biosecurity plan updated in 2021"/>
    <s v="Maintain and improve biosucurity knowledge and axctions across the catchments"/>
    <n v="2022"/>
    <x v="32"/>
    <s v="FD30"/>
    <s v="MA0899"/>
    <s v="bb496943-6763-47dd-8a52-3c24b364d751"/>
    <s v="Unidentified"/>
    <x v="4"/>
    <x v="0"/>
    <n v="-3.86045183243544"/>
    <n v="57.593217747943797"/>
  </r>
  <r>
    <n v="3171"/>
    <x v="143"/>
    <x v="789"/>
    <x v="15"/>
    <x v="1"/>
    <s v="Ongoing"/>
    <s v="High"/>
    <m/>
    <x v="11"/>
    <x v="681"/>
    <x v="0"/>
    <m/>
    <s v="Data on infected fish, pathogens, disease types"/>
    <s v="DSFB"/>
    <s v="FNLRT, Landowners, MS,  General Public"/>
    <x v="0"/>
    <n v="0"/>
    <x v="2"/>
    <n v="0"/>
    <x v="0"/>
    <s v="N/A"/>
    <x v="466"/>
    <n v="288891"/>
    <n v="857426"/>
    <m/>
    <s v="Ongoing"/>
    <s v="Some Progress"/>
    <m/>
    <s v="A few fish (&lt;5) reported during 2023 fish season, infection types reported through FMS app."/>
    <s v="Difficult to obtaining samples from diseased fish"/>
    <n v="2024"/>
    <x v="32"/>
    <s v="FD30"/>
    <s v="MA0900"/>
    <s v="6a3f0a47-4307-41de-b8e8-cef02d8bee69"/>
    <s v="Unidentified"/>
    <x v="4"/>
    <x v="0"/>
    <n v="-3.86045183243544"/>
    <n v="57.593217747943797"/>
  </r>
  <r>
    <n v="3172"/>
    <x v="337"/>
    <x v="790"/>
    <x v="14"/>
    <x v="115"/>
    <s v="Ongoing"/>
    <s v="High"/>
    <m/>
    <x v="3"/>
    <x v="682"/>
    <x v="1"/>
    <s v="https://www.invasivespecies.scot/"/>
    <s v="Data on location and sitribution of INNs"/>
    <s v="FNLRT"/>
    <s v="SISI, NDSFB, NatureScot, Community Groups, Landowners"/>
    <x v="23"/>
    <n v="5000"/>
    <x v="1"/>
    <n v="25000"/>
    <x v="1"/>
    <s v="Within 3 Years"/>
    <x v="467"/>
    <n v="288891"/>
    <n v="857426"/>
    <m/>
    <s v="Ongoing"/>
    <s v="Some Progress"/>
    <m/>
    <s v="SISI phase one completed with significant improvements in control achieved across all three rivers. Expandtion into new areas and mainatining control targeted in SISI phase 2. Control techniques improved, good community support and developing landowner management agreements. Staff in place."/>
    <s v="Developing landowner agreements, mainataining community support, further funding"/>
    <n v="2024"/>
    <x v="32"/>
    <s v="FD30"/>
    <s v="MA0901"/>
    <s v="76afc2a9-c3be-4244-a747-613c338f3ee6"/>
    <s v="Mix of Private &amp; Public Funding"/>
    <x v="3"/>
    <x v="5"/>
    <n v="-3.86045183243544"/>
    <n v="57.593217747943797"/>
  </r>
  <r>
    <n v="3173"/>
    <x v="747"/>
    <x v="791"/>
    <x v="4"/>
    <x v="1"/>
    <s v="Ongoing"/>
    <s v="High"/>
    <m/>
    <x v="5"/>
    <x v="683"/>
    <x v="1"/>
    <s v="https://www.nairndsfb.uk/"/>
    <s v="Internal bailiffing records"/>
    <s v="DSFB"/>
    <s v="Police Scotland, IFM, FMS"/>
    <x v="0"/>
    <n v="0"/>
    <x v="1"/>
    <n v="25000"/>
    <x v="2"/>
    <s v="Annual"/>
    <x v="468"/>
    <n v="288891"/>
    <n v="857426"/>
    <s v="https://asfbuk.sharepoint.com/:i:/g/EaNKBUD2iaZLue-pkVXfd0wB_3qc22d7VTx7sQZEyBO7eg?e=4w1MIL"/>
    <s v="Ongoing"/>
    <s v="Completed"/>
    <m/>
    <s v="Two part seasonal bailiffs employed and trained. "/>
    <s v="Maintaing finances to continue bailiffing"/>
    <n v="2024"/>
    <x v="32"/>
    <s v="FD30"/>
    <s v="MA0902"/>
    <s v="e41c07f1-be32-459e-8403-57a6830c765a"/>
    <s v="Local DSFB"/>
    <x v="1"/>
    <x v="17"/>
    <n v="-3.86045183243544"/>
    <n v="57.593217747943797"/>
  </r>
  <r>
    <n v="3174"/>
    <x v="138"/>
    <x v="792"/>
    <x v="7"/>
    <x v="3"/>
    <s v="Ongoing"/>
    <s v="Low"/>
    <m/>
    <x v="8"/>
    <x v="684"/>
    <x v="1"/>
    <m/>
    <s v="Regular  counts of birds along the whole river."/>
    <s v="DSFB"/>
    <s v="FNLRT, Game keepers, Angling Associations, Landowners"/>
    <x v="0"/>
    <n v="500"/>
    <x v="1"/>
    <n v="500"/>
    <x v="0"/>
    <s v="Annual"/>
    <x v="469"/>
    <n v="288891"/>
    <n v="857426"/>
    <s v="https://asfbuk.sharepoint.com/:i:/g/EUcSi70ZoIJDosGgeaaf0IYBEMRSqE9jCUzvozMys33iUQ?e=WSblTO"/>
    <s v="Ongoing"/>
    <s v="Some Progress"/>
    <m/>
    <s v="Concern raise on sawbill numbers by anglers, counts carried out and licence applied for in 2023."/>
    <s v="Organising counts requires volunteer help, can be tricky to manage, Licenece application is time consuming. Difficult to implement control safely."/>
    <n v="2024"/>
    <x v="32"/>
    <s v="FD30"/>
    <s v="MA0903"/>
    <s v="70f32fff-9650-4cf4-bfe0-37d9d94d3133"/>
    <s v="Local DSFB"/>
    <x v="1"/>
    <x v="50"/>
    <n v="-3.86045183243544"/>
    <n v="57.593217747943797"/>
  </r>
  <r>
    <n v="3175"/>
    <x v="517"/>
    <x v="793"/>
    <x v="7"/>
    <x v="3"/>
    <s v="Ongoing"/>
    <s v="Low"/>
    <m/>
    <x v="8"/>
    <x v="685"/>
    <x v="4"/>
    <m/>
    <s v="Occasional seal counts"/>
    <s v="DSFB"/>
    <s v="FNLRT, SRMU, Marien Scotland"/>
    <x v="0"/>
    <n v="0"/>
    <x v="1"/>
    <n v="0"/>
    <x v="0"/>
    <s v="Annual"/>
    <x v="470"/>
    <n v="288891"/>
    <n v="857426"/>
    <s v="https://asfbuk.sharepoint.com/:i:/g/EY5TLaTRBdtInBo0scMXRmIBEjKdvO4g_eE9pv5BLon_jw?e=8b6Li6"/>
    <s v="Ongoing"/>
    <s v="No longer a Priority"/>
    <m/>
    <s v="Obtaining a license for lethal control of specialise seals is next to impossible. Seals rarely venture upstream into the Nairn."/>
    <m/>
    <n v="2024"/>
    <x v="32"/>
    <s v="FD30"/>
    <s v="MA0904"/>
    <s v="a3646b20-aa4b-48b1-8b38-85fca6ac098d"/>
    <m/>
    <x v="0"/>
    <x v="0"/>
    <n v="-3.86045183243544"/>
    <n v="57.593217747943797"/>
  </r>
  <r>
    <n v="3176"/>
    <x v="748"/>
    <x v="794"/>
    <x v="1"/>
    <x v="1"/>
    <s v="Ongoing"/>
    <s v="High"/>
    <m/>
    <x v="4"/>
    <x v="686"/>
    <x v="3"/>
    <s v="https://www.nairndsfb.uk/"/>
    <s v="Collect catch data"/>
    <s v="DSFB"/>
    <s v="MS, FNLRT"/>
    <x v="0"/>
    <n v="0"/>
    <x v="1"/>
    <n v="0"/>
    <x v="0"/>
    <s v="Annual"/>
    <x v="471"/>
    <n v="288891"/>
    <n v="857426"/>
    <m/>
    <s v="Ongoing"/>
    <s v="Completed"/>
    <m/>
    <s v="Regular review of catch data"/>
    <s v="Developing affordable alternative adult fish counting methods"/>
    <n v="2023"/>
    <x v="32"/>
    <s v="FD30"/>
    <s v="MA0905"/>
    <s v="707efde4-492c-4f8a-bceb-fdf12d61d1b7"/>
    <m/>
    <x v="0"/>
    <x v="0"/>
    <n v="-3.86045183243544"/>
    <n v="57.593217747943797"/>
  </r>
  <r>
    <n v="3177"/>
    <x v="749"/>
    <x v="795"/>
    <x v="1"/>
    <x v="1"/>
    <s v="Ongoing"/>
    <s v="High"/>
    <m/>
    <x v="4"/>
    <x v="687"/>
    <x v="3"/>
    <m/>
    <s v="Maintain local EF  and NEPs"/>
    <s v="DSFB"/>
    <s v="FNLRT, MS, SEPA"/>
    <x v="0"/>
    <n v="0"/>
    <x v="1"/>
    <n v="4500"/>
    <x v="1"/>
    <s v="N/A"/>
    <x v="472"/>
    <n v="288891"/>
    <n v="857426"/>
    <m/>
    <s v="Ongoing"/>
    <s v="Some Progress"/>
    <m/>
    <s v="General fish survey of the Nairn completed in 2023 with report available. NEPS survey completed in 2023."/>
    <s v="Sustaining funds for surveys."/>
    <n v="2024"/>
    <x v="32"/>
    <s v="FD30"/>
    <s v="MA0906"/>
    <s v="7e51e032-b242-410b-ae05-02c0771283ce"/>
    <s v="Mix of Private &amp; Public Funding"/>
    <x v="2"/>
    <x v="18"/>
    <n v="-3.86045183243544"/>
    <n v="57.593217747943797"/>
  </r>
  <r>
    <n v="3178"/>
    <x v="750"/>
    <x v="796"/>
    <x v="1"/>
    <x v="1"/>
    <s v="Complete"/>
    <s v="Low"/>
    <m/>
    <x v="4"/>
    <x v="688"/>
    <x v="3"/>
    <m/>
    <s v="Data on smolt runs and survival"/>
    <s v="DSFB"/>
    <s v="FNLRT, AST"/>
    <x v="0"/>
    <n v="0"/>
    <x v="1"/>
    <n v="0"/>
    <x v="0"/>
    <s v="N/A"/>
    <x v="473"/>
    <n v="288891"/>
    <n v="857426"/>
    <m/>
    <s v="Complete"/>
    <s v="Completed"/>
    <m/>
    <s v="Smolt trapping complete and concluded in 2018"/>
    <m/>
    <n v="2023"/>
    <x v="32"/>
    <s v="FD30"/>
    <s v="MA0907"/>
    <s v="4d7228b5-02d3-4a05-9b51-374d1582b701"/>
    <m/>
    <x v="0"/>
    <x v="0"/>
    <n v="-3.86045183243544"/>
    <n v="57.593217747943797"/>
  </r>
  <r>
    <n v="3179"/>
    <x v="751"/>
    <x v="797"/>
    <x v="1"/>
    <x v="1"/>
    <s v="Complete"/>
    <s v="Low"/>
    <m/>
    <x v="4"/>
    <x v="689"/>
    <x v="3"/>
    <s v="https://www.fnlrt.org.uk/wp-content/uploads/2012/01/FNL-Genetics-Report.pdf"/>
    <s v="Genetic stock structure data"/>
    <s v="DSFB"/>
    <s v="University, AST, FNLRT"/>
    <x v="0"/>
    <n v="0"/>
    <x v="1"/>
    <n v="0"/>
    <x v="0"/>
    <s v="N/A"/>
    <x v="474"/>
    <n v="288891"/>
    <n v="857426"/>
    <m/>
    <s v="Ongoing"/>
    <s v="No Progress"/>
    <m/>
    <s v="Review genetic sampling approaches to determining fish population structure with appropriate experts."/>
    <m/>
    <n v="2022"/>
    <x v="32"/>
    <s v="FD30"/>
    <s v="MA0908"/>
    <s v="5ae8ea95-b0d4-4139-85ff-06f4889fb06e"/>
    <m/>
    <x v="0"/>
    <x v="0"/>
    <n v="-3.86045183243544"/>
    <n v="57.593217747943797"/>
  </r>
  <r>
    <n v="3180"/>
    <x v="752"/>
    <x v="798"/>
    <x v="7"/>
    <x v="1"/>
    <s v="Ongoing"/>
    <s v="Low"/>
    <m/>
    <x v="4"/>
    <x v="690"/>
    <x v="1"/>
    <m/>
    <s v="Data on other fish species distribution and abundance"/>
    <s v="DSFB"/>
    <s v="FNLRT"/>
    <x v="0"/>
    <n v="0"/>
    <x v="2"/>
    <n v="0"/>
    <x v="0"/>
    <s v="N/A"/>
    <x v="475"/>
    <n v="288891"/>
    <n v="857426"/>
    <m/>
    <s v="Ongoing"/>
    <s v="Some Progress"/>
    <m/>
    <s v="Data collected during Nairn and NEPs electrofsihing surveys 2023"/>
    <s v="Reports completed and submitted to DSFB"/>
    <n v="2024"/>
    <x v="32"/>
    <s v="FD30"/>
    <s v="MA0909"/>
    <s v="fd954db6-33f6-4ce6-b702-4262c4ebd51d"/>
    <m/>
    <x v="0"/>
    <x v="0"/>
    <n v="-3.86045183243544"/>
    <n v="57.593217747943797"/>
  </r>
  <r>
    <n v="3181"/>
    <x v="753"/>
    <x v="799"/>
    <x v="1"/>
    <x v="116"/>
    <s v="Not Possible"/>
    <s v="Medium"/>
    <m/>
    <x v="20"/>
    <x v="691"/>
    <x v="1"/>
    <m/>
    <s v="Improve data on adult salmon/sea trout marine movements and survival at sea and data on factors affecting their survival"/>
    <s v="DSFB"/>
    <s v="Scot Gov, FMS, FNLRT"/>
    <x v="0"/>
    <n v="0"/>
    <x v="2"/>
    <n v="0"/>
    <x v="0"/>
    <s v="N/A"/>
    <x v="476"/>
    <n v="288891"/>
    <n v="857426"/>
    <m/>
    <s v="Ongoing"/>
    <s v="No Progress"/>
    <m/>
    <m/>
    <m/>
    <n v="2022"/>
    <x v="32"/>
    <s v="FD30"/>
    <s v="MA0910"/>
    <s v="e220eeb9-c025-4bd5-8c6b-3b5682132936"/>
    <m/>
    <x v="0"/>
    <x v="0"/>
    <n v="-3.86045183243544"/>
    <n v="57.593217747943797"/>
  </r>
  <r>
    <n v="3182"/>
    <x v="754"/>
    <x v="800"/>
    <x v="12"/>
    <x v="1"/>
    <s v="Not Possible"/>
    <s v="Low"/>
    <m/>
    <x v="20"/>
    <x v="691"/>
    <x v="1"/>
    <m/>
    <s v="Data on inshore fisheries and bycatch, data on marine seabed damage from trawling"/>
    <s v="DSFB"/>
    <s v="Inshore Fishermans Assoc, MS, FNLRT"/>
    <x v="0"/>
    <n v="0"/>
    <x v="1"/>
    <n v="0"/>
    <x v="0"/>
    <s v="N/A"/>
    <x v="477"/>
    <n v="288891"/>
    <n v="857426"/>
    <m/>
    <s v="Not Possible"/>
    <s v="No Progress"/>
    <m/>
    <m/>
    <m/>
    <n v="2022"/>
    <x v="32"/>
    <s v="FD30"/>
    <s v="MA0911"/>
    <s v="7e850a3f-647b-4e5d-9edc-12fda132b192"/>
    <m/>
    <x v="0"/>
    <x v="0"/>
    <n v="-3.86045183243544"/>
    <n v="57.593217747943797"/>
  </r>
  <r>
    <n v="3183"/>
    <x v="755"/>
    <x v="801"/>
    <x v="12"/>
    <x v="1"/>
    <s v="Not Possible"/>
    <s v="Low"/>
    <m/>
    <x v="20"/>
    <x v="691"/>
    <x v="1"/>
    <m/>
    <s v="Data on fish populations associated with marine developments and how this may affect salmonids, dtata on salmonid migration routes"/>
    <s v="DSFB"/>
    <s v="MS, FNLRT"/>
    <x v="0"/>
    <n v="0"/>
    <x v="1"/>
    <n v="0"/>
    <x v="0"/>
    <s v="N/A"/>
    <x v="478"/>
    <n v="288891"/>
    <n v="857426"/>
    <m/>
    <s v="Not Possible"/>
    <s v="No Progress"/>
    <m/>
    <m/>
    <m/>
    <n v="2022"/>
    <x v="32"/>
    <s v="FD30"/>
    <s v="MA0912"/>
    <s v="71bf4d22-f6d5-437e-a6c4-6b620cf0ac0e"/>
    <m/>
    <x v="0"/>
    <x v="0"/>
    <n v="-3.86045183243544"/>
    <n v="57.593217747943797"/>
  </r>
  <r>
    <n v="3184"/>
    <x v="756"/>
    <x v="802"/>
    <x v="7"/>
    <x v="1"/>
    <s v="Ongoing"/>
    <s v="Low"/>
    <m/>
    <x v="2"/>
    <x v="692"/>
    <x v="1"/>
    <m/>
    <m/>
    <s v="DSFB"/>
    <s v="FNLRT, SISI, FMS, AST, IFM, Angling Association"/>
    <x v="0"/>
    <n v="0"/>
    <x v="1"/>
    <n v="0"/>
    <x v="0"/>
    <s v="N/A"/>
    <x v="479"/>
    <n v="288891"/>
    <n v="857426"/>
    <m/>
    <s v="Ongoing"/>
    <s v="Some Progress"/>
    <m/>
    <s v="Two events organised in Nairn with local schools and local volunteer organistion, to promote the river, and control of INNs."/>
    <s v="Funding to sustain promotions"/>
    <n v="2024"/>
    <x v="32"/>
    <s v="FD30"/>
    <s v="MA0913"/>
    <s v="b505328b-bca0-410c-a062-234b62f7bcfa"/>
    <s v="DSFB + Fishery Trust"/>
    <x v="2"/>
    <x v="46"/>
    <n v="-3.86045183243544"/>
    <n v="57.593217747943797"/>
  </r>
  <r>
    <n v="3185"/>
    <x v="739"/>
    <x v="780"/>
    <x v="1"/>
    <x v="117"/>
    <s v="Ongoing"/>
    <s v="High"/>
    <s v="To improve native woodland within the catchment with particular focus on riparian woodland to improve river shading"/>
    <x v="18"/>
    <x v="693"/>
    <x v="0"/>
    <s v="https://findhornwatershed.com/"/>
    <s v="Land use and tree cover, deer densities, suitability of soil for tree planting, appropriate tree species, seedling surveys, tree shading locations, river temperature, invertebrate data, fish data, forestry plans, land ownership data, deer population data."/>
    <s v="FNLRT"/>
    <s v="Findhorn DSFB,  Landowners, FLS, Riverwoods, NaureScot, SEPA,  Marine Scotland, Monadhliath Deer Management Group, Private companies"/>
    <x v="69"/>
    <n v="20000"/>
    <x v="1"/>
    <n v="100000"/>
    <x v="2"/>
    <s v="More than 5 Years"/>
    <x v="480"/>
    <n v="280332"/>
    <n v="827596"/>
    <s v="C:\Users\Robert Laughton\OneDrive - Findhorn Nairn Lossie Fisheries Trust\Pictures\FWI\Scotland Big Pictures\MHA_1259216.jpg"/>
    <s v="Ongoing"/>
    <s v="Some Progress"/>
    <s v="£1.3M funding secured, approximately £600k allocated and spent"/>
    <s v="Funding secured from three sources and further funds being sourced.New staff  appointed, range of monitoring data completed, meetings with 14 landowners and other parties completed, target areas identified with potential for 1250ha of native forest to be regenerated and 40km of river bank shaded. "/>
    <s v="Delivering project with limited staff, cash flow issues, continuation funding"/>
    <n v="2024"/>
    <x v="33"/>
    <s v="FD18"/>
    <s v="MA0867"/>
    <s v="139fbd4f-9ccd-4c59-95c9-a606b50ad405"/>
    <s v="Mix of Private &amp; Public Funding"/>
    <x v="1"/>
    <x v="93"/>
    <n v="-3.9889457521971501"/>
    <n v="57.323236765612201"/>
  </r>
  <r>
    <n v="3186"/>
    <x v="740"/>
    <x v="781"/>
    <x v="1"/>
    <x v="112"/>
    <s v="Ongoing"/>
    <s v="High"/>
    <s v="To repair degraded peatland."/>
    <x v="2"/>
    <x v="693"/>
    <x v="0"/>
    <s v="https://findhornwatershed.com/"/>
    <s v="Peat Depths, drain maps, identify blocakge locations and skills,"/>
    <s v="Monadhailth Deer Management Group"/>
    <s v="FNLRT, Landowner, FLS, NaureScot"/>
    <x v="0"/>
    <n v="0"/>
    <x v="2"/>
    <n v="0"/>
    <x v="0"/>
    <s v="N/A"/>
    <x v="481"/>
    <n v="280332"/>
    <n v="827596"/>
    <s v="C:\Users\Robert Laughton\OneDrive - Findhorn Nairn Lossie Fisheries Trust\Pictures\Findhorn\2022-08-17 MDMG Kyllachie Visit\20220817_143127.jpg"/>
    <s v="Ongoing"/>
    <s v="Some Progress"/>
    <s v="£18000 allocated to developing Findhorn catchment deer management strategy"/>
    <s v="Contact made with majority of landowners and  Monadhlaidh Deer Management Group to discuss peatland management approach and progress. Restoration has been largely led by the MDMG. FWI currently developing deer management strategy for Findhorn catchment and may become more closely involved in peatland management in the future."/>
    <s v="Maintining liaison with MDMG and landowners, continued funding for deer management expertise"/>
    <n v="2024"/>
    <x v="33"/>
    <s v="FD18"/>
    <s v="MA0868"/>
    <s v="3830353e-fc96-4916-b600-8ea7ff0277ff"/>
    <s v="Mix of Private &amp; Public Funding"/>
    <x v="1"/>
    <x v="4"/>
    <n v="-3.9889457521971501"/>
    <n v="57.323236765612201"/>
  </r>
  <r>
    <n v="3187"/>
    <x v="757"/>
    <x v="803"/>
    <x v="7"/>
    <x v="1"/>
    <s v="Ongoing"/>
    <s v="Medium"/>
    <s v="Reduce carbon footprint"/>
    <x v="15"/>
    <x v="694"/>
    <x v="1"/>
    <m/>
    <s v="Review existing measures and improve where possible."/>
    <s v="FNLRT"/>
    <s v="Findhorn DSFB"/>
    <x v="0"/>
    <n v="0"/>
    <x v="1"/>
    <n v="0"/>
    <x v="0"/>
    <s v="N/A"/>
    <x v="482"/>
    <n v="300665"/>
    <n v="850465"/>
    <m/>
    <s v="Ongoing"/>
    <s v="Some Progress"/>
    <m/>
    <s v="Electric vehicle purchased, more use of video conferencing, use of paper greatly reduced."/>
    <s v="Improve recycling. Move to electric/hybrid vehicles."/>
    <n v="2024"/>
    <x v="33"/>
    <s v="FD18"/>
    <s v="MA0869"/>
    <s v="1d981070-18be-40e2-930a-f466760b34b9"/>
    <s v="Local Fishery Trust"/>
    <x v="4"/>
    <x v="0"/>
    <n v="-3.6607287802118802"/>
    <n v="57.533461769411701"/>
  </r>
  <r>
    <n v="3188"/>
    <x v="741"/>
    <x v="804"/>
    <x v="5"/>
    <x v="1"/>
    <s v="Ongoing"/>
    <s v="High"/>
    <s v="Improve fish passage to areas above man-made obstacles"/>
    <x v="4"/>
    <x v="674"/>
    <x v="2"/>
    <m/>
    <s v="Barrier location data compiled in spreadsheet and will be mapping into GIS in 2024. Continue to seek improvements  or removal or fish pass installation and indicative costs. Identify owners and discuss improvements."/>
    <s v="FNLRT"/>
    <s v="DSFBs, Councils, Roads, Network Rail, Landowners, Distillers, Scottish Water"/>
    <x v="0"/>
    <n v="0"/>
    <x v="0"/>
    <n v="0"/>
    <x v="0"/>
    <s v="N/A"/>
    <x v="483"/>
    <n v="300665"/>
    <n v="850465"/>
    <m/>
    <s v="Ongoing"/>
    <s v="Some Progress"/>
    <m/>
    <s v="Low numbers of barriers in the Findhorn and majority of them are not impinging greatly on the salmon population. Owners have been identified for the critical ones and some discussions have taken place. Where repairs to barriers under road and railbridges have been required these have been modified to allow fish passage. Disscussions with SEPA to address the weirs on the Mosset Burn have been initiated."/>
    <s v="Ensuring bridge repairs and new developments consult properly and new designs are fish and substrate friendly. Majority of barriers are associated with existing bridge structures so when bridge is needing maintenece or repair tend to tackle passage issue at the same time."/>
    <n v="2024"/>
    <x v="33"/>
    <s v="FD18"/>
    <s v="MA0870"/>
    <s v="09cca782-5085-4398-a6e5-17a93921f7e1"/>
    <s v="Unidentified"/>
    <x v="4"/>
    <x v="0"/>
    <n v="-3.6607287802118802"/>
    <n v="57.533461769411701"/>
  </r>
  <r>
    <n v="3189"/>
    <x v="742"/>
    <x v="783"/>
    <x v="5"/>
    <x v="118"/>
    <s v="Ongoing"/>
    <s v="Low"/>
    <s v="Improve understanding and management of unique fish populations above natural obstacles."/>
    <x v="17"/>
    <x v="675"/>
    <x v="2"/>
    <m/>
    <s v="Complete dataset on natural barriers location and map into GIS"/>
    <s v="FNLRT"/>
    <s v="Landowners, Windfarm developers"/>
    <x v="0"/>
    <n v="0"/>
    <x v="0"/>
    <n v="0"/>
    <x v="0"/>
    <s v="N/A"/>
    <x v="484"/>
    <n v="300665"/>
    <n v="850465"/>
    <m/>
    <s v="Ongoing"/>
    <s v="Some Progress"/>
    <m/>
    <s v="Majority of natural obstacles identified but need to be documented in spreadsheet and mapped. Fish surveys required above some obstacles"/>
    <s v="Funding occasionally available through wind farm development or other source. The fish population are often unique trout sub populations and spawn at small size and are in low numbers so very fragile. Any interference with their habitat particularly a weir or blockage to migration could lead to the extinction of the population very quickly."/>
    <n v="2024"/>
    <x v="33"/>
    <s v="FD18"/>
    <s v="MA0871"/>
    <s v="d4526618-5c6f-46b3-97b6-cf8891f518f4"/>
    <s v="Unidentified"/>
    <x v="4"/>
    <x v="0"/>
    <n v="-3.6607287802118802"/>
    <n v="57.533461769411701"/>
  </r>
  <r>
    <n v="3190"/>
    <x v="743"/>
    <x v="784"/>
    <x v="1"/>
    <x v="119"/>
    <s v="Ongoing"/>
    <s v="High"/>
    <s v="To promote sustainable land use development and protect riparian habitat and aquatic wildlife"/>
    <x v="13"/>
    <x v="676"/>
    <x v="1"/>
    <m/>
    <s v="Review planning developments on Local Council websites. "/>
    <s v="FNLRT"/>
    <s v="Local DSFB, Landowners, FLS, NaureScot, Councils, Scot Gov, Local communities, Individual Residents"/>
    <x v="0"/>
    <n v="0"/>
    <x v="0"/>
    <n v="4000"/>
    <x v="2"/>
    <s v="N/A"/>
    <x v="462"/>
    <n v="300665"/>
    <n v="850465"/>
    <m/>
    <s v="Ongoing"/>
    <s v="Some Progress"/>
    <m/>
    <s v="Linkage to Council planning web sites maintained, comments on developments submitted, onsite visits and monitoring initiated when approapriate"/>
    <s v="Riverworks unpredictable from year to year. Large developments can be time consumming to comment on but some costs can be recovered through surveys, fish rescues and developing monitoring plans. "/>
    <n v="2024"/>
    <x v="33"/>
    <s v="FD18"/>
    <s v="MA0872"/>
    <s v="18c8ec47-16d6-4c31-a5e5-368115c9e06d"/>
    <s v="DSFB + Fishery Trust"/>
    <x v="4"/>
    <x v="46"/>
    <n v="-3.6607287802118802"/>
    <n v="57.533461769411701"/>
  </r>
  <r>
    <n v="3191"/>
    <x v="744"/>
    <x v="785"/>
    <x v="2"/>
    <x v="1"/>
    <s v="Ongoing"/>
    <s v="High"/>
    <s v="Maintain high water quality"/>
    <x v="1"/>
    <x v="695"/>
    <x v="1"/>
    <m/>
    <s v="Location of sewage treatment works and outflows"/>
    <s v="SEPA"/>
    <s v="FNLRT, Local DSFBs, Anglers,"/>
    <x v="0"/>
    <n v="0"/>
    <x v="2"/>
    <n v="0"/>
    <x v="0"/>
    <s v="N/A"/>
    <x v="485"/>
    <n v="300665"/>
    <n v="850465"/>
    <m/>
    <s v="Ongoing"/>
    <s v="Some Progress"/>
    <m/>
    <s v="Linkage to Council planning web sites maintained, comments on developments submitted, onsite visits and monitoring initiated when approapriate"/>
    <s v="Recent poor approach from SEPA"/>
    <n v="2024"/>
    <x v="33"/>
    <s v="FD18"/>
    <s v="MA0873"/>
    <s v="461afd22-8145-4821-b8ee-e7a2369d59cf"/>
    <s v="Local DSFB"/>
    <x v="4"/>
    <x v="0"/>
    <n v="-3.6607287802118802"/>
    <n v="57.533461769411701"/>
  </r>
  <r>
    <n v="3192"/>
    <x v="745"/>
    <x v="786"/>
    <x v="9"/>
    <x v="1"/>
    <s v="Ongoing"/>
    <s v="High"/>
    <m/>
    <x v="1"/>
    <x v="696"/>
    <x v="1"/>
    <m/>
    <s v="Identify major watter abstractors and users within the catchment"/>
    <s v="SEPA"/>
    <s v="FNLRT, Local DSFBs, Councils, Scottish Water"/>
    <x v="0"/>
    <n v="0"/>
    <x v="2"/>
    <n v="0"/>
    <x v="0"/>
    <s v="N/A"/>
    <x v="463"/>
    <n v="300665"/>
    <n v="850465"/>
    <m/>
    <s v="Ongoing"/>
    <s v="Some Progress"/>
    <m/>
    <s v="Linkage to Council planning web sites maintained, comments on developments submitted, onsite visits and monitoring initiated when approapriate"/>
    <s v="Recent poor approach from SEPA"/>
    <n v="2024"/>
    <x v="33"/>
    <s v="FD18"/>
    <s v="MA0874"/>
    <s v="48b882e3-bb93-40b3-8968-de4331dde920"/>
    <s v="Mix of Private &amp; Public Funding"/>
    <x v="4"/>
    <x v="0"/>
    <n v="-3.6607287802118802"/>
    <n v="57.533461769411701"/>
  </r>
  <r>
    <n v="3193"/>
    <x v="746"/>
    <x v="787"/>
    <x v="3"/>
    <x v="1"/>
    <s v="Ongoing"/>
    <s v="High"/>
    <m/>
    <x v="1"/>
    <x v="697"/>
    <x v="0"/>
    <m/>
    <s v="Location and assessment of modified river areas"/>
    <s v="SEPA"/>
    <s v="FNLRT, Landowners, Councils, NAtureScot"/>
    <x v="0"/>
    <n v="0"/>
    <x v="2"/>
    <n v="0"/>
    <x v="0"/>
    <s v="N/A"/>
    <x v="464"/>
    <n v="300665"/>
    <n v="850465"/>
    <m/>
    <s v="Ongoing"/>
    <s v="Some Progress"/>
    <m/>
    <s v="Linkage to Council planning web sites maintained, comments on developments submitted, onsite visits completed. One scoping report comissioned on Moy Burn"/>
    <s v="Sourcing funding"/>
    <n v="2024"/>
    <x v="33"/>
    <s v="FD18"/>
    <s v="MA0875"/>
    <s v="7bf52da4-ca0a-4d1d-99cf-923266d37def"/>
    <s v="Unidentified"/>
    <x v="4"/>
    <x v="0"/>
    <n v="-3.6607287802118802"/>
    <n v="57.533461769411701"/>
  </r>
  <r>
    <n v="3194"/>
    <x v="144"/>
    <x v="788"/>
    <x v="1"/>
    <x v="114"/>
    <s v="Ongoing"/>
    <s v="High"/>
    <m/>
    <x v="2"/>
    <x v="680"/>
    <x v="0"/>
    <m/>
    <s v="Distribution and abundance of INNs plants and animals. Information on other biosecurity threats and how to manage them"/>
    <s v="FNLRT"/>
    <s v="Scottish Invasive Species Initiative (SISI), Local DSFB, FNLRT, Landowners, SEPA, NaureScot, Councils, General Public"/>
    <x v="0"/>
    <n v="0"/>
    <x v="1"/>
    <n v="700"/>
    <x v="1"/>
    <s v="N/A"/>
    <x v="465"/>
    <n v="300665"/>
    <n v="850465"/>
    <m/>
    <s v="Ongoing"/>
    <s v="Completed"/>
    <m/>
    <s v="Biosecurity plan updated in 2021"/>
    <s v="Maintain and improve biosucurity knowledge and actions"/>
    <n v="2024"/>
    <x v="33"/>
    <s v="FD18"/>
    <s v="MA0876"/>
    <s v="12392c18-d52e-4850-b06b-b36f76c6a1a1"/>
    <s v="Local Fishery Trust"/>
    <x v="5"/>
    <x v="51"/>
    <n v="-3.6607287802118802"/>
    <n v="57.533461769411701"/>
  </r>
  <r>
    <n v="3195"/>
    <x v="143"/>
    <x v="789"/>
    <x v="15"/>
    <x v="1"/>
    <s v="Ongoing"/>
    <s v="High"/>
    <s v="To understand fish pathogens and minimise impact."/>
    <x v="11"/>
    <x v="681"/>
    <x v="1"/>
    <m/>
    <s v="Data on infected fish, pathogens, disease types, envirnmental data"/>
    <s v="FNLRT"/>
    <s v="Local DSFB, Landowners, MS,  General Public"/>
    <x v="22"/>
    <n v="1000"/>
    <x v="0"/>
    <n v="4000"/>
    <x v="1"/>
    <s v="Within 3 Years"/>
    <x v="486"/>
    <n v="300665"/>
    <n v="850465"/>
    <m/>
    <s v="Ongoing"/>
    <s v="Some Progress"/>
    <n v="10000"/>
    <s v="Major out breaks on River Findhorn in 2023, fish analysed results indicate new strain of Saprolegnia. Findhorn DSFB contributed funding for Aberdeen University PHD through FMS"/>
    <s v="Establishing regular water sampling program in 2024"/>
    <n v="2024"/>
    <x v="33"/>
    <s v="FD18"/>
    <s v="MA0877"/>
    <s v="54ab847d-438c-47a0-b53a-f13a8427430f"/>
    <s v="DSFB + Fishery Trust"/>
    <x v="3"/>
    <x v="5"/>
    <n v="-3.6607287802118802"/>
    <n v="57.533461769411701"/>
  </r>
  <r>
    <n v="3196"/>
    <x v="337"/>
    <x v="805"/>
    <x v="14"/>
    <x v="1"/>
    <s v="Ongoing"/>
    <s v="High"/>
    <m/>
    <x v="3"/>
    <x v="682"/>
    <x v="1"/>
    <s v="https://www.invasivespecies.scot/"/>
    <s v="Data on location and sitribution of INNs"/>
    <s v="FNLRT"/>
    <s v="SISI, NatureScot, Community Groups, Landowners, Local DSFBs"/>
    <x v="23"/>
    <n v="5000"/>
    <x v="1"/>
    <n v="25000"/>
    <x v="1"/>
    <s v="Within 2 Years"/>
    <x v="467"/>
    <n v="300665"/>
    <n v="850465"/>
    <m/>
    <s v="Ongoing"/>
    <s v="Some Progress"/>
    <m/>
    <s v="SISI phase one completed with significant improvements in control achieved across all three rivers. Expantion into new areas and mainatining control targeted in SISI phase 2. Control techniques improved, good community support and developing landowner management agreements. Staff in place."/>
    <s v="Developing landowner agreements, mainataining community support, further funding"/>
    <n v="2024"/>
    <x v="33"/>
    <s v="FD18"/>
    <s v="MA0878"/>
    <s v="e92a62b3-cc99-49db-874b-4b7b6bc54646"/>
    <s v="Mix of Private &amp; Public Funding"/>
    <x v="3"/>
    <x v="5"/>
    <n v="-3.6607287802118802"/>
    <n v="57.533461769411701"/>
  </r>
  <r>
    <n v="3197"/>
    <x v="747"/>
    <x v="791"/>
    <x v="4"/>
    <x v="1"/>
    <s v="Ongoing"/>
    <s v="High"/>
    <m/>
    <x v="5"/>
    <x v="698"/>
    <x v="1"/>
    <m/>
    <s v="Internal bailiffing records"/>
    <s v="DSFB"/>
    <s v="Police Scotland, IFM, FMS"/>
    <x v="0"/>
    <n v="0"/>
    <x v="1"/>
    <n v="73000"/>
    <x v="1"/>
    <s v="Annual"/>
    <x v="487"/>
    <n v="300665"/>
    <n v="850465"/>
    <s v="https://asfbuk.sharepoint.com/:i:/g/EaNKBUD2iaZLue-pkVXfd0wB_3qc22d7VTx7sQZEyBO7eg?e=4w1MIL"/>
    <s v="Ongoing"/>
    <s v="Completed"/>
    <m/>
    <s v="Bailiffs continue to patrol the District, ensuring illegal exploitation is not occuring."/>
    <m/>
    <n v="2024"/>
    <x v="33"/>
    <s v="FD18"/>
    <s v="MA0879"/>
    <s v="fc550262-67e2-484f-97ad-4d3cce5d35f1"/>
    <s v="Local DSFB"/>
    <x v="1"/>
    <x v="5"/>
    <n v="-3.6607287802118802"/>
    <n v="57.533461769411701"/>
  </r>
  <r>
    <n v="3198"/>
    <x v="138"/>
    <x v="792"/>
    <x v="7"/>
    <x v="3"/>
    <s v="Ongoing"/>
    <s v="Medium"/>
    <m/>
    <x v="8"/>
    <x v="684"/>
    <x v="0"/>
    <m/>
    <s v="Quarterly counts of birds along the whole river."/>
    <s v="Local DSFB"/>
    <s v="FNLRT, Gamekeepers, Angling Associations, Landowners"/>
    <x v="0"/>
    <n v="1500"/>
    <x v="1"/>
    <n v="2500"/>
    <x v="1"/>
    <s v="Annual"/>
    <x v="488"/>
    <n v="300665"/>
    <n v="850465"/>
    <s v="https://asfbuk.sharepoint.com/:i:/g/EUcSi70ZoIJDosGgeaaf0IYBEMRSqE9jCUzvozMys33iUQ?e=WSblTO"/>
    <s v="Ongoing"/>
    <s v="Some Progress"/>
    <m/>
    <s v="Quarterly bird counts are undertaken to enumerate fish eating bird populations. A licence to reinforce scaring is obtained from the counts, however the licenses is for a ver small number of birds. Efforts to scare continue."/>
    <s v="Counting a significant length of the river very effort intensive, we rely heavily on gamekeepers and volunteers.  Birds habituate to scaring menthods, and lethal reinforcement is required.Licenece application is onerous and time consuming."/>
    <n v="2024"/>
    <x v="33"/>
    <s v="FD18"/>
    <s v="MA0880"/>
    <s v="85ca1bcf-3208-412d-9c95-c0964a97f712"/>
    <s v="DSFB + Fishery Trust"/>
    <x v="3"/>
    <x v="5"/>
    <n v="-3.6607287802118802"/>
    <n v="57.533461769411701"/>
  </r>
  <r>
    <n v="3199"/>
    <x v="517"/>
    <x v="793"/>
    <x v="7"/>
    <x v="3"/>
    <s v="Ongoing"/>
    <s v="Medium"/>
    <m/>
    <x v="8"/>
    <x v="699"/>
    <x v="0"/>
    <m/>
    <s v="Continue seal counting program."/>
    <s v="Local DSFB"/>
    <s v="SRMU, Marine Scotland"/>
    <x v="0"/>
    <n v="1000"/>
    <x v="1"/>
    <n v="1000"/>
    <x v="0"/>
    <s v="Annual"/>
    <x v="489"/>
    <n v="300665"/>
    <n v="850465"/>
    <s v="https://asfbuk.sharepoint.com/:i:/g/EY5TLaTRBdtInBo0scMXRmIBEjKdvO4g_eE9pv5BLon_jw?e=8b6Li6"/>
    <s v="Ongoing"/>
    <s v="Completed"/>
    <m/>
    <s v="Regular Monitoring for seals is undertaken. An app to report seal sightings has been distributed to ghillies and DSFB staff to monitor seal incursions into freshwater. No licenses for lethal control of seals have been granted.Non lethal scaring methods to be explored further."/>
    <s v="Obtaining a license for lethal control of specialise seals is next to impossible although we may consider a re-application. Acoustic deterrents have developed and will be utilised in Findhorn Bay area. "/>
    <n v="2024"/>
    <x v="33"/>
    <s v="FD18"/>
    <s v="MA0881"/>
    <s v="b5d8a9c0-b5ad-4cdb-a4a4-221848a9e6b8"/>
    <s v="Local DSFB"/>
    <x v="2"/>
    <x v="5"/>
    <n v="-3.6607287802118802"/>
    <n v="57.533461769411701"/>
  </r>
  <r>
    <n v="3200"/>
    <x v="748"/>
    <x v="794"/>
    <x v="1"/>
    <x v="1"/>
    <s v="Ongoing"/>
    <s v="High"/>
    <m/>
    <x v="4"/>
    <x v="686"/>
    <x v="3"/>
    <m/>
    <s v="Collect catch data, assess alternative approaches"/>
    <s v="Local DSFB"/>
    <s v="FNLRT, MS"/>
    <x v="0"/>
    <n v="0"/>
    <x v="1"/>
    <n v="1000"/>
    <x v="1"/>
    <s v="Annual"/>
    <x v="490"/>
    <n v="300665"/>
    <n v="850465"/>
    <m/>
    <s v="Ongoing"/>
    <s v="Some Progress"/>
    <m/>
    <s v="Regular review of catch data, reviewed potential counter locations two lower sites with potential for acoustic counter, scale collection continues with local anglers, MS/FMS funded scales collection in 20222 (£9000), no progress on radio tagging or catch andrelease tagging."/>
    <s v="Limited potential for counter re locations and finance, reduced scale program to minimise fish handing disturbuance before release, suitable data from other rivers on radio tracking and tagging."/>
    <n v="2024"/>
    <x v="33"/>
    <s v="FD18"/>
    <s v="MA0882"/>
    <s v="5bc3cb73-98bc-42e1-9a82-0b239a6cbdd7"/>
    <s v="DSFB + Fishery Trust"/>
    <x v="1"/>
    <x v="5"/>
    <n v="-3.6607287802118802"/>
    <n v="57.533461769411701"/>
  </r>
  <r>
    <n v="3201"/>
    <x v="749"/>
    <x v="795"/>
    <x v="1"/>
    <x v="1"/>
    <s v="Ongoing"/>
    <s v="High"/>
    <m/>
    <x v="4"/>
    <x v="687"/>
    <x v="3"/>
    <m/>
    <s v="Maintain local EF  and NEPs"/>
    <s v="FNLRT"/>
    <s v="DSFBs, MS, SEPA"/>
    <x v="22"/>
    <n v="1000"/>
    <x v="1"/>
    <n v="20000"/>
    <x v="2"/>
    <s v="Annual"/>
    <x v="472"/>
    <n v="300665"/>
    <n v="850465"/>
    <m/>
    <s v="Ongoing"/>
    <s v="Some Progress"/>
    <n v="10000"/>
    <s v="Regular review of EF data, NEPS completed 2018 to 2023"/>
    <s v="Staff all trained in EF"/>
    <n v="2024"/>
    <x v="33"/>
    <s v="FD18"/>
    <s v="MA0883"/>
    <s v="cdfc6412-c670-4097-8c3d-5400e0d28b8e"/>
    <s v="Mix of Private &amp; Public Funding"/>
    <x v="1"/>
    <x v="5"/>
    <n v="-3.6607287802118802"/>
    <n v="57.533461769411701"/>
  </r>
  <r>
    <n v="3202"/>
    <x v="750"/>
    <x v="796"/>
    <x v="1"/>
    <x v="1"/>
    <s v="Ongoing"/>
    <s v="High"/>
    <m/>
    <x v="4"/>
    <x v="688"/>
    <x v="3"/>
    <m/>
    <s v="Data on smolt runs and survival"/>
    <s v="FNLRT"/>
    <s v="dsfbs, AST"/>
    <x v="13"/>
    <n v="0"/>
    <x v="1"/>
    <n v="18000"/>
    <x v="1"/>
    <s v="Within 1 Year"/>
    <x v="491"/>
    <n v="300665"/>
    <n v="850465"/>
    <m/>
    <s v="Ongoing"/>
    <s v="Some Progress"/>
    <n v="10000"/>
    <s v="Smolt tagging completed in 2021. "/>
    <s v="Potential location for smolt trap identified in upper Findhorn for installation in 2024."/>
    <n v="2024"/>
    <x v="33"/>
    <s v="FD18"/>
    <s v="MA0884"/>
    <s v="ff0ba72b-c4eb-4363-bb6b-40d57be8b8e2"/>
    <s v="Mix of Private &amp; Public Funding"/>
    <x v="5"/>
    <x v="12"/>
    <n v="-3.6607287802118802"/>
    <n v="57.533461769411701"/>
  </r>
  <r>
    <n v="3203"/>
    <x v="751"/>
    <x v="797"/>
    <x v="1"/>
    <x v="1"/>
    <s v="Complete"/>
    <s v="Medium"/>
    <m/>
    <x v="4"/>
    <x v="689"/>
    <x v="3"/>
    <s v="https://www.fnlrt.org.uk/wp-content/uploads/2012/01/FNL-Genetics-Report.pdf"/>
    <s v="Genetic stock structure data"/>
    <s v="FNLRT"/>
    <s v="University, AST"/>
    <x v="0"/>
    <n v="0"/>
    <x v="0"/>
    <n v="0"/>
    <x v="0"/>
    <s v="N/A"/>
    <x v="474"/>
    <n v="300665"/>
    <n v="850465"/>
    <m/>
    <s v="Ongoing"/>
    <s v="No Progress"/>
    <m/>
    <s v="Review genetic sampling approaches to determining fish population structure with appropriate experts."/>
    <m/>
    <n v="2024"/>
    <x v="33"/>
    <s v="FD18"/>
    <s v="MA0885"/>
    <s v="d857ba40-f492-4e07-a32f-85f4876e1eea"/>
    <s v="Unidentified"/>
    <x v="4"/>
    <x v="0"/>
    <n v="-3.6607287802118802"/>
    <n v="57.533461769411701"/>
  </r>
  <r>
    <n v="3204"/>
    <x v="752"/>
    <x v="798"/>
    <x v="7"/>
    <x v="1"/>
    <s v="Ongoing"/>
    <s v="Low"/>
    <m/>
    <x v="4"/>
    <x v="700"/>
    <x v="1"/>
    <m/>
    <s v="Data on other fish species distribution and abundance"/>
    <s v="FNLRT"/>
    <m/>
    <x v="0"/>
    <n v="0"/>
    <x v="2"/>
    <n v="0"/>
    <x v="0"/>
    <s v="N/A"/>
    <x v="492"/>
    <n v="300665"/>
    <n v="850465"/>
    <m/>
    <s v="Ongoing"/>
    <s v="Some Progress"/>
    <m/>
    <s v="Data collected during electrofsihing surveys"/>
    <m/>
    <n v="2024"/>
    <x v="33"/>
    <s v="FD18"/>
    <s v="MA0886"/>
    <s v="c7651d33-a502-4891-b880-eb26411763b6"/>
    <s v="Local Fishery Trust"/>
    <x v="2"/>
    <x v="0"/>
    <n v="-3.6607287802118802"/>
    <n v="57.533461769411701"/>
  </r>
  <r>
    <n v="3205"/>
    <x v="753"/>
    <x v="799"/>
    <x v="1"/>
    <x v="116"/>
    <s v="Ongoing"/>
    <s v="High"/>
    <m/>
    <x v="20"/>
    <x v="691"/>
    <x v="4"/>
    <m/>
    <s v="Improve data on salmon/sea trout marine movements and survival at sea and data on factors affecting their survival"/>
    <s v="FNLRT"/>
    <s v="Local DSFB, Scot Gov, FMS"/>
    <x v="0"/>
    <n v="0"/>
    <x v="2"/>
    <n v="0"/>
    <x v="0"/>
    <s v="N/A"/>
    <x v="476"/>
    <n v="300665"/>
    <n v="850465"/>
    <m/>
    <s v="Ongoing"/>
    <s v="Some Progress"/>
    <m/>
    <s v="Comments made to various marine conservation initiatives"/>
    <s v="Lack of resource and manpower"/>
    <n v="2024"/>
    <x v="33"/>
    <s v="FD18"/>
    <s v="MA0887"/>
    <s v="450220a6-51b8-409b-8a5d-a0c786d71265"/>
    <s v="Unidentified"/>
    <x v="2"/>
    <x v="0"/>
    <n v="-3.6607287802118802"/>
    <n v="57.533461769411701"/>
  </r>
  <r>
    <n v="3206"/>
    <x v="754"/>
    <x v="800"/>
    <x v="12"/>
    <x v="1"/>
    <s v="Planned"/>
    <s v="Medium"/>
    <m/>
    <x v="20"/>
    <x v="691"/>
    <x v="4"/>
    <m/>
    <s v="Data on inshore fisheries and bycatch, data on marine seabed damage from trawling"/>
    <s v="FNLRT"/>
    <s v="Inshore Fishermans Assoc, MS"/>
    <x v="0"/>
    <n v="0"/>
    <x v="2"/>
    <n v="0"/>
    <x v="0"/>
    <s v="N/A"/>
    <x v="477"/>
    <n v="300665"/>
    <n v="850465"/>
    <m/>
    <s v="Ongoing"/>
    <s v="Some Progress"/>
    <m/>
    <s v="Comments made to various marine conservation initiatives"/>
    <s v="Lack of resource and manpower"/>
    <n v="2024"/>
    <x v="33"/>
    <s v="FD18"/>
    <s v="MA0888"/>
    <s v="d1ec44a7-1a81-44fa-b502-96d46bcd73dc"/>
    <s v="DSFB + Fishery Trust"/>
    <x v="2"/>
    <x v="0"/>
    <n v="-3.6607287802118802"/>
    <n v="57.533461769411701"/>
  </r>
  <r>
    <n v="3207"/>
    <x v="755"/>
    <x v="801"/>
    <x v="12"/>
    <x v="1"/>
    <s v="Planned"/>
    <s v="Low"/>
    <m/>
    <x v="20"/>
    <x v="691"/>
    <x v="4"/>
    <m/>
    <s v="Data on fish populations associated with marine developments and how this may affect salmonids, dtata on salmonid migration routes"/>
    <s v="FNLRT"/>
    <s v="MS"/>
    <x v="0"/>
    <n v="0"/>
    <x v="1"/>
    <n v="0"/>
    <x v="0"/>
    <s v="N/A"/>
    <x v="478"/>
    <n v="300665"/>
    <n v="850465"/>
    <m/>
    <s v="Planned"/>
    <s v="No Progress"/>
    <m/>
    <s v="Smolt tagging complted and coastal movements identified"/>
    <s v="Lack of resource and manpower"/>
    <n v="2024"/>
    <x v="33"/>
    <s v="FD18"/>
    <s v="MA0889"/>
    <s v="33d27874-62bd-4bfc-9bb5-86034acd8de2"/>
    <s v="DSFB + Fishery Trust"/>
    <x v="2"/>
    <x v="0"/>
    <n v="-3.6607287802118802"/>
    <n v="57.533461769411701"/>
  </r>
  <r>
    <n v="3208"/>
    <x v="756"/>
    <x v="802"/>
    <x v="7"/>
    <x v="1"/>
    <s v="Planned"/>
    <s v="High"/>
    <m/>
    <x v="2"/>
    <x v="692"/>
    <x v="1"/>
    <m/>
    <m/>
    <s v="FNLRT"/>
    <s v="DSFBs, FMS, MS, IFM, Press, Education Bodies"/>
    <x v="0"/>
    <n v="0"/>
    <x v="1"/>
    <n v="4500"/>
    <x v="1"/>
    <s v="N/A"/>
    <x v="493"/>
    <n v="300665"/>
    <n v="850465"/>
    <m/>
    <s v="Ongoing"/>
    <s v="Some Progress"/>
    <m/>
    <s v="Regular review"/>
    <s v="Have secures funding but having staff and volunteers to deliver proving more difficult due to volume of other work"/>
    <n v="2024"/>
    <x v="33"/>
    <s v="FD18"/>
    <s v="MA0890"/>
    <s v="8509c6ec-f96b-4047-bf62-c5b0f3375ee9"/>
    <s v="Private Finance"/>
    <x v="1"/>
    <x v="65"/>
    <n v="-3.6607287802118802"/>
    <n v="57.533461769411701"/>
  </r>
  <r>
    <n v="3209"/>
    <x v="739"/>
    <x v="780"/>
    <x v="1"/>
    <x v="111"/>
    <s v="Ongoing"/>
    <s v="High"/>
    <m/>
    <x v="18"/>
    <x v="673"/>
    <x v="1"/>
    <s v="https://WWW.findhornwatershed.com/"/>
    <s v="Scoping study to determine requirements"/>
    <s v="FNLRT"/>
    <s v="Local DSFB,  Landowner, FLS, Scottish Forestry, Riverwoods, NaureScot, Marine Scotland"/>
    <x v="0"/>
    <n v="0"/>
    <x v="2"/>
    <n v="0"/>
    <x v="0"/>
    <s v="N/A"/>
    <x v="13"/>
    <n v="323700"/>
    <n v="870600"/>
    <m/>
    <s v="Initiated"/>
    <s v="Some Progress"/>
    <m/>
    <s v="Additional funding secured may allow development "/>
    <s v="Delivering project with limited staff, cash flow issues."/>
    <n v="2024"/>
    <x v="34"/>
    <s v="FD28"/>
    <s v="MA0914"/>
    <s v="d531907f-f151-4157-ab26-4233ea14771e"/>
    <s v="Mix of Private &amp; Public Funding"/>
    <x v="5"/>
    <x v="4"/>
    <n v="-3.28248061238848"/>
    <n v="57.718753212633501"/>
  </r>
  <r>
    <n v="3210"/>
    <x v="740"/>
    <x v="781"/>
    <x v="1"/>
    <x v="112"/>
    <s v="Ongoing"/>
    <s v="High"/>
    <m/>
    <x v="2"/>
    <x v="673"/>
    <x v="1"/>
    <m/>
    <s v="Scoping study to determine requirements"/>
    <s v="FNLRT"/>
    <s v="Local DSFB, FNLRT, Landowner, FLS, NaureScot"/>
    <x v="0"/>
    <n v="0"/>
    <x v="2"/>
    <n v="0"/>
    <x v="0"/>
    <s v="N/A"/>
    <x v="13"/>
    <n v="323700"/>
    <n v="870600"/>
    <m/>
    <s v="Ongoing"/>
    <s v="No Progress"/>
    <m/>
    <m/>
    <s v="Delivering project with limited staff, cash flow issues."/>
    <n v="2024"/>
    <x v="34"/>
    <s v="FD28"/>
    <s v="MA0915"/>
    <s v="9f680d62-43c8-403e-b853-8f59b208c7d5"/>
    <s v="Unidentified"/>
    <x v="5"/>
    <x v="4"/>
    <n v="-3.28248061238848"/>
    <n v="57.718753212633501"/>
  </r>
  <r>
    <n v="3211"/>
    <x v="741"/>
    <x v="782"/>
    <x v="5"/>
    <x v="1"/>
    <s v="Ongoing"/>
    <s v="High"/>
    <m/>
    <x v="17"/>
    <x v="674"/>
    <x v="2"/>
    <m/>
    <s v="Majority of barriers identified, assessed and mapped in GIS. Develop costs for removal or to make accessible."/>
    <s v="FNLRT"/>
    <s v="DSFBs, Councils, Roads, Network Rail, Landowners, Distillers, Scottish Water"/>
    <x v="0"/>
    <n v="0"/>
    <x v="2"/>
    <n v="0"/>
    <x v="0"/>
    <s v="N/A"/>
    <x v="494"/>
    <n v="323700"/>
    <n v="870600"/>
    <m/>
    <s v="Ongoing"/>
    <s v="Some Progress"/>
    <m/>
    <s v="Discussions underway with distillery company to open up two further weirs and improve fish access"/>
    <s v="Ensuring bridge repairs and new developments consult properly and new designs are fish and substrate friendly. Majority of barriers are associated with existing bridge structures so when bridge is needing maintenece or repair tend to tackle passage issue at the same time."/>
    <n v="2024"/>
    <x v="34"/>
    <s v="FD28"/>
    <s v="MA0916"/>
    <s v="c8a688fc-4fa0-4542-a3ea-5390cd4b4c9e"/>
    <s v="Private Finance"/>
    <x v="1"/>
    <x v="0"/>
    <n v="-3.28248061238848"/>
    <n v="57.718753212633501"/>
  </r>
  <r>
    <n v="3212"/>
    <x v="742"/>
    <x v="783"/>
    <x v="5"/>
    <x v="1"/>
    <s v="Ongoing"/>
    <s v="Low"/>
    <m/>
    <x v="17"/>
    <x v="675"/>
    <x v="2"/>
    <m/>
    <s v="Barrier location data to be compiled in spreadsheet, requires mapping into GIS"/>
    <s v="FNLRT"/>
    <s v="Landowners, Windfarm developers"/>
    <x v="0"/>
    <n v="0"/>
    <x v="0"/>
    <n v="0"/>
    <x v="0"/>
    <s v="N/A"/>
    <x v="461"/>
    <n v="323700"/>
    <n v="870600"/>
    <m/>
    <s v="Ongoing"/>
    <s v="Some Progress"/>
    <m/>
    <s v="Majority of natural obstacles identified but need to be documented in spreadsheet and mapped. Fish surveys required above some obstacles"/>
    <s v="Funding occasionally available through wind farm development or other source. The fish population are often unique trout sub populations and spawn at small size and are in low numbers so very fragile. Any interference with their habitat particularly a weir or blockage to migration could lead to the extinction of the population very quickly."/>
    <n v="2024"/>
    <x v="34"/>
    <s v="FD28"/>
    <s v="MA0917"/>
    <s v="605f4024-d169-45e9-a482-29a8bcda1bb7"/>
    <s v="Unidentified"/>
    <x v="4"/>
    <x v="0"/>
    <n v="-3.28248061238848"/>
    <n v="57.718753212633501"/>
  </r>
  <r>
    <n v="3213"/>
    <x v="743"/>
    <x v="806"/>
    <x v="1"/>
    <x v="113"/>
    <s v="Ongoing"/>
    <s v="High"/>
    <m/>
    <x v="13"/>
    <x v="676"/>
    <x v="1"/>
    <m/>
    <s v="Review planning developments on Local Council websites. "/>
    <s v="FNLRT"/>
    <s v="Local DSFB, Landowners, FLS, NaureScot, Councils, Scot Gov, Local communities, Individual Residents"/>
    <x v="0"/>
    <n v="0"/>
    <x v="2"/>
    <n v="1500"/>
    <x v="0"/>
    <s v="N/A"/>
    <x v="462"/>
    <n v="323700"/>
    <n v="870600"/>
    <m/>
    <s v="Ongoing"/>
    <s v="Some Progress"/>
    <m/>
    <s v="Linkage to Council planning web sites maintained, comments on three develeopments submitted, onsite visits and monitoring initiated"/>
    <s v="Can be time consumming and no staff costs unable to be recovered unless a monitoring plan or fish rescue is required"/>
    <n v="2024"/>
    <x v="34"/>
    <s v="FD28"/>
    <s v="MA0918"/>
    <s v="60cc5921-feda-4f98-9632-e45264f42098"/>
    <s v="DSFB + Fishery Trust"/>
    <x v="4"/>
    <x v="94"/>
    <n v="-3.28248061238848"/>
    <n v="57.718753212633501"/>
  </r>
  <r>
    <n v="3214"/>
    <x v="744"/>
    <x v="785"/>
    <x v="2"/>
    <x v="1"/>
    <s v="Ongoing"/>
    <s v="High"/>
    <m/>
    <x v="1"/>
    <x v="695"/>
    <x v="1"/>
    <m/>
    <s v="Location of sewage treatment works, outflows"/>
    <s v="SEPA"/>
    <s v="FNLRT, Local DSFBs, Anglers,"/>
    <x v="0"/>
    <n v="0"/>
    <x v="2"/>
    <n v="0"/>
    <x v="0"/>
    <s v="N/A"/>
    <x v="462"/>
    <n v="323700"/>
    <n v="870600"/>
    <m/>
    <s v="Ongoing"/>
    <s v="No Progress"/>
    <m/>
    <s v="Linkage to Council planning web sites maintained, comments on developments submitted, onsite visits and monitoring initiated when approapriate"/>
    <s v="Recent poor approach from SEPA"/>
    <n v="2022"/>
    <x v="34"/>
    <s v="FD28"/>
    <s v="MA0919"/>
    <s v="c21b42ab-1bd9-41ee-9225-949a3ff37d34"/>
    <s v="Local Fishery Trust"/>
    <x v="4"/>
    <x v="0"/>
    <n v="-3.28248061238848"/>
    <n v="57.718753212633501"/>
  </r>
  <r>
    <n v="3215"/>
    <x v="745"/>
    <x v="786"/>
    <x v="9"/>
    <x v="1"/>
    <s v="Ongoing"/>
    <s v="High"/>
    <m/>
    <x v="1"/>
    <x v="696"/>
    <x v="1"/>
    <m/>
    <s v="Identify major watter abstractors and users within the catchment"/>
    <s v="SEPA"/>
    <s v="FNLRT, Local DSFBs, Councils, Scottish Water"/>
    <x v="0"/>
    <n v="0"/>
    <x v="2"/>
    <n v="0"/>
    <x v="0"/>
    <s v="N/A"/>
    <x v="463"/>
    <n v="323700"/>
    <n v="870600"/>
    <m/>
    <s v="Ongoing"/>
    <s v="Some Progress"/>
    <m/>
    <s v="Linkage to Council planning web sites maintained, comments on developments submitted, onsite visits and monitoring initiated when approapriate"/>
    <s v="Recent poor approach from SEPA"/>
    <n v="2024"/>
    <x v="34"/>
    <s v="FD28"/>
    <s v="MA0920"/>
    <s v="87579216-1986-42d9-bfc2-c8093ea8f9cf"/>
    <s v="Mix of Private &amp; Public Funding"/>
    <x v="4"/>
    <x v="0"/>
    <n v="-3.28248061238848"/>
    <n v="57.718753212633501"/>
  </r>
  <r>
    <n v="3216"/>
    <x v="746"/>
    <x v="787"/>
    <x v="3"/>
    <x v="1"/>
    <s v="Ongoing"/>
    <s v="High"/>
    <m/>
    <x v="1"/>
    <x v="701"/>
    <x v="0"/>
    <m/>
    <s v="Location and assessment of modified river areas"/>
    <s v="SEPA"/>
    <s v="FNLRT, Landowners, Councils, NAtureScot"/>
    <x v="0"/>
    <n v="0"/>
    <x v="2"/>
    <n v="0"/>
    <x v="0"/>
    <s v="N/A"/>
    <x v="464"/>
    <n v="323700"/>
    <n v="870600"/>
    <m/>
    <s v="Ongoing"/>
    <s v="No Progress"/>
    <m/>
    <s v="Linkage to Council planning web sites maintained, comments on developments submitted. No direct work on re-meandering channels initiated."/>
    <s v="Time to address this issue"/>
    <n v="2024"/>
    <x v="34"/>
    <s v="FD28"/>
    <s v="MA0921"/>
    <s v="23449500-7912-4b4b-8431-e350bc9439b6"/>
    <s v="Unidentified"/>
    <x v="4"/>
    <x v="0"/>
    <n v="-3.28248061238848"/>
    <n v="57.718753212633501"/>
  </r>
  <r>
    <n v="3217"/>
    <x v="144"/>
    <x v="788"/>
    <x v="1"/>
    <x v="120"/>
    <s v="Ongoing"/>
    <s v="High"/>
    <m/>
    <x v="2"/>
    <x v="680"/>
    <x v="0"/>
    <m/>
    <s v="Distribution and abundance of INNs plants and animals. Information on other biosecurity threats and how to manage them"/>
    <s v="FNLRT"/>
    <s v="Local DSFB, FNLRT, Landowners, SEPA, NaureScot, Councils, General Public"/>
    <x v="0"/>
    <n v="0"/>
    <x v="2"/>
    <n v="350"/>
    <x v="1"/>
    <s v="N/A"/>
    <x v="465"/>
    <n v="323700"/>
    <n v="870600"/>
    <m/>
    <s v="Ongoing"/>
    <s v="Completed"/>
    <m/>
    <s v="Biosecurity plan updated in 2021"/>
    <s v="Maintain and improve biosucurity knowledge and axctions across the catchments"/>
    <n v="2024"/>
    <x v="34"/>
    <s v="FD28"/>
    <s v="MA0922"/>
    <s v="a4ba2eff-4a2e-41b1-9a3e-38869c21eee0"/>
    <s v="Local Fishery Trust"/>
    <x v="5"/>
    <x v="95"/>
    <n v="-3.28248061238848"/>
    <n v="57.718753212633501"/>
  </r>
  <r>
    <n v="3218"/>
    <x v="143"/>
    <x v="789"/>
    <x v="15"/>
    <x v="1"/>
    <s v="Ongoing"/>
    <s v="Low"/>
    <m/>
    <x v="11"/>
    <x v="681"/>
    <x v="0"/>
    <m/>
    <s v="Data on infected fish, pathogens, disease types"/>
    <s v="FNLRT"/>
    <s v="Local DSFB, Landowners, MS,  General Public"/>
    <x v="0"/>
    <n v="0"/>
    <x v="2"/>
    <n v="0"/>
    <x v="0"/>
    <s v="N/A"/>
    <x v="495"/>
    <n v="323700"/>
    <n v="870600"/>
    <m/>
    <s v="Ongoing"/>
    <s v="Some Progress"/>
    <m/>
    <s v="No reports of diseased fish during 2023"/>
    <s v="Obtaining samples from diseased fish when possible"/>
    <n v="2024"/>
    <x v="34"/>
    <s v="FD28"/>
    <s v="MA0923"/>
    <s v="e90df4b5-08e8-4f95-82e3-91080a20157f"/>
    <s v="Unidentified"/>
    <x v="4"/>
    <x v="0"/>
    <n v="-3.28248061238848"/>
    <n v="57.718753212633501"/>
  </r>
  <r>
    <n v="3219"/>
    <x v="337"/>
    <x v="805"/>
    <x v="14"/>
    <x v="1"/>
    <s v="Ongoing"/>
    <s v="High"/>
    <m/>
    <x v="3"/>
    <x v="682"/>
    <x v="1"/>
    <s v="https://www.invasivespecies.scot/"/>
    <s v="Data on location and distribution of INNs"/>
    <s v="FNLRT"/>
    <s v="SISI, NatureScot, Community Groups, Landowners, DSFB, FMS"/>
    <x v="0"/>
    <n v="0"/>
    <x v="1"/>
    <n v="40000"/>
    <x v="1"/>
    <s v="Within 3 Years"/>
    <x v="496"/>
    <n v="323700"/>
    <n v="870600"/>
    <m/>
    <s v="Ongoing"/>
    <s v="Some Progress"/>
    <m/>
    <s v="SISI phase one completed with significant improvements in control achieved across all three rivers. Expandtion into new areas and mainatining control targeted in SISI phase 2. Control techniques improved, good community support and developing landowner management agreements. Staff in place. Additional funds aslo secured from estates and Moray Council"/>
    <s v="Developing landowner agreements, mainataining community support, further funding, promote awareness of Pink salmon"/>
    <n v="2024"/>
    <x v="34"/>
    <s v="FD28"/>
    <s v="MA0924"/>
    <s v="48f924d7-a60d-468a-9281-fad612437aec"/>
    <s v="Mix of Private &amp; Public Funding"/>
    <x v="3"/>
    <x v="6"/>
    <n v="-3.28248061238848"/>
    <n v="57.718753212633501"/>
  </r>
  <r>
    <n v="3220"/>
    <x v="747"/>
    <x v="791"/>
    <x v="4"/>
    <x v="1"/>
    <s v="Ongoing"/>
    <s v="High"/>
    <m/>
    <x v="5"/>
    <x v="702"/>
    <x v="1"/>
    <m/>
    <s v="Bailiffing records"/>
    <s v="DSFB"/>
    <s v="Findhorn DSFB, Police Scotland, IFM, FMS"/>
    <x v="0"/>
    <n v="0"/>
    <x v="1"/>
    <n v="2500"/>
    <x v="1"/>
    <s v="N/A"/>
    <x v="497"/>
    <n v="323700"/>
    <n v="870600"/>
    <s v="https://asfbuk.sharepoint.com/:i:/g/EaNKBUD2iaZLue-pkVXfd0wB_3qc22d7VTx7sQZEyBO7eg?e=4w1MIL"/>
    <s v="Ongoing"/>
    <s v="Completed"/>
    <m/>
    <s v="Bailiffs continue to patrol the District, ensuring illegal exploitation is not occuring."/>
    <s v="Maintaing funding such that Lossie Board can contract in bailiffing services from Findhorn DSFB."/>
    <n v="2022"/>
    <x v="34"/>
    <s v="FD28"/>
    <s v="MA0925"/>
    <s v="7515316f-da11-4542-a3b0-b7504ce3079d"/>
    <s v="Local DSFB"/>
    <x v="2"/>
    <x v="49"/>
    <n v="-3.28248061238848"/>
    <n v="57.718753212633501"/>
  </r>
  <r>
    <n v="3221"/>
    <x v="138"/>
    <x v="807"/>
    <x v="7"/>
    <x v="3"/>
    <s v="Ongoing"/>
    <s v="Medium"/>
    <m/>
    <x v="8"/>
    <x v="684"/>
    <x v="1"/>
    <m/>
    <s v="Sawbill and cormorant sightings on the river"/>
    <s v="FNLRT"/>
    <s v="Game keepers, Angling Associations, Landowners"/>
    <x v="0"/>
    <n v="100"/>
    <x v="1"/>
    <n v="250"/>
    <x v="0"/>
    <s v="N/A"/>
    <x v="498"/>
    <n v="323700"/>
    <n v="870600"/>
    <s v="https://asfbuk.sharepoint.com/:i:/g/EUcSi70ZoIJDosGgeaaf0IYBEMRSqE9jCUzvozMys33iUQ?e=WSblTO"/>
    <s v="Ongoing"/>
    <s v="Some Progress"/>
    <m/>
    <s v="Formal counts proviuded little data although one estate has collected consistant counts during 2023. Ad hoc sightings also recorded. Relies on volunteers remebering to submit data!"/>
    <s v="Irregular supply of data"/>
    <n v="2024"/>
    <x v="34"/>
    <s v="FD28"/>
    <s v="MA0926"/>
    <s v="b2594cb0-13ef-49fa-bf9f-cfb57979b05a"/>
    <s v="DSFB + Fishery Trust"/>
    <x v="5"/>
    <x v="96"/>
    <n v="-3.28248061238848"/>
    <n v="57.718753212633501"/>
  </r>
  <r>
    <n v="3222"/>
    <x v="517"/>
    <x v="793"/>
    <x v="7"/>
    <x v="3"/>
    <s v="Ongoing"/>
    <s v="Medium"/>
    <m/>
    <x v="8"/>
    <x v="699"/>
    <x v="4"/>
    <m/>
    <s v="Seal sightings within the river"/>
    <s v="FNLRT"/>
    <s v="SRMU, Marine Scotland"/>
    <x v="0"/>
    <n v="0"/>
    <x v="1"/>
    <n v="0"/>
    <x v="0"/>
    <s v="N/A"/>
    <x v="499"/>
    <n v="323700"/>
    <n v="870600"/>
    <s v="https://asfbuk.sharepoint.com/:i:/g/EY5TLaTRBdtInBo0scMXRmIBEjKdvO4g_eE9pv5BLon_jw?e=8b6Li6"/>
    <s v="Complete"/>
    <s v="No longer a Priority"/>
    <m/>
    <s v="No data on seals within the Lossie in recent years"/>
    <s v="Obtaining a license for lethal control of specialise seals is next to impossible. Acoustic deterrents used so far have mixed success on seals. Seal incursions into the Lossie appear to be low."/>
    <n v="2022"/>
    <x v="34"/>
    <s v="FD28"/>
    <s v="MA0927"/>
    <s v="cf835484-73da-455e-975d-a526a9ea03e7"/>
    <m/>
    <x v="0"/>
    <x v="0"/>
    <n v="-3.28248061238848"/>
    <n v="57.718753212633501"/>
  </r>
  <r>
    <n v="3223"/>
    <x v="748"/>
    <x v="794"/>
    <x v="1"/>
    <x v="1"/>
    <s v="Ongoing"/>
    <s v="High"/>
    <m/>
    <x v="4"/>
    <x v="686"/>
    <x v="3"/>
    <m/>
    <s v="Collect catch data"/>
    <s v="DSFB"/>
    <s v="FNLRT, MS"/>
    <x v="0"/>
    <n v="350"/>
    <x v="1"/>
    <n v="350"/>
    <x v="0"/>
    <s v="N/A"/>
    <x v="490"/>
    <n v="323700"/>
    <n v="870600"/>
    <m/>
    <s v="Ongoing"/>
    <s v="Completed"/>
    <m/>
    <s v="Regular review of catch data"/>
    <s v="Developing alternative adult fish counting methods"/>
    <n v="2024"/>
    <x v="34"/>
    <s v="FD28"/>
    <s v="MA0928"/>
    <s v="d6d549b8-2e3d-44d8-a33d-7a263070b0ab"/>
    <s v="Local DSFB"/>
    <x v="5"/>
    <x v="95"/>
    <n v="-3.28248061238848"/>
    <n v="57.718753212633501"/>
  </r>
  <r>
    <n v="3224"/>
    <x v="749"/>
    <x v="795"/>
    <x v="1"/>
    <x v="1"/>
    <s v="Ongoing"/>
    <s v="High"/>
    <m/>
    <x v="4"/>
    <x v="703"/>
    <x v="3"/>
    <m/>
    <s v="Maintain local EF  and NEPs surveys"/>
    <s v="FNLRT"/>
    <s v="DSFBs, MS, SEPA"/>
    <x v="0"/>
    <n v="0"/>
    <x v="1"/>
    <n v="4000"/>
    <x v="0"/>
    <s v="N/A"/>
    <x v="472"/>
    <n v="323700"/>
    <n v="870600"/>
    <m/>
    <s v="Ongoing"/>
    <s v="Some Progress"/>
    <m/>
    <s v="NEPS completed 2023. General survey proposed for 2024."/>
    <s v="Staff all trained in EF"/>
    <n v="2024"/>
    <x v="34"/>
    <s v="FD28"/>
    <s v="MA0929"/>
    <s v="128db79f-d152-4cd3-a586-67629f2b398f"/>
    <s v="Local DSFB"/>
    <x v="5"/>
    <x v="65"/>
    <n v="-3.28248061238848"/>
    <n v="57.718753212633501"/>
  </r>
  <r>
    <n v="3225"/>
    <x v="750"/>
    <x v="796"/>
    <x v="1"/>
    <x v="1"/>
    <s v="Ongoing"/>
    <s v="High"/>
    <m/>
    <x v="4"/>
    <x v="688"/>
    <x v="3"/>
    <m/>
    <s v="Data on smolt runs and survuval"/>
    <s v="FNLRT"/>
    <s v="Dsfb, AST"/>
    <x v="0"/>
    <n v="0"/>
    <x v="2"/>
    <n v="10000"/>
    <x v="0"/>
    <s v="N/A"/>
    <x v="500"/>
    <n v="323700"/>
    <n v="870600"/>
    <m/>
    <s v="Complete"/>
    <s v="Completed"/>
    <m/>
    <s v="Data on smolts collected form the upper river successfully in 2014, desireable to repeat study for comparison or establish trap site in the lower river."/>
    <s v="Smolt trap may be installed again to repeat previous survey"/>
    <n v="2024"/>
    <x v="34"/>
    <s v="FD28"/>
    <s v="MA0930"/>
    <s v="418be449-45eb-46c6-abe4-b6534f157132"/>
    <s v="Unidentified"/>
    <x v="5"/>
    <x v="6"/>
    <n v="-3.28248061238848"/>
    <n v="57.718753212633501"/>
  </r>
  <r>
    <n v="3226"/>
    <x v="166"/>
    <x v="808"/>
    <x v="3"/>
    <x v="1"/>
    <s v="Ongoing"/>
    <s v="High"/>
    <s v="To manage conifer regen alongside all water courses within plantations"/>
    <x v="13"/>
    <x v="704"/>
    <x v="3"/>
    <m/>
    <s v="On-going surveys of riparian areas in conifer afforested areas (every 5 years)"/>
    <s v="ADSFB"/>
    <s v="Galloway Fisheries Trust , FLS, private forest interests"/>
    <x v="0"/>
    <n v="0"/>
    <x v="1"/>
    <n v="5000"/>
    <x v="2"/>
    <s v="Annual"/>
    <x v="138"/>
    <n v="307950"/>
    <n v="586100"/>
    <m/>
    <s v="Ongoing"/>
    <m/>
    <m/>
    <m/>
    <m/>
    <m/>
    <x v="35"/>
    <s v="FD01"/>
    <s v="MA1075"/>
    <s v="6b76024f-a712-47ce-a879-24953a4a21b3"/>
    <s v="Public Funding"/>
    <x v="1"/>
    <x v="4"/>
    <n v="-3.4463427920504799"/>
    <n v="55.160658497784198"/>
  </r>
  <r>
    <n v="3227"/>
    <x v="758"/>
    <x v="809"/>
    <x v="0"/>
    <x v="1"/>
    <s v="Ongoing"/>
    <s v="High"/>
    <s v="To establish &gt;30% native riparian tree cover on key watercourse banks through out catchment"/>
    <x v="18"/>
    <x v="705"/>
    <x v="3"/>
    <s v="https://www.gov.scot/publications/scotland-river-temperature-monitoring-network-srtmn/"/>
    <s v="If a natural capital project proceeds then a detailed audit and assessment will need to be undertaken."/>
    <s v="GFT (on behalf of ADSFB"/>
    <s v="ADSFB, FLS, private forest interests, landowners, RAW, community groups"/>
    <x v="36"/>
    <n v="0"/>
    <x v="1"/>
    <n v="0"/>
    <x v="0"/>
    <s v="Annual"/>
    <x v="501"/>
    <n v="319450"/>
    <n v="567700"/>
    <m/>
    <s v="Ongoing"/>
    <m/>
    <m/>
    <m/>
    <m/>
    <m/>
    <x v="35"/>
    <s v="FD01"/>
    <s v="MA1076"/>
    <s v="4472e678-2d2c-48b9-99e3-946beb257fec"/>
    <s v="Private Finance"/>
    <x v="1"/>
    <x v="43"/>
    <n v="-3.2606825187602602"/>
    <n v="54.997359582703197"/>
  </r>
  <r>
    <n v="3228"/>
    <x v="2"/>
    <x v="810"/>
    <x v="2"/>
    <x v="1"/>
    <s v="Planned"/>
    <s v="Medium"/>
    <s v="To get forestry interests to undertake forestry to bog peatland restoration"/>
    <x v="2"/>
    <x v="706"/>
    <x v="0"/>
    <m/>
    <s v="Once areas have been prioritised then further peat depth surveys may need undertaken."/>
    <s v="GFT"/>
    <s v="ADSFB"/>
    <x v="0"/>
    <n v="0"/>
    <x v="0"/>
    <n v="1400"/>
    <x v="0"/>
    <s v="Within 2 Years"/>
    <x v="502"/>
    <n v="309850"/>
    <n v="583700"/>
    <m/>
    <s v="Planned"/>
    <m/>
    <m/>
    <m/>
    <m/>
    <m/>
    <x v="35"/>
    <s v="FD01"/>
    <s v="MA1077"/>
    <s v="d4b8b1aa-f2d0-4e42-a9e4-4e1a0ee018a0"/>
    <s v="DSFB + Fishery Trust"/>
    <x v="1"/>
    <x v="5"/>
    <n v="-3.41576707920707"/>
    <n v="55.139448469030299"/>
  </r>
  <r>
    <n v="3229"/>
    <x v="170"/>
    <x v="811"/>
    <x v="8"/>
    <x v="1"/>
    <s v="Ongoing"/>
    <s v="Medium"/>
    <s v="To initially quantify the scale of INNS following their previous programme and then stop the spread, control and ultimately eradicate key plant INNS close to water courses"/>
    <x v="11"/>
    <x v="707"/>
    <x v="0"/>
    <s v="https://gallowayfisheriestrust.org/invasive-non-native-plant-species-control.php"/>
    <s v="Annual surveys are required to quantify levels of INNS initally and then follow seasons to update any control plan"/>
    <s v="GFT"/>
    <s v="Annan DSFB, Landowners"/>
    <x v="0"/>
    <n v="2000"/>
    <x v="1"/>
    <n v="4000"/>
    <x v="1"/>
    <s v="Annual"/>
    <x v="503"/>
    <n v="319450"/>
    <n v="567700"/>
    <m/>
    <s v="Planned"/>
    <m/>
    <m/>
    <m/>
    <m/>
    <m/>
    <x v="35"/>
    <s v="FD01"/>
    <s v="MA1078"/>
    <s v="3cec395d-6b01-4908-991d-69b75f7bd643"/>
    <s v="Private Finance"/>
    <x v="1"/>
    <x v="64"/>
    <n v="-3.2606825187602602"/>
    <n v="54.997359582703197"/>
  </r>
  <r>
    <n v="3230"/>
    <x v="173"/>
    <x v="812"/>
    <x v="2"/>
    <x v="1"/>
    <s v="Initiated"/>
    <s v="Low"/>
    <s v="Stop the replanting of any conifers on deep peats"/>
    <x v="12"/>
    <x v="708"/>
    <x v="0"/>
    <m/>
    <s v="Initial data and map review to understand scale of problem in Annan catchment"/>
    <s v="Annan DSFB"/>
    <s v="GFT, Crichton Carbon Centre"/>
    <x v="0"/>
    <n v="1000"/>
    <x v="0"/>
    <n v="1000"/>
    <x v="1"/>
    <s v="Within 2 Years"/>
    <x v="116"/>
    <n v="307950"/>
    <n v="586100"/>
    <m/>
    <s v="Planned"/>
    <m/>
    <m/>
    <m/>
    <m/>
    <m/>
    <x v="35"/>
    <s v="FD01"/>
    <s v="MA1079"/>
    <s v="bbaeb1d5-83d0-4e78-91cb-68a6747e6a8f"/>
    <s v="DSFB + Fishery Trust"/>
    <x v="1"/>
    <x v="5"/>
    <n v="-3.4463427920504799"/>
    <n v="55.160658497784198"/>
  </r>
  <r>
    <n v="3231"/>
    <x v="174"/>
    <x v="813"/>
    <x v="10"/>
    <x v="1"/>
    <s v="Ongoing"/>
    <s v="Medium"/>
    <s v="Suitable electrofishing programme runs annually with a clear purpose"/>
    <x v="4"/>
    <x v="709"/>
    <x v="1"/>
    <s v="A review of historical data and recent electrofishing data was undertaken in 2022."/>
    <s v="None"/>
    <s v="Annan DSFB"/>
    <s v="GFT"/>
    <x v="0"/>
    <n v="0"/>
    <x v="0"/>
    <n v="6000"/>
    <x v="1"/>
    <s v="Annual"/>
    <x v="504"/>
    <n v="319450"/>
    <n v="567700"/>
    <m/>
    <s v="Ongoing"/>
    <m/>
    <m/>
    <m/>
    <m/>
    <m/>
    <x v="35"/>
    <s v="FD01"/>
    <s v="MA1080"/>
    <s v="eb5a48fd-9459-4fe4-90e6-3d9fe484b7f5"/>
    <s v="Local DSFB"/>
    <x v="1"/>
    <x v="5"/>
    <n v="-3.2606825187602602"/>
    <n v="54.997359582703197"/>
  </r>
  <r>
    <n v="3232"/>
    <x v="759"/>
    <x v="814"/>
    <x v="2"/>
    <x v="1"/>
    <s v="Ongoing"/>
    <s v="High"/>
    <s v="Identify and report swiftly any pollution incidents to SEPA"/>
    <x v="4"/>
    <x v="710"/>
    <x v="1"/>
    <m/>
    <m/>
    <s v="Annan DSFB"/>
    <s v="SEPA"/>
    <x v="0"/>
    <n v="0"/>
    <x v="0"/>
    <n v="1000"/>
    <x v="1"/>
    <s v="Annual"/>
    <x v="505"/>
    <n v="319000"/>
    <n v="564400"/>
    <m/>
    <s v="Ongoing"/>
    <m/>
    <m/>
    <m/>
    <m/>
    <m/>
    <x v="35"/>
    <s v="FD01"/>
    <s v="MA1081"/>
    <s v="e9e4f12b-acd5-4504-910f-25b0255ee9a0"/>
    <s v="Local DSFB"/>
    <x v="1"/>
    <x v="5"/>
    <n v="-3.26678102168801"/>
    <n v="54.967638749561303"/>
  </r>
  <r>
    <n v="3233"/>
    <x v="176"/>
    <x v="815"/>
    <x v="1"/>
    <x v="26"/>
    <s v="Ongoing"/>
    <s v="Medium"/>
    <s v="To comment on any relevant FLS Forest Plans as they come up for review and private forest plans if relevant and available"/>
    <x v="10"/>
    <x v="162"/>
    <x v="0"/>
    <s v="https://casebook.forestry.scot/w/webpage/prhome"/>
    <s v="None"/>
    <s v="Annan DSFB"/>
    <s v="GFT"/>
    <x v="0"/>
    <n v="0"/>
    <x v="0"/>
    <n v="1050"/>
    <x v="1"/>
    <s v="Annual"/>
    <x v="504"/>
    <n v="307950"/>
    <n v="586100"/>
    <m/>
    <s v="Ongoing"/>
    <m/>
    <m/>
    <m/>
    <m/>
    <m/>
    <x v="35"/>
    <s v="FD01"/>
    <s v="MA1082"/>
    <s v="4d174b93-ae91-4527-9b7e-dbf7346941cb"/>
    <s v="DSFB + Fishery Trust"/>
    <x v="1"/>
    <x v="5"/>
    <n v="-3.4463427920504799"/>
    <n v="55.160658497784198"/>
  </r>
  <r>
    <n v="3234"/>
    <x v="567"/>
    <x v="816"/>
    <x v="6"/>
    <x v="1"/>
    <s v="Ongoing"/>
    <s v="High"/>
    <s v="Assess annually populatuion size and impact from key fish predator birds (goosander &amp; cormorant) and scare/control if necessary"/>
    <x v="4"/>
    <x v="711"/>
    <x v="3"/>
    <m/>
    <s v="Bird counts required."/>
    <s v="Annan DSFB"/>
    <s v="Beat owners"/>
    <x v="0"/>
    <n v="0"/>
    <x v="0"/>
    <n v="2000"/>
    <x v="1"/>
    <s v="Annual"/>
    <x v="506"/>
    <n v="319050"/>
    <n v="564486"/>
    <m/>
    <s v="Planned"/>
    <m/>
    <m/>
    <m/>
    <m/>
    <m/>
    <x v="35"/>
    <s v="FD01"/>
    <s v="MA1083"/>
    <s v="a687d899-888b-4491-ae56-cec00431ecfc"/>
    <s v="Local DSFB"/>
    <x v="1"/>
    <x v="5"/>
    <n v="-3.2660245165036899"/>
    <n v="54.968419521417701"/>
  </r>
  <r>
    <n v="3235"/>
    <x v="178"/>
    <x v="180"/>
    <x v="7"/>
    <x v="1"/>
    <s v="Not Possible"/>
    <s v="High"/>
    <s v="Understanding properly the poor marine survival rates"/>
    <x v="16"/>
    <x v="164"/>
    <x v="4"/>
    <s v="https://marine.gov.scot/sma/assessment/salmon-and-sea-trout"/>
    <s v="Unknown"/>
    <s v="Unknown"/>
    <s v="All relevent NGOs &amp; Gos"/>
    <x v="0"/>
    <n v="0"/>
    <x v="0"/>
    <n v="0"/>
    <x v="0"/>
    <s v="More than 5 Years"/>
    <x v="120"/>
    <n v="319000"/>
    <n v="564400"/>
    <m/>
    <s v="Not Possible"/>
    <m/>
    <m/>
    <m/>
    <m/>
    <m/>
    <x v="35"/>
    <s v="FD01"/>
    <s v="MA1084"/>
    <s v="cb4aac9a-9d98-4c81-abc7-165e22ec0510"/>
    <s v="Unidentified"/>
    <x v="4"/>
    <x v="0"/>
    <n v="-3.26678102168801"/>
    <n v="54.967638749561303"/>
  </r>
  <r>
    <n v="3236"/>
    <x v="181"/>
    <x v="817"/>
    <x v="9"/>
    <x v="1"/>
    <s v="Initiated"/>
    <s v="Medium"/>
    <s v="No significant impact on salmon population from abstractions"/>
    <x v="1"/>
    <x v="712"/>
    <x v="3"/>
    <m/>
    <s v="visual checks required at key times of year"/>
    <s v="Annan DSFB"/>
    <s v="SEPA, GFT"/>
    <x v="0"/>
    <n v="0"/>
    <x v="0"/>
    <n v="1050"/>
    <x v="1"/>
    <s v="Annual"/>
    <x v="507"/>
    <n v="319050"/>
    <n v="568300"/>
    <m/>
    <s v="Ongoing"/>
    <m/>
    <m/>
    <m/>
    <m/>
    <m/>
    <x v="35"/>
    <s v="FD01"/>
    <s v="MA1085"/>
    <s v="20b5b09e-6fc5-456d-b2a5-7578672766e7"/>
    <s v="Local DSFB"/>
    <x v="1"/>
    <x v="5"/>
    <n v="-3.2671034904153902"/>
    <n v="55.002685127390798"/>
  </r>
  <r>
    <n v="3237"/>
    <x v="185"/>
    <x v="818"/>
    <x v="2"/>
    <x v="1"/>
    <s v="Ongoing"/>
    <s v="High"/>
    <s v="Ensure fish, water quality and habitats protected during construction works"/>
    <x v="4"/>
    <x v="170"/>
    <x v="0"/>
    <s v="https://www.gov.scot/publications/monitoring-watercourses-in-relation-to-onshore-wind-farm-developments-generic-monitoring-programme/"/>
    <s v="None"/>
    <s v="GFT"/>
    <s v="Annan DSFB"/>
    <x v="0"/>
    <n v="0"/>
    <x v="0"/>
    <n v="2100"/>
    <x v="1"/>
    <s v="Annual"/>
    <x v="504"/>
    <n v="319400"/>
    <n v="567700"/>
    <m/>
    <s v="Ongoing"/>
    <m/>
    <m/>
    <m/>
    <m/>
    <m/>
    <x v="35"/>
    <s v="FD01"/>
    <s v="MA1086"/>
    <s v="dc6ba870-f9cd-44af-9d2d-08d5c558ef72"/>
    <s v="DSFB + Fishery Trust"/>
    <x v="1"/>
    <x v="5"/>
    <n v="-3.2614639052421599"/>
    <n v="54.997351482689702"/>
  </r>
  <r>
    <n v="3238"/>
    <x v="760"/>
    <x v="819"/>
    <x v="4"/>
    <x v="1"/>
    <s v="Ongoing"/>
    <s v="High"/>
    <s v="Stop the illegal exploitation of salmon &amp; sea trout"/>
    <x v="5"/>
    <x v="713"/>
    <x v="1"/>
    <m/>
    <m/>
    <s v="Annan DSFB"/>
    <s v="Police Scotland"/>
    <x v="0"/>
    <n v="0"/>
    <x v="0"/>
    <n v="5000"/>
    <x v="1"/>
    <s v="Annual"/>
    <x v="507"/>
    <n v="319000"/>
    <n v="564400"/>
    <m/>
    <s v="Ongoing"/>
    <m/>
    <m/>
    <m/>
    <m/>
    <m/>
    <x v="35"/>
    <s v="FD01"/>
    <s v="MA1087"/>
    <s v="defbcbed-a36a-49b6-bf5c-4632e4ae1187"/>
    <s v="Local DSFB"/>
    <x v="1"/>
    <x v="5"/>
    <n v="-3.26678102168801"/>
    <n v="54.967638749561303"/>
  </r>
  <r>
    <n v="3239"/>
    <x v="761"/>
    <x v="820"/>
    <x v="3"/>
    <x v="1"/>
    <s v="Planned"/>
    <s v="Medium"/>
    <s v="Improve practice of gravel removal from Water of Ae / Kinnel Water"/>
    <x v="7"/>
    <x v="714"/>
    <x v="3"/>
    <m/>
    <s v="Habitat / fish surveys"/>
    <s v="GFT"/>
    <s v="Annan DSFB, SEPA"/>
    <x v="0"/>
    <n v="0"/>
    <x v="0"/>
    <n v="2100"/>
    <x v="2"/>
    <s v="Within 3 Years"/>
    <x v="508"/>
    <n v="303527"/>
    <n v="585745"/>
    <m/>
    <m/>
    <m/>
    <m/>
    <m/>
    <m/>
    <m/>
    <x v="35"/>
    <s v="FD01"/>
    <s v="MA1088"/>
    <s v="36826abb-f46a-44d5-9309-4da40ec65a71"/>
    <s v="DSFB + Fishery Trust"/>
    <x v="1"/>
    <x v="97"/>
    <n v="-3.51561831465408"/>
    <n v="55.156626413132201"/>
  </r>
  <r>
    <n v="3240"/>
    <x v="762"/>
    <x v="821"/>
    <x v="3"/>
    <x v="1"/>
    <s v="Planned"/>
    <s v="Medium"/>
    <s v="Improve instream habitats in Annan Water"/>
    <x v="7"/>
    <x v="715"/>
    <x v="2"/>
    <m/>
    <s v="Habitat / fish surveys"/>
    <s v="GFT"/>
    <s v="Annan DSFB, SEPA"/>
    <x v="0"/>
    <n v="0"/>
    <x v="0"/>
    <n v="2100"/>
    <x v="1"/>
    <s v="Within 3 Years"/>
    <x v="508"/>
    <n v="307401"/>
    <n v="607886"/>
    <m/>
    <m/>
    <m/>
    <m/>
    <m/>
    <m/>
    <m/>
    <x v="35"/>
    <s v="FD01"/>
    <s v="MA1089"/>
    <s v="0627ad84-32c9-411b-832f-0151c3bd7d24"/>
    <s v="Local DSFB"/>
    <x v="1"/>
    <x v="5"/>
    <n v="-3.46212627994323"/>
    <n v="55.356260584208997"/>
  </r>
  <r>
    <n v="3241"/>
    <x v="763"/>
    <x v="822"/>
    <x v="5"/>
    <x v="1"/>
    <s v="Ongoing"/>
    <s v="High"/>
    <s v="Undertake works to improve fish access on the Dryfe"/>
    <x v="6"/>
    <x v="716"/>
    <x v="2"/>
    <s v="Outlined plans are available"/>
    <s v="None"/>
    <s v="Contractor"/>
    <s v="GFT, SEPA"/>
    <x v="0"/>
    <n v="0"/>
    <x v="0"/>
    <n v="700"/>
    <x v="1"/>
    <s v="Within 1 Year"/>
    <x v="13"/>
    <n v="313100"/>
    <n v="584150"/>
    <m/>
    <m/>
    <m/>
    <m/>
    <m/>
    <m/>
    <m/>
    <x v="35"/>
    <s v="FD01"/>
    <s v="MA1090"/>
    <s v="9e0e33b1-4ad2-46d0-86dd-06338955d81e"/>
    <s v="Private Finance"/>
    <x v="1"/>
    <x v="5"/>
    <n v="-3.3649369635465498"/>
    <n v="55.144072510289803"/>
  </r>
  <r>
    <n v="3242"/>
    <x v="764"/>
    <x v="823"/>
    <x v="5"/>
    <x v="1"/>
    <s v="Ongoing"/>
    <s v="High"/>
    <s v="Ensure river flow is contained in a suitable river channel"/>
    <x v="6"/>
    <x v="717"/>
    <x v="2"/>
    <m/>
    <s v="An updated survey maybe required"/>
    <s v="Annan DSFB"/>
    <s v="GFT, SEPA"/>
    <x v="0"/>
    <n v="0"/>
    <x v="1"/>
    <n v="2100"/>
    <x v="2"/>
    <s v="Within 3 Years"/>
    <x v="509"/>
    <n v="315100"/>
    <n v="609800"/>
    <m/>
    <m/>
    <m/>
    <m/>
    <m/>
    <m/>
    <m/>
    <x v="35"/>
    <s v="FD01"/>
    <s v="MA1091"/>
    <s v="eda30b0f-866b-4e2e-a449-792749db47ec"/>
    <s v="Mix of Private &amp; Public Funding"/>
    <x v="1"/>
    <x v="5"/>
    <n v="-3.3413086567378998"/>
    <n v="55.374846697634403"/>
  </r>
  <r>
    <n v="3243"/>
    <x v="765"/>
    <x v="824"/>
    <x v="5"/>
    <x v="1"/>
    <s v="Ongoing"/>
    <s v="Medium"/>
    <s v="Restore old river channel after decommissioning of Purdomestone Reservoir"/>
    <x v="6"/>
    <x v="718"/>
    <x v="2"/>
    <s v="Various Scottish Water reports completede by GFT"/>
    <s v="Not at present"/>
    <s v="Scottish Water"/>
    <s v="GFT, SEPA"/>
    <x v="0"/>
    <n v="0"/>
    <x v="1"/>
    <n v="100000"/>
    <x v="1"/>
    <s v="Within 2 Years"/>
    <x v="510"/>
    <n v="321300"/>
    <n v="577400"/>
    <m/>
    <m/>
    <m/>
    <m/>
    <m/>
    <m/>
    <m/>
    <x v="35"/>
    <s v="FD01"/>
    <s v="MA1092"/>
    <s v="b6c83261-2c4e-4bf2-b46d-530c4a0fa175"/>
    <s v="Private Finance"/>
    <x v="1"/>
    <x v="5"/>
    <n v="-3.23444811246716"/>
    <n v="55.084802466627103"/>
  </r>
  <r>
    <n v="3244"/>
    <x v="766"/>
    <x v="825"/>
    <x v="5"/>
    <x v="1"/>
    <s v="Initiated"/>
    <s v="Medium"/>
    <s v="Identify all problematic bridge sills and culverts and consider easing fish access over them"/>
    <x v="6"/>
    <x v="719"/>
    <x v="0"/>
    <s v="Some previous surveys of culverts was undertaken in the past but none were addressed"/>
    <s v="Surveys required"/>
    <s v="Annan DSFB"/>
    <s v="GFT"/>
    <x v="2"/>
    <n v="0"/>
    <x v="1"/>
    <n v="2000"/>
    <x v="2"/>
    <s v="More than 5 Years"/>
    <x v="511"/>
    <n v="318600"/>
    <n v="594400"/>
    <m/>
    <s v="Planned"/>
    <m/>
    <m/>
    <m/>
    <m/>
    <m/>
    <x v="35"/>
    <s v="FD01"/>
    <s v="MA1093"/>
    <s v="4916b7ec-6c59-47c3-9b69-1a09ae6bed66"/>
    <s v="Mix of Private &amp; Public Funding"/>
    <x v="1"/>
    <x v="98"/>
    <n v="-3.2816237110096398"/>
    <n v="55.2370921478783"/>
  </r>
  <r>
    <n v="3245"/>
    <x v="767"/>
    <x v="826"/>
    <x v="3"/>
    <x v="1"/>
    <s v="Planned"/>
    <s v="Medium"/>
    <s v="Identify areas of problematic bank erosion and discuss with relevant landowners how to address issue"/>
    <x v="13"/>
    <x v="720"/>
    <x v="3"/>
    <m/>
    <s v="Surveys required"/>
    <s v="Annan DSFB"/>
    <s v="GFT, SEPA, land owners"/>
    <x v="0"/>
    <n v="0"/>
    <x v="1"/>
    <n v="1050"/>
    <x v="0"/>
    <m/>
    <x v="512"/>
    <n v="310550"/>
    <n v="580700"/>
    <m/>
    <m/>
    <m/>
    <m/>
    <m/>
    <m/>
    <m/>
    <x v="35"/>
    <s v="FD01"/>
    <s v="MA1094"/>
    <s v="4bfab3e8-be10-423e-a25b-4b5e5b7d2730"/>
    <s v="Local DSFB"/>
    <x v="1"/>
    <x v="5"/>
    <n v="-3.4038435872958699"/>
    <n v="55.112625143110897"/>
  </r>
  <r>
    <n v="3246"/>
    <x v="768"/>
    <x v="827"/>
    <x v="1"/>
    <x v="121"/>
    <s v="Ongoing"/>
    <s v="High"/>
    <s v="To engage in riparian regenerative tree planting using native broadleaf species to stabalise the banks of the Endrick water"/>
    <x v="18"/>
    <x v="721"/>
    <x v="0"/>
    <s v="Google map of area showing requirement"/>
    <s v="Catchment wide tree survey data"/>
    <s v="Loch Lomond Fisheries Trust"/>
    <s v="Landowners / Loch Lomond Angling Improvement Association / Local community councils / Local outdoor groups /"/>
    <x v="70"/>
    <n v="0"/>
    <x v="1"/>
    <n v="4500"/>
    <x v="2"/>
    <s v="More than 5 Years"/>
    <x v="513"/>
    <n v="250263"/>
    <n v="687003"/>
    <m/>
    <m/>
    <m/>
    <m/>
    <m/>
    <m/>
    <m/>
    <x v="21"/>
    <s v="FD26"/>
    <s v="MA0948"/>
    <s v="656b2471-f106-4ca0-974b-5988f71d7bd4"/>
    <s v="Mix of Private &amp; Public Funding"/>
    <x v="1"/>
    <x v="99"/>
    <n v="-4.4059406860699299"/>
    <n v="56.0524401386375"/>
  </r>
  <r>
    <n v="3247"/>
    <x v="769"/>
    <x v="828"/>
    <x v="5"/>
    <x v="1"/>
    <s v="Planned"/>
    <s v="High"/>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50163"/>
    <n v="687003"/>
    <m/>
    <m/>
    <m/>
    <m/>
    <m/>
    <m/>
    <m/>
    <x v="21"/>
    <s v="FD26"/>
    <s v="MA0949"/>
    <s v="5f01c879-3a00-485d-b0b7-fbf698795eab"/>
    <s v="Mix of Private &amp; Public Funding"/>
    <x v="4"/>
    <x v="0"/>
    <n v="-4.40754481964664"/>
    <n v="56.052408839715703"/>
  </r>
  <r>
    <n v="3248"/>
    <x v="770"/>
    <x v="829"/>
    <x v="1"/>
    <x v="78"/>
    <s v="Ongoing"/>
    <s v="High"/>
    <s v="To eradicate all INNS sources within the catchment"/>
    <x v="11"/>
    <x v="428"/>
    <x v="0"/>
    <s v="Reports to LLTNP"/>
    <m/>
    <s v="Loch Lomond Fisheries Trust"/>
    <s v="Landowners / Loch Lomond and Trossachs National Park /  Loch Lomond Angling Improvement Association / Local community councils / Local outdoor groups /"/>
    <x v="13"/>
    <n v="0"/>
    <x v="1"/>
    <n v="15000"/>
    <x v="2"/>
    <s v="More than 5 Years"/>
    <x v="297"/>
    <n v="250163"/>
    <n v="687103"/>
    <m/>
    <m/>
    <m/>
    <m/>
    <m/>
    <m/>
    <m/>
    <x v="21"/>
    <s v="FD26"/>
    <s v="MA0950"/>
    <s v="5d34b50a-5ed8-4679-9459-5dfe3c904d03"/>
    <s v="Mix of Private &amp; Public Funding"/>
    <x v="3"/>
    <x v="12"/>
    <n v="-4.4076007699422197"/>
    <n v="56.053306524718998"/>
  </r>
  <r>
    <n v="3249"/>
    <x v="771"/>
    <x v="830"/>
    <x v="6"/>
    <x v="1"/>
    <s v="Planned"/>
    <s v="Medium"/>
    <s v="To control predator numbers across the Endrick catchment"/>
    <x v="8"/>
    <x v="429"/>
    <x v="0"/>
    <m/>
    <s v="Catchment wide predator survey"/>
    <s v="Loch Lomond Angling Improvement Association"/>
    <s v="Landowners / Loch Lomond and Trossachs National Park /  Loch Lomond Fisheries Trust"/>
    <x v="1"/>
    <n v="0"/>
    <x v="1"/>
    <n v="7500"/>
    <x v="0"/>
    <s v="More than 5 Years"/>
    <x v="298"/>
    <n v="250163"/>
    <n v="687203"/>
    <m/>
    <m/>
    <m/>
    <m/>
    <m/>
    <m/>
    <m/>
    <x v="21"/>
    <s v="FD26"/>
    <s v="MA0951"/>
    <s v="04fe64f8-3f47-4748-a0de-727e70bb42d7"/>
    <s v="Public Funding"/>
    <x v="5"/>
    <x v="0"/>
    <n v="-4.4076567234270403"/>
    <n v="56.054204209553902"/>
  </r>
  <r>
    <n v="3250"/>
    <x v="772"/>
    <x v="498"/>
    <x v="1"/>
    <x v="79"/>
    <s v="Ongoing"/>
    <s v="High"/>
    <s v="To limit bank erosion                                                   To lower water temperatures in the summer                To create secure habitat for fish species"/>
    <x v="7"/>
    <x v="430"/>
    <x v="3"/>
    <m/>
    <s v="Catchment wide erosion walk through study"/>
    <s v="Loch Lomond Fisheries Trust"/>
    <s v="Landowners / Loch Lomond and Trossachs National Park /  Loch Lomond Angling Improvement Association / SEPA"/>
    <x v="23"/>
    <n v="0"/>
    <x v="1"/>
    <n v="2000"/>
    <x v="2"/>
    <s v="More than 5 Years"/>
    <x v="299"/>
    <n v="250163"/>
    <n v="687303"/>
    <m/>
    <m/>
    <m/>
    <m/>
    <m/>
    <m/>
    <m/>
    <x v="21"/>
    <s v="FD26"/>
    <s v="MA0952"/>
    <s v="3c4b1f6e-0154-4bdc-abd3-e9f091019fdd"/>
    <s v="Mix of Private &amp; Public Funding"/>
    <x v="3"/>
    <x v="4"/>
    <n v="-4.4077126801013504"/>
    <n v="56.055101894220599"/>
  </r>
  <r>
    <n v="3251"/>
    <x v="773"/>
    <x v="831"/>
    <x v="5"/>
    <x v="1"/>
    <s v="Planned"/>
    <s v="Low"/>
    <s v="To allow fish to access burn above culvert"/>
    <x v="6"/>
    <x v="722"/>
    <x v="2"/>
    <m/>
    <s v="Access to exisitng data on culvert re-engineering"/>
    <s v="Loch Lomond Fisheries Trust"/>
    <s v="Landowners /  Loch Lomond Angling Improvement Association / SEPA"/>
    <x v="12"/>
    <n v="0"/>
    <x v="1"/>
    <n v="200"/>
    <x v="0"/>
    <s v="Within 1 Year"/>
    <x v="514"/>
    <n v="255567"/>
    <n v="688182"/>
    <m/>
    <m/>
    <m/>
    <m/>
    <m/>
    <m/>
    <m/>
    <x v="21"/>
    <s v="FD26"/>
    <s v="MA0953"/>
    <s v="a52752ac-4518-4d38-a028-fed86e9a6f7a"/>
    <s v="Mix of Private &amp; Public Funding"/>
    <x v="5"/>
    <x v="21"/>
    <n v="-4.3214890759626599"/>
    <n v="56.064654722341601"/>
  </r>
  <r>
    <n v="3252"/>
    <x v="774"/>
    <x v="832"/>
    <x v="5"/>
    <x v="1"/>
    <s v="Planned"/>
    <s v="Medium"/>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55836"/>
    <n v="687915"/>
    <m/>
    <m/>
    <m/>
    <m/>
    <m/>
    <m/>
    <m/>
    <x v="21"/>
    <s v="FD26"/>
    <s v="MA0954"/>
    <s v="fde80f59-81a8-4f93-af66-2a6aabc33463"/>
    <s v="Mix of Private &amp; Public Funding"/>
    <x v="4"/>
    <x v="0"/>
    <n v="-4.3170284797404204"/>
    <n v="56.0623389007445"/>
  </r>
  <r>
    <n v="3253"/>
    <x v="775"/>
    <x v="833"/>
    <x v="3"/>
    <x v="1"/>
    <s v="Planned"/>
    <s v="Medium"/>
    <s v="Re-engineer burn to allow it to flow naturally by removing flagstones and developing meanders"/>
    <x v="7"/>
    <x v="723"/>
    <x v="2"/>
    <m/>
    <s v="Hydrology study to determine impact of the works"/>
    <s v="Loch Lomond Fisheries Trust"/>
    <s v="Landowners /  Loch Lomond Angling Improvement Association / SEPA"/>
    <x v="0"/>
    <n v="0"/>
    <x v="0"/>
    <n v="0"/>
    <x v="0"/>
    <s v="Within 1 Year"/>
    <x v="514"/>
    <n v="244548"/>
    <n v="689616"/>
    <m/>
    <m/>
    <m/>
    <m/>
    <m/>
    <m/>
    <m/>
    <x v="21"/>
    <s v="FD26"/>
    <s v="MA0955"/>
    <s v="4bddd473-0680-4cd7-901d-ae071d1d47f7"/>
    <s v="Mix of Private &amp; Public Funding"/>
    <x v="4"/>
    <x v="0"/>
    <n v="-4.4991293659005196"/>
    <n v="56.074072853670501"/>
  </r>
  <r>
    <n v="3254"/>
    <x v="776"/>
    <x v="834"/>
    <x v="3"/>
    <x v="1"/>
    <s v="Planned"/>
    <s v="Medium"/>
    <s v="Determine health of lamprey population within SAC"/>
    <x v="16"/>
    <x v="724"/>
    <x v="3"/>
    <m/>
    <s v="Previous lamprey studies undertaken by NatureScot / SEPA / University of Glasgow etc"/>
    <s v="Loch Lomond Fisheries Trust"/>
    <s v="NatureScot / University of Glasgow"/>
    <x v="22"/>
    <n v="0"/>
    <x v="1"/>
    <n v="10000"/>
    <x v="0"/>
    <s v="Within 3 Years"/>
    <x v="515"/>
    <n v="244548"/>
    <n v="689416"/>
    <m/>
    <m/>
    <m/>
    <m/>
    <m/>
    <m/>
    <m/>
    <x v="21"/>
    <s v="FD26"/>
    <s v="MA0956"/>
    <s v="fa4db1c2-1d5f-438c-bf1c-aac83e340e98"/>
    <s v="Public Funding"/>
    <x v="3"/>
    <x v="6"/>
    <n v="-4.4990131264000501"/>
    <n v="56.072277612531501"/>
  </r>
  <r>
    <n v="3255"/>
    <x v="777"/>
    <x v="835"/>
    <x v="1"/>
    <x v="122"/>
    <s v="Ongoing"/>
    <s v="High"/>
    <s v="To engage in riparian regenerative tree planting using native broadleaf species to stabalise the banks of the Blane water"/>
    <x v="18"/>
    <x v="721"/>
    <x v="0"/>
    <s v="Google map of area showing requirement"/>
    <s v="Catchment wide tree survey data"/>
    <s v="Loch Lomond Fisheries Trust"/>
    <s v="Landowners / Loch Lomond Angling Improvement Association / Local community councils / Local outdoor groups /"/>
    <x v="43"/>
    <n v="0"/>
    <x v="1"/>
    <n v="2000"/>
    <x v="2"/>
    <s v="Within 3 Years"/>
    <x v="513"/>
    <n v="251860"/>
    <n v="683512"/>
    <m/>
    <m/>
    <m/>
    <m/>
    <m/>
    <m/>
    <m/>
    <x v="21"/>
    <s v="FD26"/>
    <s v="MA0957"/>
    <s v="079d5f9d-eae3-41e8-85a8-c91e03851632"/>
    <s v="Mix of Private &amp; Public Funding"/>
    <x v="1"/>
    <x v="35"/>
    <n v="-4.3783930266294302"/>
    <n v="56.021598250092701"/>
  </r>
  <r>
    <n v="3256"/>
    <x v="778"/>
    <x v="836"/>
    <x v="5"/>
    <x v="1"/>
    <s v="Planned"/>
    <s v="Medium"/>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55836"/>
    <n v="687915"/>
    <m/>
    <m/>
    <m/>
    <m/>
    <m/>
    <m/>
    <m/>
    <x v="21"/>
    <s v="FD26"/>
    <s v="MA0958"/>
    <s v="c1db7978-6096-4b08-ae85-9dbb24f94d6e"/>
    <s v="Mix of Private &amp; Public Funding"/>
    <x v="4"/>
    <x v="0"/>
    <n v="-4.3170284797404204"/>
    <n v="56.0623389007445"/>
  </r>
  <r>
    <n v="3257"/>
    <x v="779"/>
    <x v="837"/>
    <x v="1"/>
    <x v="78"/>
    <s v="Ongoing"/>
    <s v="High"/>
    <s v="To eradicate all INNS sources within the catchment"/>
    <x v="11"/>
    <x v="428"/>
    <x v="0"/>
    <s v="Reports to LLTNP"/>
    <m/>
    <s v="Loch Lomond Fisheries Trust"/>
    <s v="Landowners / Loch Lomond and Trossachs National Park /  Loch Lomond Angling Improvement Association / Local community councils / Local outdoor groups /"/>
    <x v="13"/>
    <n v="0"/>
    <x v="1"/>
    <n v="15000"/>
    <x v="2"/>
    <s v="More than 5 Years"/>
    <x v="297"/>
    <n v="259812"/>
    <n v="692318"/>
    <m/>
    <m/>
    <m/>
    <m/>
    <m/>
    <m/>
    <m/>
    <x v="21"/>
    <s v="FD26"/>
    <s v="MA0959"/>
    <s v="ae755af6-6838-48fe-8bb2-cf8ed566d84e"/>
    <s v="Mix of Private &amp; Public Funding"/>
    <x v="3"/>
    <x v="12"/>
    <n v="-4.25553470176835"/>
    <n v="56.103049820071398"/>
  </r>
  <r>
    <n v="3258"/>
    <x v="780"/>
    <x v="838"/>
    <x v="6"/>
    <x v="1"/>
    <s v="Planned"/>
    <s v="Medium"/>
    <s v="To control predator numbers across the Blane catchment"/>
    <x v="8"/>
    <x v="429"/>
    <x v="0"/>
    <m/>
    <s v="Catchment wide predator survey"/>
    <s v="Loch Lomond Angling Improvement Association"/>
    <s v="Landowners / Loch Lomond and Trossachs National Park /  Loch Lomond Fisheries Trust"/>
    <x v="11"/>
    <n v="0"/>
    <x v="1"/>
    <n v="5000"/>
    <x v="0"/>
    <s v="More than 5 Years"/>
    <x v="298"/>
    <n v="263788"/>
    <n v="696721"/>
    <m/>
    <m/>
    <m/>
    <m/>
    <m/>
    <m/>
    <m/>
    <x v="21"/>
    <s v="FD26"/>
    <s v="MA0960"/>
    <s v="f9d888db-c67b-469f-aa49-9a727e718dc7"/>
    <s v="Mix of Private &amp; Public Funding"/>
    <x v="5"/>
    <x v="2"/>
    <n v="-4.1939113062771503"/>
    <n v="56.1437308671537"/>
  </r>
  <r>
    <n v="3259"/>
    <x v="781"/>
    <x v="498"/>
    <x v="1"/>
    <x v="79"/>
    <s v="Ongoing"/>
    <s v="High"/>
    <s v="To limit bank erosion                                                   To lower water temperatures in the summer                To create secure habitat for fish species"/>
    <x v="7"/>
    <x v="430"/>
    <x v="3"/>
    <m/>
    <s v="Catchment wide erosion walk through study"/>
    <s v="Loch Lomond Fisheries Trust"/>
    <s v="Landowners / Loch Lomond and Trossachs National Park /  Loch Lomond Angling Improvement Association / SEPA"/>
    <x v="23"/>
    <n v="0"/>
    <x v="1"/>
    <n v="2000"/>
    <x v="2"/>
    <s v="More than 5 Years"/>
    <x v="299"/>
    <n v="267764"/>
    <n v="701124"/>
    <m/>
    <m/>
    <m/>
    <m/>
    <m/>
    <m/>
    <m/>
    <x v="21"/>
    <s v="FD26"/>
    <s v="MA0961"/>
    <s v="711b198b-b772-46a6-bf5b-cb70cdf7bdff"/>
    <s v="Mix of Private &amp; Public Funding"/>
    <x v="5"/>
    <x v="4"/>
    <n v="-4.1321579061132603"/>
    <n v="56.184381900606603"/>
  </r>
  <r>
    <n v="3260"/>
    <x v="782"/>
    <x v="839"/>
    <x v="1"/>
    <x v="78"/>
    <s v="Ongoing"/>
    <s v="High"/>
    <s v="To eradicate all INNS sources within the catchment"/>
    <x v="11"/>
    <x v="428"/>
    <x v="0"/>
    <s v="Reports to LLTNP"/>
    <m/>
    <s v="Loch Lomond Fisheries Trust"/>
    <s v="Landowners / Loch Lomond and Trossachs National Park /  Loch Lomond Angling Improvement Association / Local community councils / Local outdoor groups /"/>
    <x v="11"/>
    <n v="0"/>
    <x v="1"/>
    <n v="5000"/>
    <x v="2"/>
    <s v="More than 5 Years"/>
    <x v="297"/>
    <n v="239226"/>
    <n v="677404"/>
    <m/>
    <m/>
    <m/>
    <m/>
    <m/>
    <m/>
    <m/>
    <x v="21"/>
    <s v="FD26"/>
    <s v="MA0962"/>
    <s v="7ef6741a-7216-4b4a-81f6-947b63e3b7c5"/>
    <s v="Mix of Private &amp; Public Funding"/>
    <x v="5"/>
    <x v="2"/>
    <n v="-4.5772241070597204"/>
    <n v="55.962701791458798"/>
  </r>
  <r>
    <n v="3261"/>
    <x v="783"/>
    <x v="840"/>
    <x v="6"/>
    <x v="1"/>
    <s v="Planned"/>
    <s v="Medium"/>
    <s v="To control mink numbers across the Leven catchment"/>
    <x v="8"/>
    <x v="429"/>
    <x v="0"/>
    <m/>
    <s v="Catchment wide predator survey"/>
    <s v="Loch Lomond Fisheries Trust"/>
    <s v="Landowners / Loch Lomond and Trossachs National Park /  Loch Lomond Angling Improvement Association"/>
    <x v="1"/>
    <n v="0"/>
    <x v="1"/>
    <n v="7500"/>
    <x v="0"/>
    <s v="More than 5 Years"/>
    <x v="298"/>
    <n v="239226"/>
    <n v="677404"/>
    <m/>
    <m/>
    <m/>
    <m/>
    <m/>
    <m/>
    <m/>
    <x v="21"/>
    <s v="FD26"/>
    <s v="MA0963"/>
    <s v="c4b430ae-c55c-487c-b188-2d133b114ad2"/>
    <s v="Mix of Private &amp; Public Funding"/>
    <x v="5"/>
    <x v="58"/>
    <n v="-4.5772241070597204"/>
    <n v="55.962701791458798"/>
  </r>
  <r>
    <n v="3262"/>
    <x v="784"/>
    <x v="841"/>
    <x v="5"/>
    <x v="1"/>
    <s v="Planned"/>
    <s v="High"/>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40135"/>
    <n v="681334"/>
    <m/>
    <m/>
    <m/>
    <m/>
    <m/>
    <m/>
    <m/>
    <x v="21"/>
    <s v="FD26"/>
    <s v="MA0964"/>
    <s v="d7a441ac-d3f8-40cd-ba8f-a2602995bfd3"/>
    <s v="Mix of Private &amp; Public Funding"/>
    <x v="4"/>
    <x v="0"/>
    <n v="-4.5650131596981796"/>
    <n v="55.998280520231603"/>
  </r>
  <r>
    <n v="3263"/>
    <x v="785"/>
    <x v="842"/>
    <x v="5"/>
    <x v="1"/>
    <s v="Planned"/>
    <s v="High"/>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40570"/>
    <n v="677798"/>
    <m/>
    <m/>
    <m/>
    <m/>
    <m/>
    <m/>
    <m/>
    <x v="21"/>
    <s v="FD26"/>
    <s v="MA0965"/>
    <s v="0c164b1b-f7a7-48cc-8c8e-3d8d29ed9f97"/>
    <s v="Mix of Private &amp; Public Funding"/>
    <x v="4"/>
    <x v="0"/>
    <n v="-4.5559501758585501"/>
    <n v="55.9666864156233"/>
  </r>
  <r>
    <n v="3264"/>
    <x v="786"/>
    <x v="843"/>
    <x v="5"/>
    <x v="1"/>
    <s v="Planned"/>
    <s v="High"/>
    <s v="To remove the weir to mitigate the barrier to fish migration"/>
    <x v="6"/>
    <x v="425"/>
    <x v="2"/>
    <s v="Photographs of weir"/>
    <s v="Hydrology study to determine impact of the removal of the weir"/>
    <s v="Landowner"/>
    <s v="Loch Lomond Angling Improvement Association / Loch lomond Fisheries Trust"/>
    <x v="0"/>
    <n v="0"/>
    <x v="0"/>
    <n v="0"/>
    <x v="0"/>
    <s v="Within 1 Year"/>
    <x v="295"/>
    <n v="238979"/>
    <n v="676896"/>
    <m/>
    <m/>
    <m/>
    <m/>
    <m/>
    <m/>
    <m/>
    <x v="21"/>
    <s v="FD26"/>
    <s v="MA0966"/>
    <s v="2effa5fd-e99e-441c-a5b7-efe0663bb5fa"/>
    <s v="Mix of Private &amp; Public Funding"/>
    <x v="4"/>
    <x v="0"/>
    <n v="-4.58087298988253"/>
    <n v="55.958059326494102"/>
  </r>
  <r>
    <n v="3525"/>
    <x v="787"/>
    <x v="844"/>
    <x v="5"/>
    <x v="123"/>
    <s v="Ongoing"/>
    <s v="High"/>
    <s v="To allow the Clyde salmon to reoccupy as much of its former range as possible and to increase smolt production by increasing the available spawning and rearing area."/>
    <x v="6"/>
    <x v="725"/>
    <x v="0"/>
    <s v="None"/>
    <s v="Scottish Environmental Protection Agency (SEPA) Barrier layer, Clyde River Foundation habitat and fishery data, Local angling clubs and associations catch returns."/>
    <s v="Scottish Environmental Protection Agency"/>
    <s v="Riparian Owners, Local Authorities, Local angling clubs and associations, Marine Directorate, Fisheries Management Scotland, River Clyde Fisheries Mangement Trust, Clyde River Foundation and private finance."/>
    <x v="71"/>
    <n v="1000000"/>
    <x v="1"/>
    <n v="50000"/>
    <x v="2"/>
    <s v="More than 5 Years"/>
    <x v="516"/>
    <n v="259484"/>
    <n v="664399"/>
    <m/>
    <m/>
    <m/>
    <m/>
    <m/>
    <m/>
    <m/>
    <x v="36"/>
    <s v="FD08"/>
    <s v="MA0854"/>
    <s v="6398da58-d6fa-44fc-bc4a-29f56e2714a2"/>
    <s v="Mix of Private &amp; Public Funding"/>
    <x v="5"/>
    <x v="100"/>
    <n v="-4.2462232636093704"/>
    <n v="55.852298234007499"/>
  </r>
  <r>
    <n v="3526"/>
    <x v="112"/>
    <x v="845"/>
    <x v="4"/>
    <x v="1"/>
    <s v="Ongoing"/>
    <s v="High"/>
    <s v="To reduce illegal removal of salmon across the catchment."/>
    <x v="5"/>
    <x v="726"/>
    <x v="0"/>
    <s v="None"/>
    <s v="Third party requests."/>
    <s v="Local angling clubs and associations"/>
    <s v="River Clyde Fisheries Mangement Trust, Clyde River Foundation, Fisheries Management Scotland, Marine Directorate, Police Scotland."/>
    <x v="24"/>
    <n v="75000"/>
    <x v="1"/>
    <n v="50000"/>
    <x v="0"/>
    <s v="N/A"/>
    <x v="517"/>
    <n v="269615"/>
    <n v="658570"/>
    <m/>
    <m/>
    <m/>
    <m/>
    <m/>
    <m/>
    <m/>
    <x v="36"/>
    <s v="FD08"/>
    <s v="MA0855"/>
    <s v="ecc03ddc-c9ba-4ad5-aad1-abd72e3c7864"/>
    <s v="Mix of Private &amp; Public Funding"/>
    <x v="5"/>
    <x v="35"/>
    <n v="-4.0817130830143302"/>
    <n v="55.802805090089102"/>
  </r>
  <r>
    <n v="3527"/>
    <x v="788"/>
    <x v="846"/>
    <x v="11"/>
    <x v="1"/>
    <s v="Complete"/>
    <s v="Low"/>
    <s v="To determine the extent (if any) of genetic introgression between wild and farmed Atlantic salmon."/>
    <x v="4"/>
    <x v="727"/>
    <x v="0"/>
    <s v="None"/>
    <s v="Data on the location and the extent of fish escape."/>
    <s v="Marine Directorate"/>
    <s v="Fisheries Management Scotland, Local angling clubs and associations,  River Clyde Fisheries Mangement Trust, Clyde River Foundation."/>
    <x v="23"/>
    <n v="0"/>
    <x v="1"/>
    <n v="5000"/>
    <x v="0"/>
    <s v="Annual"/>
    <x v="518"/>
    <n v="248728"/>
    <n v="670473"/>
    <m/>
    <m/>
    <m/>
    <m/>
    <m/>
    <m/>
    <m/>
    <x v="36"/>
    <s v="FD08"/>
    <s v="MA0856"/>
    <s v="d9be1e93-2003-4da0-b56c-637bb6894194"/>
    <s v="Mix of Private &amp; Public Funding"/>
    <x v="5"/>
    <x v="8"/>
    <n v="-4.4212710441946097"/>
    <n v="55.903570261844202"/>
  </r>
  <r>
    <n v="3528"/>
    <x v="143"/>
    <x v="847"/>
    <x v="15"/>
    <x v="1"/>
    <s v="Ongoing"/>
    <s v="Low"/>
    <s v="To determine the extent and severity (if any) of fish disease across the catchment."/>
    <x v="4"/>
    <x v="728"/>
    <x v="0"/>
    <s v="None"/>
    <s v="Reports of the occurrence and extent of topical fish diseases."/>
    <s v="Marine Directorate"/>
    <s v="Fisheries Management Scotland, Local angling clubs and associations,  River Clyde Fisheries Mangement Trust, Clyde River Foundation."/>
    <x v="22"/>
    <n v="5000"/>
    <x v="1"/>
    <n v="5000"/>
    <x v="0"/>
    <s v="Annual"/>
    <x v="519"/>
    <n v="256981"/>
    <n v="665191"/>
    <m/>
    <m/>
    <m/>
    <m/>
    <m/>
    <m/>
    <m/>
    <x v="36"/>
    <s v="FD08"/>
    <s v="MA0857"/>
    <s v="a1d90b54-0cef-4f36-aba3-d74b03338b45"/>
    <s v="Public Funding"/>
    <x v="5"/>
    <x v="12"/>
    <n v="-4.2865894908358602"/>
    <n v="55.858672775817801"/>
  </r>
  <r>
    <n v="3529"/>
    <x v="46"/>
    <x v="848"/>
    <x v="6"/>
    <x v="1"/>
    <s v="Ongoing"/>
    <s v="Medium"/>
    <s v="To calculate the extent and severity of pisciverous birds, fish and mammals in the catchment."/>
    <x v="4"/>
    <x v="729"/>
    <x v="0"/>
    <s v="None"/>
    <s v="Predator counts."/>
    <s v="Local angling clubs and associations"/>
    <s v="River Clyde Fisheries Mangement Trust,  Marine Directorate, NatureScot, Fisheries Management Scotland, Clyde River Foundation."/>
    <x v="23"/>
    <n v="0"/>
    <x v="1"/>
    <n v="20000"/>
    <x v="0"/>
    <s v="More than 5 Years"/>
    <x v="520"/>
    <n v="271568"/>
    <n v="657691"/>
    <m/>
    <m/>
    <m/>
    <m/>
    <m/>
    <m/>
    <m/>
    <x v="36"/>
    <s v="FD08"/>
    <s v="MA0858"/>
    <s v="ef8efbb5-1cca-49fb-af20-0a52b38980eb"/>
    <s v="Public Funding"/>
    <x v="5"/>
    <x v="9"/>
    <n v="-4.0501627444238704"/>
    <n v="55.7954354775257"/>
  </r>
  <r>
    <n v="3530"/>
    <x v="789"/>
    <x v="849"/>
    <x v="2"/>
    <x v="1"/>
    <s v="Ongoing"/>
    <s v="High"/>
    <s v="To ensure that water quality is sufficient for salmon production across the catchment."/>
    <x v="4"/>
    <x v="730"/>
    <x v="0"/>
    <s v="None"/>
    <s v="Contemporaneous water quality data, generated either by Clyde River Foundation or third party investigations."/>
    <s v="Scottish Environmental Protection Agency"/>
    <s v="Local angling clubs and associations, River Clyde Fisheries Management Trust, Clyde River Foundation."/>
    <x v="2"/>
    <n v="5000"/>
    <x v="1"/>
    <n v="50000"/>
    <x v="0"/>
    <s v="More than 5 Years"/>
    <x v="521"/>
    <n v="264182"/>
    <n v="661111"/>
    <m/>
    <m/>
    <m/>
    <m/>
    <m/>
    <m/>
    <m/>
    <x v="36"/>
    <s v="FD08"/>
    <s v="MA0859"/>
    <s v="7d9308ef-bc3b-40f9-acff-eab26903a776"/>
    <s v="Mix of Private &amp; Public Funding"/>
    <x v="5"/>
    <x v="101"/>
    <n v="-4.1695918107982797"/>
    <n v="55.824122813507401"/>
  </r>
  <r>
    <n v="3531"/>
    <x v="790"/>
    <x v="850"/>
    <x v="9"/>
    <x v="124"/>
    <s v="Ongoing"/>
    <s v="High"/>
    <s v="To identify locations at high risk of both low and high flows. To manage instream and riparian habitats to mitigate against extreme low and high flows."/>
    <x v="1"/>
    <x v="731"/>
    <x v="0"/>
    <s v="None"/>
    <s v="SEPA flow data, Marine Directorate temperature modelling data, compensation flow data from SW reservoirs. CRF habitat and fishery data."/>
    <s v="Scottish Environmental Protection Agency"/>
    <s v="Marine Directorate, Scottish Water and the Clyde River Foundation."/>
    <x v="18"/>
    <n v="5000"/>
    <x v="0"/>
    <n v="25000"/>
    <x v="0"/>
    <s v="More than 5 Years"/>
    <x v="522"/>
    <n v="242927"/>
    <n v="663536"/>
    <m/>
    <m/>
    <m/>
    <m/>
    <m/>
    <m/>
    <m/>
    <x v="36"/>
    <s v="FD08"/>
    <s v="MA0860"/>
    <s v="ad02ecf3-bf1f-4a48-baa0-a7db89849e28"/>
    <s v="Mix of Private &amp; Public Funding"/>
    <x v="5"/>
    <x v="102"/>
    <n v="-4.5099419398811502"/>
    <n v="55.839442566817397"/>
  </r>
  <r>
    <n v="3532"/>
    <x v="791"/>
    <x v="851"/>
    <x v="0"/>
    <x v="125"/>
    <s v="Ongoing"/>
    <s v="High"/>
    <s v="To mitigate the biological effects of local increases in water temperature on salmon populations."/>
    <x v="18"/>
    <x v="732"/>
    <x v="0"/>
    <s v="None"/>
    <s v="Marine Directorate temperature modelling data,  CRF habitat fishery data."/>
    <s v="Clyde River Foundation"/>
    <s v="Marine Directorate, Clyde Climate Forest, Scottish Water, Riparian Landowners."/>
    <x v="24"/>
    <n v="5000"/>
    <x v="1"/>
    <n v="50000"/>
    <x v="0"/>
    <s v="More than 5 Years"/>
    <x v="523"/>
    <n v="269528"/>
    <n v="642814"/>
    <m/>
    <m/>
    <m/>
    <m/>
    <m/>
    <m/>
    <m/>
    <x v="36"/>
    <s v="FD08"/>
    <s v="MA0861"/>
    <s v="cd4e3954-cf95-4172-aa36-fe8c1fdb5d55"/>
    <s v="Mix of Private &amp; Public Funding"/>
    <x v="5"/>
    <x v="35"/>
    <n v="-4.0755769480070301"/>
    <n v="55.661303159603499"/>
  </r>
  <r>
    <n v="3533"/>
    <x v="792"/>
    <x v="852"/>
    <x v="3"/>
    <x v="126"/>
    <s v="Ongoing"/>
    <s v="High"/>
    <s v="To improve instream habitat in areas where natural channel form in particular cannot be restored. This will require interventions to improve the condition of spawning gravels and to increase the complexity of juvenile habitat by diversifying local flow an"/>
    <x v="7"/>
    <x v="733"/>
    <x v="2"/>
    <s v="None"/>
    <s v="Clyde River Foundation habitat and fishery data.Recent SEPA applied hydrology data on stream power will help target restoration effort. "/>
    <s v="Clyde River Foundation"/>
    <s v="Scottish Environmental Protection Agency, Marine Directorate, Local angling clubs and associations, Riparian Landowners."/>
    <x v="24"/>
    <n v="5000"/>
    <x v="1"/>
    <n v="50000"/>
    <x v="0"/>
    <s v="More than 5 Years"/>
    <x v="523"/>
    <n v="270330"/>
    <n v="676634"/>
    <m/>
    <m/>
    <m/>
    <m/>
    <m/>
    <m/>
    <m/>
    <x v="36"/>
    <s v="FD08"/>
    <s v="MA0862"/>
    <s v="f70935da-edf2-45f4-a239-31ef1fdf4f7b"/>
    <s v="Mix of Private &amp; Public Funding"/>
    <x v="5"/>
    <x v="35"/>
    <n v="-4.0789692510825697"/>
    <n v="55.965196773246099"/>
  </r>
  <r>
    <n v="3534"/>
    <x v="793"/>
    <x v="853"/>
    <x v="3"/>
    <x v="1"/>
    <s v="Ongoing"/>
    <s v="Medium"/>
    <s v="To identify locations and appropriate interventions to protect and enhance river channels for the production of juvenile salmon."/>
    <x v="13"/>
    <x v="734"/>
    <x v="2"/>
    <s v="None"/>
    <s v="Clyde River Foundation habitat data. Complete the remaining habitat surveys required on the Clyde catchment. Identify potential land owners and partners."/>
    <s v="Local Authorities"/>
    <s v="Scottish Environmental Protection Agency, Clyde River Foundation, Local angling clubs and associations, Riparian Landowners."/>
    <x v="24"/>
    <n v="5000"/>
    <x v="1"/>
    <n v="50000"/>
    <x v="0"/>
    <s v="More than 5 Years"/>
    <x v="523"/>
    <n v="261742"/>
    <n v="673461"/>
    <m/>
    <m/>
    <m/>
    <m/>
    <m/>
    <m/>
    <m/>
    <x v="36"/>
    <s v="FD08"/>
    <s v="MA0863"/>
    <s v="1a7f95db-47a5-44dc-a16d-8c673435c7ba"/>
    <s v="Public Funding"/>
    <x v="5"/>
    <x v="35"/>
    <n v="-4.2148152511273098"/>
    <n v="55.934312556082197"/>
  </r>
  <r>
    <n v="3535"/>
    <x v="794"/>
    <x v="854"/>
    <x v="8"/>
    <x v="127"/>
    <s v="Ongoing"/>
    <s v="Medium"/>
    <s v="To eradicate or constrain riparian invasive non native species and to mitigate the effects of invasive fish and crustaceans on recovering salmon populations."/>
    <x v="11"/>
    <x v="735"/>
    <x v="2"/>
    <s v="None"/>
    <s v="Clyde River Foundation invasive non native species data. Complete the remaining invasive non native species surveys required on the Clyde catchment. Identify potential land owners and partners."/>
    <s v="Clyde River Foundation"/>
    <s v="Scottish Environmental Protection Agency, Riparian Landowners, Local Authorities."/>
    <x v="22"/>
    <n v="5000"/>
    <x v="1"/>
    <n v="50000"/>
    <x v="0"/>
    <s v="More than 5 Years"/>
    <x v="523"/>
    <n v="267960"/>
    <n v="660445"/>
    <m/>
    <m/>
    <m/>
    <m/>
    <m/>
    <m/>
    <m/>
    <x v="36"/>
    <s v="FD08"/>
    <s v="MA0864"/>
    <s v="05c5f828-ebed-423f-b088-5df52501f9c9"/>
    <s v="Mix of Private &amp; Public Funding"/>
    <x v="5"/>
    <x v="25"/>
    <n v="-4.1090074053399803"/>
    <n v="55.819191212631502"/>
  </r>
  <r>
    <n v="3536"/>
    <x v="653"/>
    <x v="855"/>
    <x v="7"/>
    <x v="1"/>
    <s v="Ongoing"/>
    <s v="High"/>
    <s v="To increase awareness of the scale and success of the recolonisation of the Clyde system by salmon. We seek to connect communities along the Clyde with the return of this iconic fish from local extinction. Our education programme is designed to increase e"/>
    <x v="3"/>
    <x v="736"/>
    <x v="0"/>
    <s v="None"/>
    <s v="None"/>
    <s v="Clyde River Foundation"/>
    <s v="Local Authorities, Primary Schools, Secondary Schools,  Local angling clubs and associations, General Public, Crown Estate Scotland, Glasgow Airport."/>
    <x v="17"/>
    <n v="25000"/>
    <x v="1"/>
    <n v="50000"/>
    <x v="2"/>
    <s v="Within 5 Years"/>
    <x v="524"/>
    <n v="274186"/>
    <n v="652499"/>
    <m/>
    <m/>
    <m/>
    <m/>
    <m/>
    <m/>
    <m/>
    <x v="36"/>
    <s v="FD08"/>
    <s v="MA0865"/>
    <s v="697f3a47-d82a-410d-a1fa-6e0d7af6b32c"/>
    <s v="Mix of Private &amp; Public Funding"/>
    <x v="3"/>
    <x v="39"/>
    <n v="-4.0060356896621201"/>
    <n v="55.749501872431502"/>
  </r>
  <r>
    <n v="3537"/>
    <x v="795"/>
    <x v="856"/>
    <x v="1"/>
    <x v="1"/>
    <s v="Ongoing"/>
    <s v="High"/>
    <s v="To monitor the condition of juvenile salmon across the Clyde catchment and build upon our targeted twenty year dataset assessing geographical distribution and population densities. These data will complement the National Electrofishing Programme for Scotl"/>
    <x v="4"/>
    <x v="737"/>
    <x v="0"/>
    <s v="None"/>
    <s v="Clyde River Foundation monitoring data, National Electrofishing Programme for Scotland (NEPS) data, Scottish Environmental Protection Agency data."/>
    <s v="Clyde River Foundation"/>
    <s v="Crown Estate Scotland,  Local angling clubs and associations, Marine Directorate, Fisheries Management Scotland."/>
    <x v="2"/>
    <n v="20000"/>
    <x v="1"/>
    <n v="30000"/>
    <x v="2"/>
    <s v="More than 5 Years"/>
    <x v="525"/>
    <n v="234271"/>
    <n v="670155"/>
    <m/>
    <m/>
    <m/>
    <m/>
    <m/>
    <m/>
    <m/>
    <x v="36"/>
    <s v="FD08"/>
    <s v="MA0866"/>
    <s v="27c90166-029a-4406-babf-292b6fb376d3"/>
    <s v="Mix of Private &amp; Public Funding"/>
    <x v="1"/>
    <x v="25"/>
    <n v="-4.65206013886952"/>
    <n v="55.895955277124898"/>
  </r>
  <r>
    <n v="7174"/>
    <x v="796"/>
    <x v="857"/>
    <x v="5"/>
    <x v="1"/>
    <s v="Planned"/>
    <s v="High"/>
    <s v="To ease barriers to fish migration"/>
    <x v="6"/>
    <x v="738"/>
    <x v="2"/>
    <m/>
    <m/>
    <s v="SEPA"/>
    <s v="Landowners, Ayrshire Rivers Trust and DSFB"/>
    <x v="5"/>
    <m/>
    <x v="0"/>
    <n v="3000"/>
    <x v="1"/>
    <s v="Within 2 Years"/>
    <x v="526"/>
    <n v="241089"/>
    <n v="621467"/>
    <m/>
    <s v="Initiated"/>
    <s v="Some Progress"/>
    <n v="12000"/>
    <m/>
    <s v="Access to site for machinery, agreement on approach, removal of concrete from site"/>
    <n v="2024"/>
    <x v="37"/>
    <s v="FD03"/>
    <s v="MA0576"/>
    <s v="7c9152ae-d5fb-48a7-a1b9-1ff6135dfc38"/>
    <s v="Public Funding"/>
    <x v="3"/>
    <x v="103"/>
    <n v="-4.5149266985612204"/>
    <n v="55.461202606997098"/>
  </r>
  <r>
    <n v="7175"/>
    <x v="797"/>
    <x v="858"/>
    <x v="8"/>
    <x v="1"/>
    <s v="Ongoing"/>
    <s v="High"/>
    <s v="Eradication of INNPS"/>
    <x v="11"/>
    <x v="739"/>
    <x v="2"/>
    <m/>
    <m/>
    <s v="Scottish Government"/>
    <s v="ART, River Ayr DSFB"/>
    <x v="6"/>
    <m/>
    <x v="2"/>
    <n v="7000"/>
    <x v="2"/>
    <s v="More than 5 Years"/>
    <x v="527"/>
    <n v="243027"/>
    <n v="628711"/>
    <m/>
    <s v="Ongoing"/>
    <s v="Completed"/>
    <n v="7000"/>
    <s v="Work started in 2019 and has been continuous since 2021 "/>
    <s v="Decision making within government, delays to delivery time scale, potential budget cuts delaying confirmation of work"/>
    <n v="2024"/>
    <x v="37"/>
    <s v="FD03"/>
    <s v="MA0600"/>
    <s v="af1d0e0d-5566-4b0b-b7a3-8c988958bcd9"/>
    <s v="Public Funding"/>
    <x v="3"/>
    <x v="46"/>
    <n v="-4.4884061003227398"/>
    <n v="55.526858649152203"/>
  </r>
  <r>
    <n v="7176"/>
    <x v="798"/>
    <x v="859"/>
    <x v="2"/>
    <x v="1"/>
    <s v="Planned"/>
    <s v="Medium"/>
    <s v="Treatment of leachate and landfill at source. Livestock Fencing. Protected and improved buffers"/>
    <x v="10"/>
    <x v="740"/>
    <x v="3"/>
    <m/>
    <m/>
    <s v="Scottish Government"/>
    <s v="Landowners, DSFB, Local authoirty, SEPA, Farming Advisory Service, SRUC Consulting and Ayrshire Rivers Trust"/>
    <x v="48"/>
    <m/>
    <x v="1"/>
    <n v="5000"/>
    <x v="0"/>
    <s v="N/A"/>
    <x v="528"/>
    <n v="244057"/>
    <n v="627065"/>
    <m/>
    <s v="Planned"/>
    <s v="No Progress"/>
    <n v="505000"/>
    <s v="No progress has been made in convincing government to restore the landfill to prevent leachate leaching into the watercourses and ground water. "/>
    <s v="Responsibility of landfill restoration is causing issues and requires Scottish Government funding. Local authority doesn’t recognise the need for landfill restoration and prevention of leachate leaching from the site."/>
    <n v="2024"/>
    <x v="37"/>
    <s v="FD03"/>
    <s v="MA0577"/>
    <s v="fac533e9-d465-4a09-af0d-1ec6d2edde01"/>
    <s v="Public Funding"/>
    <x v="5"/>
    <x v="104"/>
    <n v="-4.4711785842577596"/>
    <n v="55.512412352545503"/>
  </r>
  <r>
    <n v="7177"/>
    <x v="799"/>
    <x v="860"/>
    <x v="5"/>
    <x v="1"/>
    <s v="Initiated"/>
    <s v="High"/>
    <s v="To ease barriers to fish migration"/>
    <x v="6"/>
    <x v="741"/>
    <x v="2"/>
    <m/>
    <m/>
    <s v="Ayrshire Rivers Trust"/>
    <s v="Landowners, SEPA and DSFB"/>
    <x v="11"/>
    <m/>
    <x v="1"/>
    <n v="1000"/>
    <x v="2"/>
    <s v="Within 1 Year"/>
    <x v="529"/>
    <n v="243727"/>
    <n v="623639"/>
    <m/>
    <s v="Ongoing"/>
    <s v="Completed"/>
    <n v="6000"/>
    <s v="Baffled installed in 2023.  Assess effectiveness of instalation and tune as neccecary in 2024."/>
    <s v="Lack of funding for maintenance and damage to one baffle has meant it has been removed by ART over the winter period."/>
    <n v="2024"/>
    <x v="37"/>
    <s v="FD03"/>
    <s v="MA0578"/>
    <s v="45167163-c40b-40b6-bbc5-07f0f2c98e53"/>
    <s v="Private Finance"/>
    <x v="3"/>
    <x v="46"/>
    <n v="-4.4744690329820198"/>
    <n v="55.481550926830003"/>
  </r>
  <r>
    <n v="7178"/>
    <x v="800"/>
    <x v="861"/>
    <x v="5"/>
    <x v="1"/>
    <s v="Initiated"/>
    <s v="High"/>
    <s v="To ease barriers to fish migration"/>
    <x v="6"/>
    <x v="742"/>
    <x v="2"/>
    <m/>
    <m/>
    <s v="Ayrshire Rivers Trust"/>
    <s v="Landowners, SEPA and DSFB"/>
    <x v="72"/>
    <m/>
    <x v="1"/>
    <n v="1200"/>
    <x v="2"/>
    <s v="Within 1 Year"/>
    <x v="530"/>
    <n v="254805"/>
    <n v="626858"/>
    <m/>
    <s v="Ongoing"/>
    <s v="Completed"/>
    <n v="7700"/>
    <m/>
    <s v="ongoing maintenance is unfunded and no agreement in place with landowner for maintenance"/>
    <n v="2024"/>
    <x v="37"/>
    <s v="FD03"/>
    <s v="MA0579"/>
    <s v="1a4e4f66-b706-4206-bbfe-65aeb1aa0a0c"/>
    <s v="Private Finance"/>
    <x v="3"/>
    <x v="23"/>
    <n v="-4.3010161751169402"/>
    <n v="55.513868132424797"/>
  </r>
  <r>
    <n v="7179"/>
    <x v="801"/>
    <x v="862"/>
    <x v="1"/>
    <x v="128"/>
    <s v="Planned"/>
    <s v="Medium"/>
    <s v="Improve instream and riparian habitat and water quality for the benefit of spawning fish"/>
    <x v="13"/>
    <x v="743"/>
    <x v="0"/>
    <m/>
    <m/>
    <s v="Ayrshire Rivers Trust"/>
    <s v="Landowner and DSFB"/>
    <x v="73"/>
    <m/>
    <x v="0"/>
    <m/>
    <x v="0"/>
    <s v="More than 5 Years"/>
    <x v="529"/>
    <n v="260726"/>
    <n v="626418"/>
    <m/>
    <s v="Planned"/>
    <s v="No Progress"/>
    <n v="89860"/>
    <m/>
    <m/>
    <n v="2024"/>
    <x v="37"/>
    <s v="FD03"/>
    <s v="MA0580"/>
    <s v="e9823802-2c73-4b33-a6f0-ccc359008875"/>
    <s v="Unidentified"/>
    <x v="3"/>
    <x v="105"/>
    <n v="-4.2071031268676897"/>
    <n v="55.511642311745902"/>
  </r>
  <r>
    <n v="7180"/>
    <x v="802"/>
    <x v="863"/>
    <x v="1"/>
    <x v="128"/>
    <s v="Planned"/>
    <s v="Medium"/>
    <s v="Improve instream and riparian habitat and water quality for the benefit of spawning fish"/>
    <x v="13"/>
    <x v="743"/>
    <x v="0"/>
    <m/>
    <m/>
    <s v="Ayrshire Rivers Trust"/>
    <s v="Landowner and DSFB"/>
    <x v="74"/>
    <m/>
    <x v="0"/>
    <m/>
    <x v="0"/>
    <s v="More than 5 Years"/>
    <x v="529"/>
    <n v="254725"/>
    <n v="629232"/>
    <m/>
    <s v="Planned"/>
    <s v="No Progress"/>
    <n v="32605"/>
    <m/>
    <m/>
    <n v="2024"/>
    <x v="37"/>
    <s v="FD03"/>
    <s v="MA0581"/>
    <s v="03123999-92ab-491f-b672-36c825349972"/>
    <s v="Unidentified"/>
    <x v="3"/>
    <x v="106"/>
    <n v="-4.3035276282512704"/>
    <n v="55.535158824050598"/>
  </r>
  <r>
    <n v="7181"/>
    <x v="803"/>
    <x v="863"/>
    <x v="1"/>
    <x v="128"/>
    <s v="Planned"/>
    <s v="Medium"/>
    <s v="Improve instream and riparian habitat and water quality for the benefit of spawning fish"/>
    <x v="13"/>
    <x v="743"/>
    <x v="0"/>
    <m/>
    <m/>
    <s v="Ayrshire Rivers Trust"/>
    <s v="Landowner and DSFB"/>
    <x v="75"/>
    <m/>
    <x v="0"/>
    <m/>
    <x v="0"/>
    <s v="More than 5 Years"/>
    <x v="529"/>
    <n v="259090"/>
    <n v="629703"/>
    <m/>
    <s v="Planned"/>
    <s v="No Progress"/>
    <n v="55520"/>
    <m/>
    <m/>
    <n v="2024"/>
    <x v="37"/>
    <s v="FD03"/>
    <s v="MA0582"/>
    <s v="1f1e2a72-7ff6-43e7-aa4e-628c714b7a16"/>
    <s v="Unidentified"/>
    <x v="3"/>
    <x v="107"/>
    <n v="-4.2346610883694202"/>
    <n v="55.540668066660203"/>
  </r>
  <r>
    <n v="7182"/>
    <x v="804"/>
    <x v="863"/>
    <x v="1"/>
    <x v="128"/>
    <s v="Planned"/>
    <s v="Medium"/>
    <s v="Improve instream and riparian habitat and water quality for the benefit of spawning fish"/>
    <x v="13"/>
    <x v="743"/>
    <x v="0"/>
    <m/>
    <m/>
    <s v="Ayrshire Rivers Trust"/>
    <s v="Landowner and DSFB"/>
    <x v="76"/>
    <m/>
    <x v="0"/>
    <m/>
    <x v="0"/>
    <s v="More than 5 Years"/>
    <x v="529"/>
    <n v="256949"/>
    <n v="629355"/>
    <m/>
    <s v="Planned"/>
    <s v="No Progress"/>
    <n v="55863"/>
    <m/>
    <m/>
    <n v="2024"/>
    <x v="37"/>
    <s v="FD03"/>
    <s v="MA0583"/>
    <s v="98d3fc4a-0360-4bde-9d63-57c8cc815f16"/>
    <s v="Unidentified"/>
    <x v="3"/>
    <x v="108"/>
    <n v="-4.26838166099947"/>
    <n v="55.5369203553335"/>
  </r>
  <r>
    <n v="7183"/>
    <x v="805"/>
    <x v="863"/>
    <x v="1"/>
    <x v="128"/>
    <s v="Planned"/>
    <s v="Medium"/>
    <s v="Improve instream and riparian habitat and water quality for the benefit of spawning fish"/>
    <x v="13"/>
    <x v="743"/>
    <x v="0"/>
    <m/>
    <m/>
    <s v="Ayrshire Rivers Trust"/>
    <s v="Landowner and DSFB"/>
    <x v="77"/>
    <m/>
    <x v="0"/>
    <m/>
    <x v="0"/>
    <s v="More than 5 Years"/>
    <x v="529"/>
    <n v="258819"/>
    <n v="628238"/>
    <m/>
    <s v="Planned"/>
    <s v="No Progress"/>
    <n v="42400"/>
    <m/>
    <m/>
    <n v="2024"/>
    <x v="37"/>
    <s v="FD03"/>
    <s v="MA0584"/>
    <s v="71dc02ec-5310-4709-bc00-7279779f8e4f"/>
    <s v="Unidentified"/>
    <x v="3"/>
    <x v="109"/>
    <n v="-4.2382046814231398"/>
    <n v="55.527435926117697"/>
  </r>
  <r>
    <n v="7184"/>
    <x v="806"/>
    <x v="863"/>
    <x v="1"/>
    <x v="128"/>
    <s v="Planned"/>
    <s v="Medium"/>
    <s v="Improve instream and riparian habitat and water quality for the benefit of spawning fish"/>
    <x v="13"/>
    <x v="743"/>
    <x v="0"/>
    <m/>
    <m/>
    <s v="Ayrshire Rivers Trust"/>
    <s v="Landowner and DSFB"/>
    <x v="78"/>
    <m/>
    <x v="0"/>
    <m/>
    <x v="0"/>
    <s v="More than 5 Years"/>
    <x v="529"/>
    <n v="263486"/>
    <n v="629603"/>
    <m/>
    <s v="Planned"/>
    <s v="No Progress"/>
    <n v="31480"/>
    <m/>
    <m/>
    <n v="2024"/>
    <x v="37"/>
    <s v="FD03"/>
    <s v="MA0601"/>
    <s v="5ff935c6-204d-490a-a277-6d7cce08d392"/>
    <s v="Unidentified"/>
    <x v="3"/>
    <x v="110"/>
    <n v="-4.1650014883411703"/>
    <n v="55.541020343034603"/>
  </r>
  <r>
    <n v="7185"/>
    <x v="807"/>
    <x v="863"/>
    <x v="1"/>
    <x v="128"/>
    <s v="Planned"/>
    <s v="Medium"/>
    <s v="Improve instream and riparian habitat and water quality for the benefit of spawning fish"/>
    <x v="13"/>
    <x v="743"/>
    <x v="0"/>
    <m/>
    <m/>
    <s v="Ayrshire Rivers Trust"/>
    <s v="Landowner and DSFB"/>
    <x v="79"/>
    <m/>
    <x v="0"/>
    <m/>
    <x v="0"/>
    <s v="More than 5 Years"/>
    <x v="529"/>
    <n v="261866"/>
    <n v="630311"/>
    <m/>
    <s v="Planned"/>
    <s v="No Progress"/>
    <n v="299360"/>
    <m/>
    <m/>
    <n v="2024"/>
    <x v="37"/>
    <s v="FD03"/>
    <s v="MA0602"/>
    <s v="23c8c7a8-a4e3-4582-9e23-4050c310433a"/>
    <s v="Unidentified"/>
    <x v="3"/>
    <x v="111"/>
    <n v="-4.1910077535844703"/>
    <n v="55.546921346979303"/>
  </r>
  <r>
    <n v="7186"/>
    <x v="808"/>
    <x v="863"/>
    <x v="1"/>
    <x v="128"/>
    <s v="Planned"/>
    <s v="Medium"/>
    <s v="Improve instream and riparian habitat and water quality for the benefit of spawning fish"/>
    <x v="13"/>
    <x v="743"/>
    <x v="0"/>
    <m/>
    <m/>
    <s v="Ayrshire Rivers Trust"/>
    <s v="Landowner and DSFB"/>
    <x v="80"/>
    <m/>
    <x v="0"/>
    <m/>
    <x v="0"/>
    <s v="More than 5 Years"/>
    <x v="529"/>
    <n v="259718"/>
    <n v="626965"/>
    <m/>
    <s v="Planned"/>
    <s v="No Progress"/>
    <n v="57080"/>
    <m/>
    <m/>
    <n v="2024"/>
    <x v="37"/>
    <s v="FD03"/>
    <s v="MA0603"/>
    <s v="87948138-3fa2-4b23-b9e9-093c1c2ac6dc"/>
    <s v="Unidentified"/>
    <x v="3"/>
    <x v="112"/>
    <n v="-4.2233294570703901"/>
    <n v="55.516265173133597"/>
  </r>
  <r>
    <n v="7187"/>
    <x v="809"/>
    <x v="863"/>
    <x v="1"/>
    <x v="128"/>
    <s v="Planned"/>
    <s v="Medium"/>
    <s v="Improve instream and riparian habitat and water quality for the benefit of spawning fish"/>
    <x v="13"/>
    <x v="743"/>
    <x v="0"/>
    <m/>
    <m/>
    <s v="Ayrshire Rivers Trust"/>
    <s v="Landowner and DSFB"/>
    <x v="81"/>
    <m/>
    <x v="0"/>
    <m/>
    <x v="0"/>
    <s v="More than 5 Years"/>
    <x v="529"/>
    <n v="245924"/>
    <n v="622831"/>
    <m/>
    <s v="Planned"/>
    <s v="No Progress"/>
    <n v="195969"/>
    <m/>
    <m/>
    <n v="2024"/>
    <x v="37"/>
    <s v="FD03"/>
    <s v="MA0604"/>
    <s v="f6717c7f-7356-43b3-8f05-f10696dbb8ec"/>
    <s v="Unidentified"/>
    <x v="3"/>
    <x v="113"/>
    <n v="-4.4392901160596301"/>
    <n v="55.474994462977797"/>
  </r>
  <r>
    <n v="7188"/>
    <x v="810"/>
    <x v="863"/>
    <x v="1"/>
    <x v="128"/>
    <s v="Planned"/>
    <s v="Medium"/>
    <s v="Improve instream and riparian habitat and water quality for the benefit of spawning fish"/>
    <x v="13"/>
    <x v="743"/>
    <x v="0"/>
    <m/>
    <m/>
    <s v="Ayrshire Rivers Trust"/>
    <s v="Landowner and DSFB"/>
    <x v="82"/>
    <m/>
    <x v="0"/>
    <m/>
    <x v="0"/>
    <s v="More than 5 Years"/>
    <x v="529"/>
    <n v="272249"/>
    <n v="630863"/>
    <m/>
    <s v="Planned"/>
    <s v="No Progress"/>
    <n v="72000"/>
    <m/>
    <m/>
    <n v="2024"/>
    <x v="37"/>
    <s v="FD03"/>
    <s v="MA0605"/>
    <s v="69c8d0e7-b1ef-43b3-b138-4348fac52b85"/>
    <s v="Unidentified"/>
    <x v="3"/>
    <x v="114"/>
    <n v="-4.0268098609910901"/>
    <n v="55.554709140434397"/>
  </r>
  <r>
    <n v="7189"/>
    <x v="811"/>
    <x v="863"/>
    <x v="1"/>
    <x v="128"/>
    <s v="Planned"/>
    <s v="Medium"/>
    <s v="Improve instream and riparian habitat and water quality for the benefit of spawning fish"/>
    <x v="13"/>
    <x v="743"/>
    <x v="0"/>
    <m/>
    <m/>
    <s v="Ayrshire Rivers Trust"/>
    <s v="Landowner and DSFB"/>
    <x v="83"/>
    <m/>
    <x v="0"/>
    <m/>
    <x v="0"/>
    <s v="More than 5 Years"/>
    <x v="529"/>
    <n v="266110"/>
    <n v="630437"/>
    <m/>
    <s v="Planned"/>
    <s v="No Progress"/>
    <n v="72640"/>
    <m/>
    <m/>
    <n v="2024"/>
    <x v="37"/>
    <s v="FD03"/>
    <s v="MA0606"/>
    <s v="28c46615-0f81-4353-9d2e-4e456b5f4219"/>
    <s v="Unidentified"/>
    <x v="3"/>
    <x v="115"/>
    <n v="-4.1238529414528999"/>
    <n v="55.549236510274298"/>
  </r>
  <r>
    <n v="7190"/>
    <x v="812"/>
    <x v="863"/>
    <x v="1"/>
    <x v="128"/>
    <s v="Planned"/>
    <s v="Medium"/>
    <s v="Improve instream and riparian habitat and water quality for the benefit of spawning fish"/>
    <x v="13"/>
    <x v="743"/>
    <x v="0"/>
    <m/>
    <m/>
    <s v="Ayrshire Rivers Trust"/>
    <s v="Landowner and DSFB"/>
    <x v="84"/>
    <m/>
    <x v="0"/>
    <m/>
    <x v="0"/>
    <s v="More than 5 Years"/>
    <x v="529"/>
    <n v="270396"/>
    <n v="632703"/>
    <m/>
    <s v="Planned"/>
    <s v="No Progress"/>
    <n v="169600"/>
    <m/>
    <m/>
    <n v="2024"/>
    <x v="37"/>
    <s v="FD03"/>
    <s v="MA0607"/>
    <s v="4646f038-2a07-4ab9-9ba3-2e96b2234fa6"/>
    <s v="Unidentified"/>
    <x v="3"/>
    <x v="116"/>
    <n v="-4.0570282112863696"/>
    <n v="55.570742683137802"/>
  </r>
  <r>
    <n v="7191"/>
    <x v="813"/>
    <x v="863"/>
    <x v="1"/>
    <x v="128"/>
    <s v="Planned"/>
    <s v="Medium"/>
    <s v="Improve instream and riparian habitat and water quality for the benefit of spawning fish"/>
    <x v="13"/>
    <x v="743"/>
    <x v="0"/>
    <m/>
    <m/>
    <s v="Ayrshire Rivers Trust"/>
    <s v="Landowner and DSFB"/>
    <x v="85"/>
    <m/>
    <x v="0"/>
    <m/>
    <x v="0"/>
    <s v="More than 5 Years"/>
    <x v="529"/>
    <n v="268256"/>
    <n v="632145"/>
    <m/>
    <s v="Planned"/>
    <s v="No Progress"/>
    <n v="26080"/>
    <m/>
    <m/>
    <n v="2024"/>
    <x v="37"/>
    <s v="FD03"/>
    <s v="MA0608"/>
    <s v="70c9b7ac-382a-4430-9b7c-5aea7f12931e"/>
    <s v="Unidentified"/>
    <x v="3"/>
    <x v="117"/>
    <n v="-4.0906765333932196"/>
    <n v="55.565158124474898"/>
  </r>
  <r>
    <n v="7192"/>
    <x v="814"/>
    <x v="863"/>
    <x v="1"/>
    <x v="128"/>
    <s v="Planned"/>
    <s v="Medium"/>
    <s v="Improve instream and riparian habitat and water quality for the benefit of spawning fish"/>
    <x v="13"/>
    <x v="743"/>
    <x v="0"/>
    <m/>
    <m/>
    <s v="Ayrshire Rivers Trust"/>
    <s v="Landowner and DSFB"/>
    <x v="86"/>
    <m/>
    <x v="0"/>
    <m/>
    <x v="0"/>
    <s v="More than 5 Years"/>
    <x v="529"/>
    <n v="251195"/>
    <n v="616846"/>
    <m/>
    <s v="Planned"/>
    <s v="No Progress"/>
    <n v="88880"/>
    <m/>
    <m/>
    <n v="2024"/>
    <x v="37"/>
    <s v="FD03"/>
    <s v="MA0609"/>
    <s v="229831f4-a695-454b-bca9-24713ddc5fd7"/>
    <s v="Unidentified"/>
    <x v="3"/>
    <x v="118"/>
    <n v="-4.3527728031692003"/>
    <n v="55.422893094091201"/>
  </r>
  <r>
    <n v="7193"/>
    <x v="815"/>
    <x v="863"/>
    <x v="1"/>
    <x v="128"/>
    <s v="Planned"/>
    <s v="Medium"/>
    <s v="Improve instream and riparian habitat and water quality for the benefit of spawning fish"/>
    <x v="13"/>
    <x v="743"/>
    <x v="0"/>
    <m/>
    <m/>
    <s v="Ayrshire Rivers Trust"/>
    <s v="Landowner and DSFB"/>
    <x v="87"/>
    <m/>
    <x v="0"/>
    <m/>
    <x v="0"/>
    <s v="More than 5 Years"/>
    <x v="529"/>
    <n v="255437"/>
    <n v="619811"/>
    <m/>
    <s v="Planned"/>
    <s v="No Progress"/>
    <n v="37120"/>
    <m/>
    <m/>
    <n v="2024"/>
    <x v="37"/>
    <s v="FD03"/>
    <s v="MA0610"/>
    <s v="781c8c60-96ff-40bc-a175-4c45318a6a7c"/>
    <s v="Unidentified"/>
    <x v="3"/>
    <x v="119"/>
    <n v="-4.28734636445484"/>
    <n v="55.450784524723602"/>
  </r>
  <r>
    <n v="7194"/>
    <x v="816"/>
    <x v="863"/>
    <x v="1"/>
    <x v="128"/>
    <s v="Planned"/>
    <s v="Medium"/>
    <s v="Improve instream and riparian habitat and water quality for the benefit of spawning fish"/>
    <x v="13"/>
    <x v="743"/>
    <x v="0"/>
    <m/>
    <m/>
    <s v="Ayrshire Rivers Trust"/>
    <s v="Landowner and DSFB"/>
    <x v="88"/>
    <m/>
    <x v="0"/>
    <m/>
    <x v="0"/>
    <s v="More than 5 Years"/>
    <x v="529"/>
    <n v="241811"/>
    <n v="617705"/>
    <m/>
    <s v="Planned"/>
    <s v="No Progress"/>
    <n v="69522"/>
    <m/>
    <m/>
    <n v="2024"/>
    <x v="37"/>
    <s v="FD03"/>
    <s v="MA0611"/>
    <s v="9327ffe3-fd6f-40b5-8ed9-019f47ffcea1"/>
    <s v="Unidentified"/>
    <x v="3"/>
    <x v="120"/>
    <n v="-4.5013811266679999"/>
    <n v="55.427664700720399"/>
  </r>
  <r>
    <n v="7195"/>
    <x v="817"/>
    <x v="863"/>
    <x v="1"/>
    <x v="128"/>
    <s v="Planned"/>
    <s v="Medium"/>
    <s v="Improve instream and riparian habitat and water quality for the benefit of spawning fish"/>
    <x v="13"/>
    <x v="743"/>
    <x v="0"/>
    <m/>
    <m/>
    <s v="Ayrshire Rivers Trust"/>
    <s v="Landowner and DSFB"/>
    <x v="89"/>
    <m/>
    <x v="0"/>
    <m/>
    <x v="0"/>
    <s v="More than 5 Years"/>
    <x v="529"/>
    <n v="246760"/>
    <n v="615617"/>
    <m/>
    <s v="Planned"/>
    <s v="No Progress"/>
    <n v="146650"/>
    <m/>
    <m/>
    <n v="2024"/>
    <x v="37"/>
    <s v="FD03"/>
    <s v="MA0612"/>
    <s v="a3fb9eb3-3126-4ad9-8e76-d1bc250d2da3"/>
    <s v="Unidentified"/>
    <x v="3"/>
    <x v="121"/>
    <n v="-4.4221043803165303"/>
    <n v="55.410492480896103"/>
  </r>
  <r>
    <n v="7196"/>
    <x v="818"/>
    <x v="863"/>
    <x v="1"/>
    <x v="128"/>
    <s v="Planned"/>
    <s v="Medium"/>
    <s v="Improve instream and riparian habitat and water quality for the benefit of spawning fish"/>
    <x v="18"/>
    <x v="743"/>
    <x v="0"/>
    <m/>
    <m/>
    <s v="Ayrshire Rivers Trust"/>
    <s v="Landowner and DSFB"/>
    <x v="90"/>
    <m/>
    <x v="0"/>
    <m/>
    <x v="0"/>
    <s v="More than 5 Years"/>
    <x v="529"/>
    <n v="246513"/>
    <n v="618428"/>
    <m/>
    <s v="Planned"/>
    <s v="No Progress"/>
    <n v="142000"/>
    <m/>
    <m/>
    <n v="2024"/>
    <x v="37"/>
    <s v="FD03"/>
    <s v="MA0613"/>
    <s v="b281a3df-00e8-4f7d-8a66-450e47ccf179"/>
    <s v="Unidentified"/>
    <x v="3"/>
    <x v="122"/>
    <n v="-4.4275503881062797"/>
    <n v="55.435651372175002"/>
  </r>
  <r>
    <n v="7197"/>
    <x v="819"/>
    <x v="863"/>
    <x v="1"/>
    <x v="128"/>
    <s v="Planned"/>
    <s v="Medium"/>
    <s v="Improve instream and riparian habitat and water quality for the benefit of spawning fish"/>
    <x v="13"/>
    <x v="743"/>
    <x v="0"/>
    <m/>
    <m/>
    <s v="Ayrshire Rivers Trust"/>
    <s v="Landowner and DSFB"/>
    <x v="91"/>
    <m/>
    <x v="0"/>
    <m/>
    <x v="0"/>
    <s v="More than 5 Years"/>
    <x v="529"/>
    <n v="243964"/>
    <n v="615088"/>
    <m/>
    <s v="Planned"/>
    <s v="No Progress"/>
    <n v="79260"/>
    <m/>
    <m/>
    <n v="2024"/>
    <x v="37"/>
    <s v="FD03"/>
    <s v="MA0614"/>
    <s v="125f5358-565a-4ab6-b581-2e29541bbf84"/>
    <s v="Unidentified"/>
    <x v="3"/>
    <x v="123"/>
    <n v="-4.4659283521905202"/>
    <n v="55.404861385877197"/>
  </r>
  <r>
    <n v="7198"/>
    <x v="820"/>
    <x v="863"/>
    <x v="1"/>
    <x v="128"/>
    <s v="Planned"/>
    <s v="Medium"/>
    <s v="Improve instream and riparian habitat and water quality for the benefit of spawning fish"/>
    <x v="13"/>
    <x v="743"/>
    <x v="0"/>
    <m/>
    <m/>
    <s v="Ayrshire Rivers Trust"/>
    <s v="Landowner and DSFB"/>
    <x v="92"/>
    <m/>
    <x v="0"/>
    <m/>
    <x v="0"/>
    <s v="More than 5 Years"/>
    <x v="529"/>
    <n v="239851"/>
    <n v="620494"/>
    <m/>
    <s v="Planned"/>
    <s v="No Progress"/>
    <n v="10110"/>
    <m/>
    <m/>
    <n v="2024"/>
    <x v="37"/>
    <s v="FD03"/>
    <s v="MA0615"/>
    <s v="540b51ea-8dd0-446e-8843-1e0273b7b38d"/>
    <s v="Unidentified"/>
    <x v="3"/>
    <x v="124"/>
    <n v="-4.5339255346200797"/>
    <n v="55.452064459131698"/>
  </r>
  <r>
    <n v="7203"/>
    <x v="821"/>
    <x v="864"/>
    <x v="1"/>
    <x v="129"/>
    <s v="Initiated"/>
    <s v="High"/>
    <s v="To increase riparian planting,  fencing, reduce sedimentation of the watercourse."/>
    <x v="7"/>
    <x v="743"/>
    <x v="0"/>
    <m/>
    <m/>
    <s v="Ayrshire Rivers Trust"/>
    <s v="Landowners, DSFB, AECS, RSPB, Local Authority"/>
    <x v="93"/>
    <m/>
    <x v="0"/>
    <m/>
    <x v="0"/>
    <s v="More than 5 Years"/>
    <x v="529"/>
    <n v="273061"/>
    <n v="627374"/>
    <m/>
    <s v="Planned"/>
    <s v="No Progress"/>
    <n v="95200"/>
    <m/>
    <m/>
    <n v="2024"/>
    <x v="37"/>
    <s v="FD03"/>
    <s v="MA0616"/>
    <s v="f74b5685-6e41-4323-a4d3-58b89ca5e775"/>
    <s v="Unidentified"/>
    <x v="3"/>
    <x v="125"/>
    <n v="-4.0123447084168502"/>
    <n v="55.523590076329"/>
  </r>
  <r>
    <n v="7204"/>
    <x v="822"/>
    <x v="865"/>
    <x v="1"/>
    <x v="129"/>
    <s v="Initiated"/>
    <s v="High"/>
    <s v="To increase riparian planting,  fencing, reduce sedimentation of the watercourse."/>
    <x v="7"/>
    <x v="743"/>
    <x v="3"/>
    <m/>
    <m/>
    <s v="Ayrshire Rivers Trust"/>
    <s v="Landowners, DSFB, AECS, RSPB, Local Authority"/>
    <x v="94"/>
    <m/>
    <x v="0"/>
    <m/>
    <x v="0"/>
    <m/>
    <x v="529"/>
    <n v="271653"/>
    <n v="626517"/>
    <m/>
    <s v="Planned"/>
    <s v="No Progress"/>
    <n v="41812"/>
    <m/>
    <m/>
    <m/>
    <x v="37"/>
    <s v="FD03"/>
    <s v="MA0617"/>
    <s v="48f3abe6-f964-4e90-813c-b82f3fc08492"/>
    <s v="Unidentified"/>
    <x v="1"/>
    <x v="126"/>
    <n v="-4.0342354777533496"/>
    <n v="55.515526041744202"/>
  </r>
  <r>
    <n v="7205"/>
    <x v="823"/>
    <x v="866"/>
    <x v="1"/>
    <x v="129"/>
    <s v="Initiated"/>
    <s v="High"/>
    <s v="To increase riparian planting,  fencing, reduce sedimentation of the watercourse."/>
    <x v="7"/>
    <x v="744"/>
    <x v="3"/>
    <m/>
    <m/>
    <s v="Ayrshire Rivers Trust"/>
    <s v="Landowners, DSFB, AECS, RSPB, Local Authority"/>
    <x v="95"/>
    <m/>
    <x v="0"/>
    <m/>
    <x v="0"/>
    <m/>
    <x v="529"/>
    <n v="271813"/>
    <n v="627586"/>
    <m/>
    <s v="Planned"/>
    <s v="No Progress"/>
    <n v="44000"/>
    <m/>
    <m/>
    <m/>
    <x v="37"/>
    <s v="FD03"/>
    <s v="MA0618"/>
    <s v="a7f637ca-4c4f-4f34-96af-c523aab7d671"/>
    <s v="Unidentified"/>
    <x v="1"/>
    <x v="127"/>
    <n v="-4.0321981344043998"/>
    <n v="55.525167611164299"/>
  </r>
  <r>
    <n v="7206"/>
    <x v="824"/>
    <x v="867"/>
    <x v="2"/>
    <x v="1"/>
    <s v="Planned"/>
    <s v="Medium"/>
    <s v="Work collaboratively with the coal authority, SEPA and land owners to realign watercourses away from upwelling groundwater and install reed bed treatment areas."/>
    <x v="1"/>
    <x v="745"/>
    <x v="2"/>
    <m/>
    <s v="Geotechnical assessments and detailed designs needed for realigning the river. "/>
    <s v="Ayrshire Rivers Trust"/>
    <s v="Landowner, SEPA, DSFB, Local Authority, Coal Authority"/>
    <x v="34"/>
    <m/>
    <x v="2"/>
    <n v="4000"/>
    <x v="0"/>
    <m/>
    <x v="529"/>
    <n v="268309"/>
    <n v="626215"/>
    <m/>
    <s v="Planned"/>
    <s v="No Progress"/>
    <n v="804000"/>
    <m/>
    <s v="Additional evidence is required by SEPA that mine water is impacting on water quality as currently the status of the River Ayr is considered ‘good’. Under the Water Classifications rivers it is very difficult for rivers to fail for iron due to very high t"/>
    <m/>
    <x v="37"/>
    <s v="FD03"/>
    <s v="MA0619"/>
    <s v="7f9bf990-401a-443b-8f79-23a4a26a82c8"/>
    <s v="Unidentified"/>
    <x v="5"/>
    <x v="128"/>
    <n v="-4.0870134290552302"/>
    <n v="55.511923598886703"/>
  </r>
  <r>
    <n v="7211"/>
    <x v="825"/>
    <x v="868"/>
    <x v="1"/>
    <x v="130"/>
    <s v="Planned"/>
    <s v="High"/>
    <s v="Increase riparian planting"/>
    <x v="18"/>
    <x v="746"/>
    <x v="3"/>
    <m/>
    <m/>
    <s v="Ayrshire Rivers Trust"/>
    <s v="Landowner, DSFB, SRUC consultancy and Farm Advisory Service"/>
    <x v="96"/>
    <m/>
    <x v="0"/>
    <m/>
    <x v="0"/>
    <s v="More than 5 Years"/>
    <x v="531"/>
    <n v="263676"/>
    <n v="619518"/>
    <m/>
    <s v="Initiated"/>
    <s v="Some Progress"/>
    <n v="932000"/>
    <s v="The project has progressed as landowners are willing to discuss options for large scale tree planting and fencing."/>
    <s v="Cuts in funding budgets for woodland planting and large restoration projects from NatureScot. "/>
    <n v="2024"/>
    <x v="37"/>
    <s v="FD03"/>
    <s v="MA0585"/>
    <s v="3feab427-d5fb-4d5e-a29a-5a7e3d8c802c"/>
    <s v="Unidentified"/>
    <x v="2"/>
    <x v="129"/>
    <n v="-4.1570358677938701"/>
    <n v="55.450518052285702"/>
  </r>
  <r>
    <n v="7212"/>
    <x v="826"/>
    <x v="869"/>
    <x v="1"/>
    <x v="130"/>
    <s v="Planned"/>
    <s v="High"/>
    <s v="Increase riparian planting"/>
    <x v="13"/>
    <x v="743"/>
    <x v="3"/>
    <m/>
    <m/>
    <s v="Landowner"/>
    <s v="Ayrshire Rivers Trust, DSFB, SRUC consultancy and Farm Advisory Service"/>
    <x v="97"/>
    <m/>
    <x v="0"/>
    <m/>
    <x v="0"/>
    <s v="More than 5 Years"/>
    <x v="531"/>
    <n v="263676"/>
    <n v="619218"/>
    <m/>
    <s v="Planned"/>
    <s v="No Progress"/>
    <n v="148800"/>
    <s v="The project has progressed as landowners are willing to discuss options for large scale tree planting and fencing."/>
    <s v="Cuts in funding budgets for woodland planting and large restoration projects from NatureScot. "/>
    <n v="2025"/>
    <x v="37"/>
    <s v="FD03"/>
    <s v="MA0620"/>
    <s v="02591fd2-a250-4727-8872-6a57593792ba"/>
    <s v="Unidentified"/>
    <x v="2"/>
    <x v="130"/>
    <n v="-4.1568888433832303"/>
    <n v="55.4478242611561"/>
  </r>
  <r>
    <n v="7213"/>
    <x v="827"/>
    <x v="870"/>
    <x v="5"/>
    <x v="1"/>
    <s v="Initiated"/>
    <s v="High"/>
    <s v="To remove or ease barrier to allow Salmon and trout migration"/>
    <x v="6"/>
    <x v="747"/>
    <x v="2"/>
    <m/>
    <m/>
    <s v="SEPA"/>
    <s v="Ayrshire Rivers Trust, Landowners, SEPA and DSFB"/>
    <x v="23"/>
    <m/>
    <x v="1"/>
    <m/>
    <x v="0"/>
    <s v="Within 5 Years"/>
    <x v="529"/>
    <n v="250500"/>
    <n v="617494"/>
    <m/>
    <s v="Initiated"/>
    <s v="Some Progress"/>
    <n v="20000"/>
    <s v="SEPA are have identified this barrier for removal and are currently assessing options. "/>
    <s v="Identifying the owner of the structure and gaining permission to access the barrier. "/>
    <n v="2024"/>
    <x v="37"/>
    <s v="FD03"/>
    <s v="MA0586"/>
    <s v="27f79e4c-09a7-46c7-b7c0-1f563203f767"/>
    <s v="Public Funding"/>
    <x v="1"/>
    <x v="4"/>
    <n v="-4.3640915975259196"/>
    <n v="55.428499295459801"/>
  </r>
  <r>
    <n v="7214"/>
    <x v="828"/>
    <x v="871"/>
    <x v="5"/>
    <x v="1"/>
    <s v="Planned"/>
    <s v="High"/>
    <s v="To ease barriers to fish migration"/>
    <x v="6"/>
    <x v="748"/>
    <x v="2"/>
    <m/>
    <m/>
    <s v="SEPA"/>
    <s v="Ayrshire Rivers Trust,  Landowners and DSFB"/>
    <x v="12"/>
    <m/>
    <x v="1"/>
    <n v="500"/>
    <x v="0"/>
    <s v="Within 5 Years"/>
    <x v="529"/>
    <n v="254918"/>
    <n v="620489"/>
    <m/>
    <s v="Planned"/>
    <s v="Some Progress"/>
    <n v="6500"/>
    <s v="SEPA are have identified this barrier for removal and are currently assessing options. "/>
    <s v="Identifying the owner of the structure "/>
    <n v="2024"/>
    <x v="37"/>
    <s v="FD03"/>
    <s v="MA0587"/>
    <s v="d33ef8ba-c301-4cae-9178-dc787401b616"/>
    <s v="Mix of Private &amp; Public Funding"/>
    <x v="3"/>
    <x v="131"/>
    <n v="-4.2958990242622397"/>
    <n v="55.456718337716197"/>
  </r>
  <r>
    <n v="7215"/>
    <x v="829"/>
    <x v="872"/>
    <x v="5"/>
    <x v="1"/>
    <s v="Planned"/>
    <s v="High"/>
    <s v="To ease barriers to fish migration"/>
    <x v="6"/>
    <x v="749"/>
    <x v="2"/>
    <m/>
    <m/>
    <s v="Ayrshire Rivers Trust"/>
    <s v="Scottish Water, East Ayrshire Council, Landowners, SEPA"/>
    <x v="24"/>
    <m/>
    <x v="1"/>
    <m/>
    <x v="0"/>
    <s v="Within 5 Years"/>
    <x v="532"/>
    <n v="256708"/>
    <n v="619999"/>
    <m/>
    <s v="Initiated"/>
    <s v="Some Progress"/>
    <n v="50000"/>
    <s v="SEPA are aware and assessing options for this barrier."/>
    <m/>
    <n v="2024"/>
    <x v="37"/>
    <s v="FD03"/>
    <s v="MA0588"/>
    <s v="f6b7c806-7ab4-4a4d-8e5a-06a21ae22ba1"/>
    <s v="Mix of Private &amp; Public Funding"/>
    <x v="2"/>
    <x v="16"/>
    <n v="-4.2673641247240299"/>
    <n v="55.452846289664897"/>
  </r>
  <r>
    <n v="7216"/>
    <x v="830"/>
    <x v="873"/>
    <x v="1"/>
    <x v="131"/>
    <s v="Initiated"/>
    <s v="High"/>
    <s v="Increase riparian planting, cool rising water temperatures, ease barriers to fish migration"/>
    <x v="13"/>
    <x v="750"/>
    <x v="3"/>
    <m/>
    <m/>
    <s v="Ayrshire Rivers Trust"/>
    <s v="Landowner, AECS, RSPB, Local Authority, DSFB"/>
    <x v="36"/>
    <m/>
    <x v="1"/>
    <m/>
    <x v="0"/>
    <s v="Within 5 Years"/>
    <x v="529"/>
    <n v="263572"/>
    <n v="619490"/>
    <m/>
    <s v="Initiated"/>
    <s v="Some Progress"/>
    <n v="250000"/>
    <s v="Meetings with landowners and principle planned."/>
    <s v="Lack of funding "/>
    <n v="2024"/>
    <x v="37"/>
    <s v="FD03"/>
    <s v="MA0589"/>
    <s v="2ac4d20b-1e7a-470e-8d80-0fda5e7596bf"/>
    <s v="Public Funding"/>
    <x v="5"/>
    <x v="43"/>
    <n v="-4.1586652261223502"/>
    <n v="55.450237650872502"/>
  </r>
  <r>
    <n v="7217"/>
    <x v="831"/>
    <x v="874"/>
    <x v="3"/>
    <x v="1"/>
    <s v="Planned"/>
    <s v="High"/>
    <s v="To restore the natural flow and length of the river."/>
    <x v="7"/>
    <x v="751"/>
    <x v="2"/>
    <m/>
    <s v="Hydromorphology surveys.  Superficial Geology Maps."/>
    <s v="Ayrshire Rivers Trust"/>
    <s v="Landowner, SEPA, ACES, RSPB, Local Authority, DSFB"/>
    <x v="98"/>
    <m/>
    <x v="1"/>
    <m/>
    <x v="0"/>
    <s v="Within 5 Years"/>
    <x v="529"/>
    <n v="252995"/>
    <n v="620643"/>
    <m/>
    <s v="Initiated"/>
    <s v="Some Progress"/>
    <n v="1750000"/>
    <s v="Meetings with landowners and principle planned. Attempts  are being made to secure funding."/>
    <s v="Lack of funding "/>
    <n v="2024"/>
    <x v="37"/>
    <s v="FD03"/>
    <s v="MA0590"/>
    <s v="5b776793-378b-475b-b954-0a07b67119fb"/>
    <s v="Mix of Private &amp; Public Funding"/>
    <x v="5"/>
    <x v="132"/>
    <n v="-4.3263632307033504"/>
    <n v="55.457527040632499"/>
  </r>
  <r>
    <n v="7218"/>
    <x v="832"/>
    <x v="875"/>
    <x v="8"/>
    <x v="1"/>
    <s v="Ongoing"/>
    <s v="High"/>
    <s v="To control and eradicate Invasive weeds at a catchment wide scale"/>
    <x v="11"/>
    <x v="752"/>
    <x v="1"/>
    <m/>
    <m/>
    <s v="Ayrshire Rivers Trust"/>
    <s v="Landowner and DSFB"/>
    <x v="39"/>
    <m/>
    <x v="1"/>
    <n v="15000"/>
    <x v="2"/>
    <s v="More than 5 Years"/>
    <x v="529"/>
    <n v="233231"/>
    <n v="622586"/>
    <m/>
    <s v="Ongoing"/>
    <s v="Completed"/>
    <n v="165000"/>
    <s v="ART continues to control Giant Hogweed, Himalayan Balsam and Japanese Knotweed in order to reach total eradiciation."/>
    <s v="continuity of funding"/>
    <n v="2024"/>
    <x v="37"/>
    <s v="FD03"/>
    <s v="MA0591"/>
    <s v="7f80cfeb-5eb1-47a7-96fe-9074daa99b0d"/>
    <s v="Mix of Private &amp; Public Funding"/>
    <x v="1"/>
    <x v="133"/>
    <n v="-4.6397382173889898"/>
    <n v="55.468631758629101"/>
  </r>
  <r>
    <n v="7219"/>
    <x v="833"/>
    <x v="876"/>
    <x v="4"/>
    <x v="1"/>
    <s v="Not Possible"/>
    <s v="High"/>
    <s v="To deter poaching and encourage conservation"/>
    <x v="5"/>
    <x v="753"/>
    <x v="1"/>
    <m/>
    <m/>
    <s v="DSFB"/>
    <s v="Ayrshire Rivers Trust"/>
    <x v="47"/>
    <m/>
    <x v="1"/>
    <n v="2500"/>
    <x v="0"/>
    <s v="Annual"/>
    <x v="533"/>
    <n v="232847"/>
    <n v="622820"/>
    <m/>
    <s v="Not Possible"/>
    <s v="Some Progress"/>
    <n v="5000"/>
    <s v="DSFB are attempting to engage river watchers from angling clubs but the board unanimously rejected employing bailiffs due to the associated risks.                                                      Use technology to monitor hotspot areas."/>
    <s v="Securing and managing volunteers."/>
    <n v="2024"/>
    <x v="37"/>
    <s v="FD03"/>
    <s v="MA0592"/>
    <s v="55496c94-586a-4b76-9a66-37f90d16c6ca"/>
    <s v="Local DSFB"/>
    <x v="3"/>
    <x v="2"/>
    <n v="-4.6459464010638296"/>
    <n v="55.470601089293702"/>
  </r>
  <r>
    <n v="7220"/>
    <x v="834"/>
    <x v="877"/>
    <x v="6"/>
    <x v="1"/>
    <s v="Not Possible"/>
    <s v="High"/>
    <s v="Protect smolts as they migrate to sea"/>
    <x v="17"/>
    <x v="754"/>
    <x v="3"/>
    <m/>
    <m/>
    <s v="DSFB"/>
    <s v="Ayrshire Rivers Trust"/>
    <x v="16"/>
    <m/>
    <x v="1"/>
    <n v="3000"/>
    <x v="0"/>
    <s v="Annual"/>
    <x v="534"/>
    <n v="234877"/>
    <n v="621225"/>
    <m/>
    <s v="Not Possible"/>
    <s v="No Progress"/>
    <n v="5000"/>
    <m/>
    <s v="No methods currently viable to carry out task."/>
    <n v="2024"/>
    <x v="37"/>
    <s v="FD03"/>
    <s v="MA0593"/>
    <s v="7c8cdb64-702c-475f-8dc3-58c2076fd87d"/>
    <s v="Unidentified"/>
    <x v="4"/>
    <x v="2"/>
    <n v="-4.61292145763072"/>
    <n v="55.456973419610101"/>
  </r>
  <r>
    <n v="7221"/>
    <x v="835"/>
    <x v="878"/>
    <x v="1"/>
    <x v="132"/>
    <s v="Ongoing"/>
    <s v="High"/>
    <s v="Monitor changes underway within the catchment"/>
    <x v="4"/>
    <x v="755"/>
    <x v="1"/>
    <m/>
    <m/>
    <s v="Ayrshire Rivers Trust"/>
    <s v="DSFB"/>
    <x v="6"/>
    <m/>
    <x v="1"/>
    <n v="8500"/>
    <x v="1"/>
    <s v="Annual"/>
    <x v="535"/>
    <n v="245072"/>
    <n v="624110"/>
    <m/>
    <s v="Ongoing"/>
    <s v="Completed"/>
    <n v="8500"/>
    <m/>
    <s v="Alternative sources of funding are not available for purely monitoring work. NEPS is not currently an annual programme"/>
    <n v="2024"/>
    <x v="37"/>
    <s v="FD03"/>
    <s v="MA0594"/>
    <s v="f0bd5a5f-bc54-40c4-ad17-6e65a2a88fb0"/>
    <s v="Local DSFB"/>
    <x v="3"/>
    <x v="14"/>
    <n v="-4.4534700652842103"/>
    <n v="55.486207353570101"/>
  </r>
  <r>
    <n v="7222"/>
    <x v="48"/>
    <x v="879"/>
    <x v="1"/>
    <x v="1"/>
    <s v="Ongoing"/>
    <m/>
    <s v="Monitor fish species undergoing upstream and downstream migration"/>
    <x v="4"/>
    <x v="756"/>
    <x v="0"/>
    <m/>
    <m/>
    <s v="Ayrshire Rivers Trust"/>
    <s v="DSFB"/>
    <x v="6"/>
    <m/>
    <x v="1"/>
    <n v="18000"/>
    <x v="0"/>
    <s v="Annual"/>
    <x v="536"/>
    <n v="234332"/>
    <n v="621528"/>
    <m/>
    <s v="Ongoing"/>
    <s v="Some Progress"/>
    <n v="18000"/>
    <m/>
    <m/>
    <n v="2024"/>
    <x v="37"/>
    <s v="FD03"/>
    <s v="MA0595"/>
    <s v="672cb353-3322-4cc9-98f7-40a6d80e32fb"/>
    <s v="Public Funding"/>
    <x v="2"/>
    <x v="134"/>
    <n v="-4.6217109248608796"/>
    <n v="55.459509026210299"/>
  </r>
  <r>
    <n v="7223"/>
    <x v="836"/>
    <x v="880"/>
    <x v="1"/>
    <x v="1"/>
    <s v="Planned"/>
    <m/>
    <s v="monitor smolts and gather information on smolt migration timings, numbers, size as well as other information"/>
    <x v="4"/>
    <x v="757"/>
    <x v="0"/>
    <m/>
    <m/>
    <s v="Ayrshire Rivers Trust"/>
    <s v="DSFB"/>
    <x v="2"/>
    <m/>
    <x v="1"/>
    <n v="25000"/>
    <x v="0"/>
    <s v="N/A"/>
    <x v="536"/>
    <n v="234332"/>
    <n v="621528"/>
    <m/>
    <s v="Planned"/>
    <s v="No Progress"/>
    <n v="55000"/>
    <m/>
    <m/>
    <n v="2024"/>
    <x v="37"/>
    <s v="FD03"/>
    <s v="MA0596"/>
    <s v="9cbeb6c3-3ee5-4a3f-a994-7bb81d65f436"/>
    <s v="Unidentified"/>
    <x v="2"/>
    <x v="36"/>
    <n v="-4.6217109248608796"/>
    <n v="55.459509026210299"/>
  </r>
  <r>
    <n v="7224"/>
    <x v="2"/>
    <x v="881"/>
    <x v="2"/>
    <x v="1"/>
    <s v="Planned"/>
    <m/>
    <s v="Restoration of Peatlands leading to more natural regulation of river flows during spates and improved habitat and water quality in adjacent rivers and tributaries."/>
    <x v="2"/>
    <x v="758"/>
    <x v="1"/>
    <m/>
    <s v="Peat Depth and condition"/>
    <s v="Nature Scot"/>
    <s v="Ayrshire Rivers Trust, RSPB, Landowner, Forestry Land Scotland"/>
    <x v="53"/>
    <m/>
    <x v="0"/>
    <m/>
    <x v="0"/>
    <s v="More than 5 Years"/>
    <x v="13"/>
    <n v="272975"/>
    <n v="629013"/>
    <m/>
    <s v="Planned"/>
    <s v="No Progress"/>
    <m/>
    <m/>
    <s v="Lack of knowledge of current peatland condition by ART. No current collaboration with other stakeholders. Some landowners are unwilling to allow restoration to take place. Other landowners are waiting to be paid by renewable energy developers to restore t"/>
    <n v="2024"/>
    <x v="37"/>
    <s v="FD03"/>
    <s v="MA0597"/>
    <s v="22195ab7-3bf3-4fd6-8e3e-5b9a9b45fd0d"/>
    <s v="Unidentified"/>
    <x v="5"/>
    <x v="45"/>
    <n v="-4.0144584124395299"/>
    <n v="55.538285918143004"/>
  </r>
  <r>
    <n v="7225"/>
    <x v="837"/>
    <x v="882"/>
    <x v="3"/>
    <x v="1"/>
    <s v="Planned"/>
    <m/>
    <s v="Improve the resilience of riparian woodlands"/>
    <x v="13"/>
    <x v="759"/>
    <x v="1"/>
    <m/>
    <m/>
    <s v="Ayrshire Rivers Trust"/>
    <s v="DFSB, Landowner, Forestry Land Scotland, NatureScot"/>
    <x v="61"/>
    <m/>
    <x v="0"/>
    <n v="2000"/>
    <x v="0"/>
    <s v="More than 5 Years"/>
    <x v="537"/>
    <n v="244032"/>
    <n v="623388"/>
    <m/>
    <s v="Planned"/>
    <s v="No Progress"/>
    <m/>
    <m/>
    <s v="Forestry Grant Scheme payments have been cut "/>
    <n v="2024"/>
    <x v="37"/>
    <s v="FD03"/>
    <s v="MA0598"/>
    <s v="381bf5f6-d3e0-435d-9a37-271e4d516b52"/>
    <s v="Unidentified"/>
    <x v="5"/>
    <x v="114"/>
    <n v="-4.4695066323208197"/>
    <n v="55.479395027673398"/>
  </r>
  <r>
    <n v="7226"/>
    <x v="838"/>
    <x v="883"/>
    <x v="1"/>
    <x v="133"/>
    <s v="Planned"/>
    <s v="Medium"/>
    <s v="Employment of a Catchment officer to monitor spread of INNS, Agricultural pollution and other incidents."/>
    <x v="10"/>
    <x v="760"/>
    <x v="0"/>
    <m/>
    <m/>
    <s v="Ayrhsire Rivers Trust"/>
    <s v="DFSB"/>
    <x v="6"/>
    <m/>
    <x v="0"/>
    <n v="20000"/>
    <x v="0"/>
    <s v="More than 5 Years"/>
    <x v="538"/>
    <n v="233229"/>
    <n v="622634"/>
    <m/>
    <s v="Planned"/>
    <s v="No Progress"/>
    <n v="20000"/>
    <m/>
    <m/>
    <n v="2024"/>
    <x v="37"/>
    <s v="FD03"/>
    <s v="MA0599"/>
    <s v="9222d9bc-12de-493f-925c-e66e1d02b6af"/>
    <s v="Unidentified"/>
    <x v="3"/>
    <x v="4"/>
    <n v="-4.6397986260075204"/>
    <n v="55.4690619297456"/>
  </r>
  <r>
    <n v="7231"/>
    <x v="839"/>
    <x v="884"/>
    <x v="8"/>
    <x v="1"/>
    <s v="Planned"/>
    <s v="Medium"/>
    <s v="Heck installation at martnaham outfall to prevent the spread of pike and perch"/>
    <x v="11"/>
    <x v="761"/>
    <x v="2"/>
    <m/>
    <m/>
    <s v="Ayrshire Rivers Trust"/>
    <s v="Landowner and DSFB"/>
    <x v="25"/>
    <m/>
    <x v="1"/>
    <n v="1000"/>
    <x v="0"/>
    <s v="More than 5 Years"/>
    <x v="537"/>
    <n v="238543"/>
    <n v="616755"/>
    <m/>
    <s v="Planned"/>
    <s v="No Progress"/>
    <n v="9000"/>
    <m/>
    <s v="lack of funding"/>
    <n v="2024"/>
    <x v="38"/>
    <s v="FD15"/>
    <s v="MA0630"/>
    <s v="2ca54cfc-6c26-42a5-948b-5d46f8f54f05"/>
    <s v="Unidentified"/>
    <x v="2"/>
    <x v="17"/>
    <n v="-4.55241763122776"/>
    <n v="55.418070595231598"/>
  </r>
  <r>
    <n v="7232"/>
    <x v="840"/>
    <x v="885"/>
    <x v="1"/>
    <x v="134"/>
    <s v="Planned"/>
    <s v="Medium"/>
    <s v="Provide fencing and increase riparian planting, improved water margin management"/>
    <x v="18"/>
    <x v="762"/>
    <x v="2"/>
    <m/>
    <m/>
    <s v="Ayrshire Rivers Trust"/>
    <s v="Landowner and others"/>
    <x v="99"/>
    <m/>
    <x v="0"/>
    <m/>
    <x v="0"/>
    <s v="Within 5 Years"/>
    <x v="537"/>
    <n v="241200"/>
    <n v="617381"/>
    <m/>
    <s v="Planned"/>
    <s v="No Progress"/>
    <n v="32840"/>
    <m/>
    <s v="lack of funding"/>
    <n v="2024"/>
    <x v="38"/>
    <s v="FD15"/>
    <s v="MA0631"/>
    <s v="59290af0-5063-4ba5-a43d-ba475570aa2e"/>
    <s v="Unidentified"/>
    <x v="1"/>
    <x v="135"/>
    <n v="-4.5108416370298601"/>
    <n v="55.424558447389401"/>
  </r>
  <r>
    <n v="7233"/>
    <x v="841"/>
    <x v="886"/>
    <x v="1"/>
    <x v="134"/>
    <s v="Planned"/>
    <m/>
    <s v="Provide fencing and increase riparian planting, improved water margin management"/>
    <x v="18"/>
    <x v="762"/>
    <x v="2"/>
    <m/>
    <m/>
    <s v="Ayrshire Rivers Trust"/>
    <s v="Landowner and DSFB"/>
    <x v="100"/>
    <m/>
    <x v="0"/>
    <m/>
    <x v="0"/>
    <s v="More than 5 Years"/>
    <x v="537"/>
    <n v="253637"/>
    <n v="593365"/>
    <m/>
    <s v="Planned"/>
    <s v="No Progress"/>
    <n v="39860"/>
    <m/>
    <m/>
    <n v="2024"/>
    <x v="38"/>
    <s v="FD15"/>
    <s v="MA0632"/>
    <s v="e07417e5-3cd5-44f6-b693-41fecf93bde0"/>
    <s v="Unidentified"/>
    <x v="1"/>
    <x v="136"/>
    <n v="-4.3019693945977204"/>
    <n v="55.212802837268498"/>
  </r>
  <r>
    <n v="7248"/>
    <x v="842"/>
    <x v="887"/>
    <x v="3"/>
    <x v="1"/>
    <s v="Planned"/>
    <s v="Medium"/>
    <s v="Increase riparian planting and fencing"/>
    <x v="18"/>
    <x v="763"/>
    <x v="1"/>
    <m/>
    <m/>
    <s v="Ayrshire Rivers Trust"/>
    <s v="Landowner and DSFB"/>
    <x v="101"/>
    <m/>
    <x v="1"/>
    <m/>
    <x v="0"/>
    <s v="More than 5 Years"/>
    <x v="537"/>
    <n v="249795"/>
    <n v="604385"/>
    <m/>
    <s v="Planned"/>
    <s v="No Progress"/>
    <n v="26400"/>
    <m/>
    <s v="Lack of Funding"/>
    <n v="2024"/>
    <x v="38"/>
    <s v="FD15"/>
    <s v="MA0633"/>
    <s v="68fc27bc-0288-41a7-b735-a3b5e438c4f8"/>
    <s v="Mix of Private &amp; Public Funding"/>
    <x v="3"/>
    <x v="137"/>
    <n v="-4.36817925956775"/>
    <n v="55.3105898380648"/>
  </r>
  <r>
    <n v="7249"/>
    <x v="843"/>
    <x v="888"/>
    <x v="3"/>
    <x v="1"/>
    <s v="Planned"/>
    <s v="Medium"/>
    <s v="Increase riparian planting and fencing"/>
    <x v="18"/>
    <x v="764"/>
    <x v="1"/>
    <m/>
    <m/>
    <s v="Ayrshire Rivers Trust"/>
    <s v="Landowner and DSFB"/>
    <x v="102"/>
    <m/>
    <x v="1"/>
    <m/>
    <x v="0"/>
    <s v="More than 5 Years"/>
    <x v="537"/>
    <n v="247791"/>
    <n v="606619"/>
    <m/>
    <s v="Planned"/>
    <s v="No Progress"/>
    <n v="16800"/>
    <m/>
    <m/>
    <n v="2024"/>
    <x v="38"/>
    <s v="FD15"/>
    <s v="MA0634"/>
    <s v="792b1790-db6e-4563-ac2a-2686eeaec015"/>
    <s v="Unidentified"/>
    <x v="3"/>
    <x v="138"/>
    <n v="-4.4009360929429802"/>
    <n v="55.330030737282797"/>
  </r>
  <r>
    <n v="7250"/>
    <x v="844"/>
    <x v="889"/>
    <x v="3"/>
    <x v="1"/>
    <s v="Planned"/>
    <s v="Medium"/>
    <s v="Increase riparian planting and fencing"/>
    <x v="18"/>
    <x v="765"/>
    <x v="1"/>
    <m/>
    <m/>
    <s v="Ayrshire Rivers Trust"/>
    <s v="Landowner and DSFB"/>
    <x v="103"/>
    <m/>
    <x v="0"/>
    <m/>
    <x v="0"/>
    <s v="More than 5 Years"/>
    <x v="537"/>
    <n v="232737"/>
    <n v="610955"/>
    <m/>
    <s v="Planned"/>
    <s v="No Progress"/>
    <n v="11536"/>
    <m/>
    <m/>
    <n v="2024"/>
    <x v="38"/>
    <s v="FD15"/>
    <s v="MA0635"/>
    <s v="9ffc1b03-b21c-4a97-bca9-24e24227c258"/>
    <s v="Unidentified"/>
    <x v="3"/>
    <x v="139"/>
    <n v="-4.6405657288986397"/>
    <n v="55.364061484770403"/>
  </r>
  <r>
    <n v="7251"/>
    <x v="845"/>
    <x v="890"/>
    <x v="3"/>
    <x v="1"/>
    <s v="Planned"/>
    <s v="Medium"/>
    <s v="Increase riparian planting and fencing"/>
    <x v="18"/>
    <x v="766"/>
    <x v="1"/>
    <m/>
    <m/>
    <s v="Ayrshire Rivers Trust"/>
    <s v="Landowner and DSFB"/>
    <x v="104"/>
    <m/>
    <x v="0"/>
    <n v="1200"/>
    <x v="0"/>
    <s v="More than 5 Years"/>
    <x v="537"/>
    <n v="243649"/>
    <n v="606518"/>
    <m/>
    <s v="Planned"/>
    <s v="No Progress"/>
    <n v="22000"/>
    <m/>
    <m/>
    <n v="2024"/>
    <x v="38"/>
    <s v="FD15"/>
    <s v="MA0636"/>
    <s v="d56a1806-6a53-4789-b100-2dfc33831c23"/>
    <s v="Unidentified"/>
    <x v="3"/>
    <x v="140"/>
    <n v="-4.4661067519083097"/>
    <n v="55.327824261539398"/>
  </r>
  <r>
    <n v="7252"/>
    <x v="846"/>
    <x v="891"/>
    <x v="3"/>
    <x v="1"/>
    <s v="Planned"/>
    <s v="Medium"/>
    <s v="Increase riparian planting and fencing"/>
    <x v="18"/>
    <x v="767"/>
    <x v="1"/>
    <m/>
    <m/>
    <s v="Ayrshire Rivers Trust"/>
    <s v="Landowner and DSFB"/>
    <x v="105"/>
    <m/>
    <x v="0"/>
    <m/>
    <x v="0"/>
    <s v="More than 5 Years"/>
    <x v="537"/>
    <n v="244846"/>
    <n v="608461"/>
    <m/>
    <s v="Planned"/>
    <s v="No Progress"/>
    <n v="36000"/>
    <m/>
    <m/>
    <n v="2024"/>
    <x v="38"/>
    <s v="FD15"/>
    <s v="MA0637"/>
    <s v="3d9a843d-c640-4843-918e-acf60f97efd4"/>
    <s v="Unidentified"/>
    <x v="1"/>
    <x v="141"/>
    <n v="-4.4483337591689898"/>
    <n v="55.345646984759803"/>
  </r>
  <r>
    <n v="7255"/>
    <x v="847"/>
    <x v="892"/>
    <x v="3"/>
    <x v="1"/>
    <s v="Planned"/>
    <s v="Medium"/>
    <s v="Increase riparian planting and fencing"/>
    <x v="18"/>
    <x v="768"/>
    <x v="1"/>
    <m/>
    <m/>
    <s v="Ayrshire Rivers Trust"/>
    <s v="Landowner and DSFB"/>
    <x v="106"/>
    <m/>
    <x v="0"/>
    <m/>
    <x v="0"/>
    <s v="More than 5 Years"/>
    <x v="537"/>
    <n v="242452"/>
    <n v="612250"/>
    <m/>
    <m/>
    <m/>
    <n v="21520"/>
    <m/>
    <m/>
    <n v="2024"/>
    <x v="38"/>
    <s v="FD15"/>
    <s v="MA0638"/>
    <s v="e20add9d-e320-4461-814f-4977ad38490c"/>
    <s v="Unidentified"/>
    <x v="1"/>
    <x v="142"/>
    <n v="-4.4881819242505498"/>
    <n v="55.378900348978704"/>
  </r>
  <r>
    <n v="7260"/>
    <x v="848"/>
    <x v="893"/>
    <x v="1"/>
    <x v="135"/>
    <s v="Planned"/>
    <s v="High"/>
    <s v="Assess population status of Arctic Char in Loch Doon, assess factors affecting the arctic charr population, management of perch populations"/>
    <x v="4"/>
    <x v="769"/>
    <x v="2"/>
    <m/>
    <m/>
    <s v="NatureScot"/>
    <s v="Ayrshire Rivers Trust, DRAX, DSFB"/>
    <x v="12"/>
    <m/>
    <x v="1"/>
    <m/>
    <x v="0"/>
    <s v="More than 5 Years"/>
    <x v="539"/>
    <n v="249671"/>
    <n v="598706"/>
    <m/>
    <s v="Planned"/>
    <s v="No Progress"/>
    <m/>
    <m/>
    <m/>
    <n v="2024"/>
    <x v="38"/>
    <s v="FD15"/>
    <s v="MA0639"/>
    <s v="3b04046b-9f45-40fd-9ad9-1b2ed9fe8a18"/>
    <s v="Unidentified"/>
    <x v="3"/>
    <x v="21"/>
    <n v="-4.3670936582205497"/>
    <n v="55.259564569345997"/>
  </r>
  <r>
    <n v="7261"/>
    <x v="849"/>
    <x v="894"/>
    <x v="1"/>
    <x v="136"/>
    <s v="Planned"/>
    <s v="High"/>
    <s v="Better manage water levels to encourage favourable conditions for Arctic Char spawning and less favourable conditions for Perch spawning and survival."/>
    <x v="11"/>
    <x v="770"/>
    <x v="2"/>
    <m/>
    <m/>
    <s v="NatureScot"/>
    <s v="Ayrshire Rivers Trust, DRAX, DSFB"/>
    <x v="22"/>
    <m/>
    <x v="1"/>
    <n v="2000"/>
    <x v="0"/>
    <s v="More than 5 Years"/>
    <x v="539"/>
    <n v="248486"/>
    <n v="594261"/>
    <m/>
    <s v="Planned"/>
    <s v="No Progress"/>
    <m/>
    <m/>
    <m/>
    <n v="2024"/>
    <x v="38"/>
    <s v="FD15"/>
    <s v="MA0640"/>
    <s v="7b3f2531-8921-4e04-83a4-0479ebf11c81"/>
    <s v="Private Finance"/>
    <x v="5"/>
    <x v="103"/>
    <n v="-4.3833332994313103"/>
    <n v="55.219293654915099"/>
  </r>
  <r>
    <n v="7264"/>
    <x v="850"/>
    <x v="895"/>
    <x v="3"/>
    <x v="1"/>
    <s v="Planned"/>
    <s v="Medium"/>
    <s v="Remove non-native conifer regeneration and rejuvenation of a natural riperian woodland.   "/>
    <x v="13"/>
    <x v="771"/>
    <x v="2"/>
    <m/>
    <m/>
    <s v="Forrestry Land Scotland"/>
    <s v="Ayrshire Rivers Trust"/>
    <x v="43"/>
    <m/>
    <x v="0"/>
    <m/>
    <x v="0"/>
    <m/>
    <x v="540"/>
    <n v="246658"/>
    <n v="589186"/>
    <m/>
    <s v="Planned"/>
    <s v="No Progress"/>
    <m/>
    <m/>
    <m/>
    <n v="2024"/>
    <x v="38"/>
    <s v="FD15"/>
    <s v="MA0641"/>
    <s v="3b710cd4-1f21-44a9-a582-581599d71be9"/>
    <s v="Unidentified"/>
    <x v="2"/>
    <x v="35"/>
    <n v="-4.4092876944466504"/>
    <n v="55.173165412367197"/>
  </r>
  <r>
    <n v="7275"/>
    <x v="851"/>
    <x v="896"/>
    <x v="8"/>
    <x v="1"/>
    <s v="Planned"/>
    <s v="High"/>
    <s v="Prevent ASC spreading to the Doon system"/>
    <x v="0"/>
    <x v="772"/>
    <x v="0"/>
    <m/>
    <m/>
    <s v="Ayrshire Rivers Trust"/>
    <s v="Galloway Fisheries trust, DRAX, DSFB"/>
    <x v="22"/>
    <m/>
    <x v="1"/>
    <n v="1000"/>
    <x v="0"/>
    <s v="Annual"/>
    <x v="541"/>
    <n v="251497"/>
    <n v="598643"/>
    <m/>
    <s v="Ongoing"/>
    <s v="Some Progress"/>
    <n v="11000"/>
    <s v="Monitoring has taken place in 2023 but continued monitoring is required"/>
    <m/>
    <n v="2023"/>
    <x v="38"/>
    <s v="FD15"/>
    <s v="MA0642"/>
    <s v="1b695b0b-b2ac-46e4-a967-809dbc74fe86"/>
    <s v="Private Finance"/>
    <x v="3"/>
    <x v="5"/>
    <n v="-4.3383536595603198"/>
    <n v="55.259552443230803"/>
  </r>
  <r>
    <n v="7276"/>
    <x v="852"/>
    <x v="897"/>
    <x v="8"/>
    <x v="1"/>
    <s v="Planned"/>
    <s v="Medium"/>
    <s v="Inform management of perch within the Ken system."/>
    <x v="0"/>
    <x v="773"/>
    <x v="0"/>
    <m/>
    <m/>
    <s v="Galloway Fisheries Trust"/>
    <s v="Ayshire Rivers Trust, DRAX, DSFB"/>
    <x v="6"/>
    <m/>
    <x v="1"/>
    <m/>
    <x v="0"/>
    <s v="Annual"/>
    <x v="541"/>
    <n v="251497"/>
    <n v="598643"/>
    <m/>
    <s v="Planned"/>
    <s v="No Progress"/>
    <m/>
    <m/>
    <m/>
    <n v="2024"/>
    <x v="38"/>
    <s v="FD15"/>
    <s v="MA0643"/>
    <s v="ad6d0a98-5908-4a1a-805e-d4b4c69a0df3"/>
    <s v="Unidentified"/>
    <x v="4"/>
    <x v="0"/>
    <n v="-4.3383536595603198"/>
    <n v="55.259552443230803"/>
  </r>
  <r>
    <n v="7297"/>
    <x v="853"/>
    <x v="898"/>
    <x v="5"/>
    <x v="1"/>
    <s v="Planned"/>
    <s v="Low"/>
    <s v="Improve fish passage through easement or removal of barriers"/>
    <x v="6"/>
    <x v="774"/>
    <x v="2"/>
    <m/>
    <m/>
    <s v="SEPA"/>
    <s v="Ayrshire Rivers Trust, DSFB, Angling Clubs, Landowner, Barrier Owner"/>
    <x v="41"/>
    <m/>
    <x v="0"/>
    <m/>
    <x v="0"/>
    <s v="Within 5 Years"/>
    <x v="542"/>
    <n v="233516"/>
    <n v="612922"/>
    <m/>
    <s v="Planned"/>
    <s v="No Progress"/>
    <n v="7000"/>
    <m/>
    <m/>
    <n v="2024"/>
    <x v="38"/>
    <s v="FD15"/>
    <s v="MA0621"/>
    <s v="5d1484c8-dfcb-4204-9354-358f16b9d951"/>
    <s v="Unidentified"/>
    <x v="2"/>
    <x v="40"/>
    <n v="-4.62946084615864"/>
    <n v="55.381982635025899"/>
  </r>
  <r>
    <n v="7298"/>
    <x v="854"/>
    <x v="898"/>
    <x v="5"/>
    <x v="1"/>
    <s v="Planned"/>
    <s v="Medium"/>
    <s v="Improve fish passage through easement or removal of barriers"/>
    <x v="6"/>
    <x v="775"/>
    <x v="2"/>
    <m/>
    <s v="SNIFFER Assessment"/>
    <s v="SEPA"/>
    <s v="Ayrshire Rivers Trust, DSFB, Angling Clubs, Landowner, Barrier Owner"/>
    <x v="13"/>
    <m/>
    <x v="0"/>
    <m/>
    <x v="0"/>
    <s v="Within 5 Years"/>
    <x v="542"/>
    <n v="236347"/>
    <n v="614235"/>
    <m/>
    <s v="Planned"/>
    <s v="No Progress"/>
    <n v="15000"/>
    <m/>
    <m/>
    <n v="2024"/>
    <x v="38"/>
    <s v="FD15"/>
    <s v="MA0622"/>
    <s v="beb67443-225a-4519-8bfe-4f98b36964ba"/>
    <s v="Unidentified"/>
    <x v="2"/>
    <x v="12"/>
    <n v="-4.5855947934214596"/>
    <n v="55.394721213753897"/>
  </r>
  <r>
    <n v="7299"/>
    <x v="855"/>
    <x v="898"/>
    <x v="5"/>
    <x v="1"/>
    <s v="Planned"/>
    <s v="Medium"/>
    <s v="Improve fish passage through easement or removal of barriers"/>
    <x v="6"/>
    <x v="775"/>
    <x v="2"/>
    <m/>
    <s v="SNIFFER Assessment"/>
    <s v="SEPA"/>
    <s v="Ayrshire Rivers Trust, DSFB, Angling Clubs, Landowner, Barrier Owner"/>
    <x v="11"/>
    <m/>
    <x v="0"/>
    <m/>
    <x v="0"/>
    <s v="Within 5 Years"/>
    <x v="542"/>
    <n v="237795"/>
    <n v="613417"/>
    <m/>
    <s v="Planned"/>
    <s v="No Progress"/>
    <n v="5000"/>
    <m/>
    <m/>
    <n v="2024"/>
    <x v="38"/>
    <s v="FD15"/>
    <s v="MA0623"/>
    <s v="d2207efd-6a46-425d-8778-946226ea9ff1"/>
    <s v="Unidentified"/>
    <x v="2"/>
    <x v="2"/>
    <n v="-4.56228164704428"/>
    <n v="55.387859209602702"/>
  </r>
  <r>
    <n v="7300"/>
    <x v="856"/>
    <x v="898"/>
    <x v="5"/>
    <x v="1"/>
    <s v="Planned"/>
    <s v="Medium"/>
    <s v="Improve fish passage through easement or removal of barriers"/>
    <x v="15"/>
    <x v="775"/>
    <x v="2"/>
    <m/>
    <s v="SNIFFER Assessment"/>
    <m/>
    <s v="Ayrshire Rivers Trust, DSFB, Angling Clubs, Landowner, Barrier Owner"/>
    <x v="13"/>
    <m/>
    <x v="0"/>
    <m/>
    <x v="0"/>
    <s v="Within 5 Years"/>
    <x v="542"/>
    <n v="236584"/>
    <n v="614222"/>
    <m/>
    <s v="Planned"/>
    <s v="No Progress"/>
    <n v="15000"/>
    <m/>
    <m/>
    <n v="2024"/>
    <x v="38"/>
    <s v="FD15"/>
    <s v="MA0624"/>
    <s v="db5f428d-bb7c-4439-b3aa-8042bf168737"/>
    <s v="Unidentified"/>
    <x v="2"/>
    <x v="12"/>
    <n v="-4.5818492507633"/>
    <n v="55.394683535218398"/>
  </r>
  <r>
    <n v="7301"/>
    <x v="857"/>
    <x v="898"/>
    <x v="5"/>
    <x v="1"/>
    <s v="Planned"/>
    <s v="Medium"/>
    <s v="Improve fish passage through easement or removal of barriers"/>
    <x v="6"/>
    <x v="776"/>
    <x v="2"/>
    <m/>
    <s v="SNIFFER Assessment"/>
    <s v="SEPA"/>
    <s v="Ayrshire Rivers Trust, DSFB, Angling Clubs, Landowner, Barrier Owner"/>
    <x v="25"/>
    <m/>
    <x v="0"/>
    <m/>
    <x v="0"/>
    <s v="Within 5 Years"/>
    <x v="542"/>
    <n v="241657"/>
    <n v="610657"/>
    <m/>
    <s v="Planned"/>
    <s v="No Progress"/>
    <n v="8000"/>
    <m/>
    <m/>
    <n v="2024"/>
    <x v="38"/>
    <s v="FD15"/>
    <s v="MA0625"/>
    <s v="2203c524-e851-4041-b209-d2ac21240ae8"/>
    <s v="Unidentified"/>
    <x v="2"/>
    <x v="17"/>
    <n v="-4.4998141036378501"/>
    <n v="55.364343765000903"/>
  </r>
  <r>
    <n v="7302"/>
    <x v="858"/>
    <x v="898"/>
    <x v="5"/>
    <x v="1"/>
    <s v="Planned"/>
    <s v="High"/>
    <s v="Improve fish passage through easement or removal of barriers"/>
    <x v="6"/>
    <x v="777"/>
    <x v="2"/>
    <m/>
    <s v="SNIFFER Assessment, Technical Assessment"/>
    <s v="SEPA"/>
    <s v="Ayrshire Rivers Trust, DSFB, Angling Clubs, Landowner, Barrier Owner"/>
    <x v="107"/>
    <m/>
    <x v="0"/>
    <m/>
    <x v="0"/>
    <s v="Within 5 Years"/>
    <x v="542"/>
    <n v="241716"/>
    <n v="610596"/>
    <m/>
    <s v="Planned"/>
    <s v="No Progress"/>
    <n v="18000"/>
    <m/>
    <m/>
    <n v="2024"/>
    <x v="38"/>
    <s v="FD15"/>
    <s v="MA0626"/>
    <s v="2e7c8a9b-fef8-43cc-ac59-5da8973c6e58"/>
    <s v="Unidentified"/>
    <x v="2"/>
    <x v="134"/>
    <n v="-4.4988496948867303"/>
    <n v="55.3638151749537"/>
  </r>
  <r>
    <n v="7303"/>
    <x v="859"/>
    <x v="899"/>
    <x v="5"/>
    <x v="1"/>
    <s v="Planned"/>
    <s v="High"/>
    <s v="Improve fish passage through easement or removal of barriers"/>
    <x v="0"/>
    <x v="778"/>
    <x v="2"/>
    <m/>
    <s v="SNIFFER Assessment"/>
    <s v="SEPA"/>
    <s v="Ayrshire Rivers Trust, DSFB, Angling Clubs, Landowner, Barrier Owner, DRAX"/>
    <x v="29"/>
    <m/>
    <x v="0"/>
    <m/>
    <x v="0"/>
    <s v="Within 5 Years"/>
    <x v="543"/>
    <n v="247686"/>
    <n v="601521"/>
    <m/>
    <s v="Planned"/>
    <s v="No Progress"/>
    <n v="3000"/>
    <m/>
    <m/>
    <n v="2024"/>
    <x v="38"/>
    <s v="FD15"/>
    <s v="MA0627"/>
    <s v="9fd1911f-88d9-445a-a971-3422144ea424"/>
    <s v="Unidentified"/>
    <x v="2"/>
    <x v="1"/>
    <n v="-4.3998231665403402"/>
    <n v="55.284228429034798"/>
  </r>
  <r>
    <n v="7304"/>
    <x v="860"/>
    <x v="900"/>
    <x v="5"/>
    <x v="1"/>
    <s v="Planned"/>
    <s v="High"/>
    <s v="Monitor success of salmon migration through fish pass"/>
    <x v="4"/>
    <x v="779"/>
    <x v="2"/>
    <m/>
    <s v="SNIFFER Assessment"/>
    <s v="SEPA"/>
    <s v="Ayrshire Rivers Trust, DSFB, Angling Clubs, Landowner, Barrier Owner, DRAX"/>
    <x v="11"/>
    <m/>
    <x v="1"/>
    <m/>
    <x v="0"/>
    <s v="Within 5 Years"/>
    <x v="543"/>
    <n v="274725"/>
    <n v="601422"/>
    <m/>
    <s v="Planned"/>
    <s v="No Progress"/>
    <n v="5000"/>
    <m/>
    <m/>
    <n v="2024"/>
    <x v="38"/>
    <s v="FD15"/>
    <s v="MA0628"/>
    <s v="fc3cada4-b859-4b0b-91b6-b492ae7ad5f2"/>
    <s v="Unidentified"/>
    <x v="2"/>
    <x v="2"/>
    <n v="-3.9743452654558"/>
    <n v="55.290961581464899"/>
  </r>
  <r>
    <n v="7305"/>
    <x v="861"/>
    <x v="898"/>
    <x v="5"/>
    <x v="1"/>
    <s v="Planned"/>
    <s v="Low"/>
    <s v="Improve fish passge through easement or removal of barriers if necessary"/>
    <x v="6"/>
    <x v="780"/>
    <x v="2"/>
    <m/>
    <m/>
    <s v="SEPA"/>
    <s v="Ayrshire Rivers Trust, DSFB, Angling Clubs, Landowner, Barrier Owner"/>
    <x v="6"/>
    <m/>
    <x v="0"/>
    <m/>
    <x v="0"/>
    <s v="N/A"/>
    <x v="544"/>
    <n v="246919"/>
    <n v="597845"/>
    <m/>
    <s v="Planned"/>
    <s v="No Progress"/>
    <m/>
    <m/>
    <m/>
    <n v="2024"/>
    <x v="38"/>
    <s v="FD15"/>
    <s v="MA0629"/>
    <s v="3cac779c-b9ee-48a3-bec7-478397db7dfa"/>
    <s v="Unidentified"/>
    <x v="2"/>
    <x v="5"/>
    <n v="-4.4098882357899098"/>
    <n v="55.250987543088797"/>
  </r>
  <r>
    <n v="7316"/>
    <x v="862"/>
    <x v="901"/>
    <x v="2"/>
    <x v="1"/>
    <s v="Planned"/>
    <s v="Low"/>
    <s v="Improve water quality and allow succession of current crab apple trees"/>
    <x v="18"/>
    <x v="781"/>
    <x v="2"/>
    <m/>
    <m/>
    <s v="DFSB"/>
    <s v="DSFB, Landowner and Ayrshire Rivers Trust"/>
    <x v="108"/>
    <m/>
    <x v="0"/>
    <m/>
    <x v="0"/>
    <s v="More than 5 Years"/>
    <x v="545"/>
    <n v="228730"/>
    <n v="602924"/>
    <m/>
    <s v="Planned"/>
    <s v="No Progress"/>
    <n v="11000"/>
    <m/>
    <m/>
    <n v="2024"/>
    <x v="39"/>
    <s v="FD21"/>
    <s v="MA0655"/>
    <s v="ce0b5024-36db-40cf-a37f-f9605900d2ee"/>
    <s v="Unidentified"/>
    <x v="3"/>
    <x v="47"/>
    <n v="-4.6988032066508802"/>
    <n v="55.290595187364801"/>
  </r>
  <r>
    <n v="7319"/>
    <x v="863"/>
    <x v="902"/>
    <x v="1"/>
    <x v="137"/>
    <s v="Planned"/>
    <s v="Low"/>
    <s v="To increase riparian planting"/>
    <x v="18"/>
    <x v="782"/>
    <x v="2"/>
    <m/>
    <m/>
    <s v="Ayrshire Rivers Trust"/>
    <s v="Landowners, DSFB"/>
    <x v="109"/>
    <m/>
    <x v="0"/>
    <m/>
    <x v="0"/>
    <s v="More than 5 Years"/>
    <x v="545"/>
    <n v="231202"/>
    <n v="603766"/>
    <m/>
    <s v="Planned"/>
    <s v="No Progress"/>
    <n v="24600"/>
    <m/>
    <m/>
    <n v="2024"/>
    <x v="39"/>
    <s v="FD21"/>
    <s v="MA0644"/>
    <s v="3ec2b259-4d57-45cd-9c14-e661c434d97f"/>
    <s v="Unidentified"/>
    <x v="3"/>
    <x v="143"/>
    <n v="-4.6604258315594604"/>
    <n v="55.2990067723264"/>
  </r>
  <r>
    <n v="7320"/>
    <x v="864"/>
    <x v="902"/>
    <x v="1"/>
    <x v="137"/>
    <s v="Planned"/>
    <s v="High"/>
    <s v="To increase riparian succession."/>
    <x v="18"/>
    <x v="783"/>
    <x v="2"/>
    <m/>
    <m/>
    <s v="Ayrshire Rivers Trust"/>
    <s v="Landowners, DSFB"/>
    <x v="110"/>
    <m/>
    <x v="0"/>
    <m/>
    <x v="0"/>
    <s v="More than 5 Years"/>
    <x v="545"/>
    <n v="231599"/>
    <n v="607269"/>
    <m/>
    <s v="Planned"/>
    <s v="No Progress"/>
    <n v="27000"/>
    <m/>
    <m/>
    <n v="2024"/>
    <x v="39"/>
    <s v="FD21"/>
    <s v="MA0645"/>
    <s v="9caf224e-5120-47f6-a5ba-bc01d6530076"/>
    <s v="Unidentified"/>
    <x v="3"/>
    <x v="144"/>
    <n v="-4.6562823682523398"/>
    <n v="55.3305864426505"/>
  </r>
  <r>
    <n v="7321"/>
    <x v="865"/>
    <x v="902"/>
    <x v="1"/>
    <x v="137"/>
    <s v="Planned"/>
    <s v="Low"/>
    <s v="To increase riparian planting"/>
    <x v="18"/>
    <x v="782"/>
    <x v="2"/>
    <m/>
    <m/>
    <s v="Ayrshire Rivers Trust"/>
    <s v="Landowners, DSFB"/>
    <x v="111"/>
    <m/>
    <x v="0"/>
    <m/>
    <x v="0"/>
    <s v="More than 5 Years"/>
    <x v="545"/>
    <n v="230541"/>
    <n v="607855"/>
    <m/>
    <s v="Planned"/>
    <s v="No Progress"/>
    <n v="22000"/>
    <m/>
    <m/>
    <n v="2024"/>
    <x v="39"/>
    <s v="FD21"/>
    <s v="MA0646"/>
    <s v="2a17cad0-db93-4b9a-a9c8-5dc01a38d9c2"/>
    <s v="Unidentified"/>
    <x v="3"/>
    <x v="145"/>
    <n v="-4.6732952020398901"/>
    <n v="55.335482912871598"/>
  </r>
  <r>
    <n v="7322"/>
    <x v="866"/>
    <x v="903"/>
    <x v="3"/>
    <x v="1"/>
    <s v="Planned"/>
    <s v="Medium"/>
    <s v="To increase riparian planting"/>
    <x v="18"/>
    <x v="782"/>
    <x v="2"/>
    <m/>
    <m/>
    <s v="Landowner"/>
    <s v="Landowners, DSFB, Ayrshire Rivers Trust"/>
    <x v="112"/>
    <m/>
    <x v="0"/>
    <m/>
    <x v="0"/>
    <s v="More than 5 Years"/>
    <x v="545"/>
    <n v="231257"/>
    <n v="608473"/>
    <m/>
    <s v="Planned"/>
    <s v="No Progress"/>
    <n v="18300"/>
    <m/>
    <m/>
    <n v="2024"/>
    <x v="39"/>
    <s v="FD21"/>
    <s v="MA0647"/>
    <s v="e92f640f-69fe-43d9-8e34-7392490cce9a"/>
    <s v="Unidentified"/>
    <x v="3"/>
    <x v="146"/>
    <n v="-4.6623923608736604"/>
    <n v="55.3412764591749"/>
  </r>
  <r>
    <n v="7323"/>
    <x v="867"/>
    <x v="902"/>
    <x v="1"/>
    <x v="137"/>
    <s v="Planned"/>
    <s v="Low"/>
    <s v="To increase riparian planting"/>
    <x v="18"/>
    <x v="782"/>
    <x v="2"/>
    <m/>
    <m/>
    <s v="Ayrshire Rivers Trust"/>
    <s v="Landowners, DSFB"/>
    <x v="113"/>
    <m/>
    <x v="0"/>
    <m/>
    <x v="0"/>
    <s v="More than 5 Years"/>
    <x v="545"/>
    <n v="229576"/>
    <n v="608938"/>
    <m/>
    <s v="Planned"/>
    <s v="No Progress"/>
    <n v="112884"/>
    <m/>
    <m/>
    <n v="2024"/>
    <x v="39"/>
    <s v="FD21"/>
    <s v="MA0648"/>
    <s v="12589332-3c62-4c3c-b73d-d73491ae6147"/>
    <s v="Mix of Private &amp; Public Funding"/>
    <x v="3"/>
    <x v="147"/>
    <n v="-4.6891499338215503"/>
    <n v="55.3448702582129"/>
  </r>
  <r>
    <n v="7336"/>
    <x v="868"/>
    <x v="904"/>
    <x v="3"/>
    <x v="1"/>
    <s v="Planned"/>
    <s v="High"/>
    <s v="To reduce sedimentation of the watercourse"/>
    <x v="13"/>
    <x v="784"/>
    <x v="2"/>
    <m/>
    <m/>
    <s v="Ayrshire Rivers Trust"/>
    <s v="Landowners, DSFB"/>
    <x v="114"/>
    <m/>
    <x v="0"/>
    <m/>
    <x v="3"/>
    <m/>
    <x v="545"/>
    <n v="237358"/>
    <n v="606025"/>
    <m/>
    <s v="Planned"/>
    <s v="No Progress"/>
    <n v="15280"/>
    <m/>
    <m/>
    <n v="2024"/>
    <x v="39"/>
    <s v="FD21"/>
    <s v="MA0649"/>
    <s v="73632c5e-50f8-44fb-8ed5-2652e6388eda"/>
    <s v="Unidentified"/>
    <x v="3"/>
    <x v="148"/>
    <n v="-4.5648770523773896"/>
    <n v="55.321358096022003"/>
  </r>
  <r>
    <n v="7337"/>
    <x v="869"/>
    <x v="904"/>
    <x v="3"/>
    <x v="1"/>
    <s v="Planned"/>
    <s v="High"/>
    <s v="To reduce sedimentation of the watercourse"/>
    <x v="13"/>
    <x v="784"/>
    <x v="2"/>
    <m/>
    <m/>
    <s v="Ayrshire Rivers Trust"/>
    <s v="Landowners, DSFB"/>
    <x v="115"/>
    <m/>
    <x v="0"/>
    <m/>
    <x v="3"/>
    <m/>
    <x v="545"/>
    <n v="237047"/>
    <n v="606515"/>
    <m/>
    <s v="Planned"/>
    <s v="No Progress"/>
    <n v="22520"/>
    <m/>
    <m/>
    <n v="2024"/>
    <x v="39"/>
    <s v="FD21"/>
    <s v="MA0650"/>
    <s v="99f910c2-1487-4ed1-b583-c1528df2ba01"/>
    <s v="Unidentified"/>
    <x v="3"/>
    <x v="149"/>
    <n v="-4.57005784249528"/>
    <n v="55.3256537942165"/>
  </r>
  <r>
    <n v="7342"/>
    <x v="870"/>
    <x v="905"/>
    <x v="1"/>
    <x v="137"/>
    <s v="Planned"/>
    <s v="Medium"/>
    <s v="Reduce siltation and inprove riperian habitat"/>
    <x v="7"/>
    <x v="785"/>
    <x v="2"/>
    <m/>
    <m/>
    <s v="Ayrshire Rivers Trust"/>
    <s v="Landowners, DSFB"/>
    <x v="116"/>
    <m/>
    <x v="1"/>
    <m/>
    <x v="0"/>
    <s v="Within 5 Years"/>
    <x v="537"/>
    <n v="232299"/>
    <n v="605636"/>
    <m/>
    <s v="Planned"/>
    <s v="No Progress"/>
    <n v="22800"/>
    <m/>
    <m/>
    <n v="2024"/>
    <x v="39"/>
    <s v="FD21"/>
    <s v="MA0651"/>
    <s v="38bbe59a-18bf-4432-bbdb-09b892de276c"/>
    <s v="Unidentified"/>
    <x v="3"/>
    <x v="150"/>
    <n v="-4.6442838705273699"/>
    <n v="55.3161674285885"/>
  </r>
  <r>
    <n v="7349"/>
    <x v="871"/>
    <x v="906"/>
    <x v="2"/>
    <x v="1"/>
    <s v="Planned"/>
    <s v="Medium"/>
    <s v="To improve instream productivity"/>
    <x v="15"/>
    <x v="786"/>
    <x v="2"/>
    <m/>
    <m/>
    <s v="Ayrshire Rivers Trust"/>
    <s v="Landowners, DSFB"/>
    <x v="17"/>
    <m/>
    <x v="1"/>
    <m/>
    <x v="0"/>
    <s v="Within 5 Years"/>
    <x v="545"/>
    <n v="237182"/>
    <n v="610000"/>
    <m/>
    <m/>
    <m/>
    <n v="25000"/>
    <m/>
    <m/>
    <n v="2024"/>
    <x v="39"/>
    <s v="FD21"/>
    <s v="MA0652"/>
    <s v="0716ac8a-38a6-4b5e-a02d-396a2c7616f8"/>
    <s v="Unidentified"/>
    <x v="5"/>
    <x v="8"/>
    <n v="-4.5699581101931201"/>
    <n v="55.356982649320997"/>
  </r>
  <r>
    <n v="7356"/>
    <x v="872"/>
    <x v="907"/>
    <x v="1"/>
    <x v="138"/>
    <m/>
    <s v="Medium"/>
    <s v="Provide shade and stability to burn"/>
    <x v="15"/>
    <x v="787"/>
    <x v="2"/>
    <m/>
    <m/>
    <s v="Ayrshire Rivers Trust"/>
    <s v="Landowners, DSFB"/>
    <x v="117"/>
    <m/>
    <x v="0"/>
    <m/>
    <x v="0"/>
    <s v="Within 5 Years"/>
    <x v="545"/>
    <n v="238731"/>
    <n v="601072"/>
    <m/>
    <s v="Planned"/>
    <s v="No Progress"/>
    <n v="18400"/>
    <m/>
    <m/>
    <n v="2024"/>
    <x v="39"/>
    <s v="FD21"/>
    <s v="MA0653"/>
    <s v="12d0a1f9-c97c-4b47-acd0-02fbb114e1df"/>
    <s v="Unidentified"/>
    <x v="3"/>
    <x v="151"/>
    <n v="-4.5404173443317104"/>
    <n v="55.277346898304501"/>
  </r>
  <r>
    <n v="7357"/>
    <x v="873"/>
    <x v="908"/>
    <x v="3"/>
    <x v="1"/>
    <m/>
    <s v="Medium"/>
    <s v="provide stock proof fencing allowing naturall succession."/>
    <x v="15"/>
    <x v="788"/>
    <x v="2"/>
    <m/>
    <m/>
    <s v="Ayrshire Rivers Trust"/>
    <s v="Landowners, DSFB"/>
    <x v="118"/>
    <m/>
    <x v="0"/>
    <m/>
    <x v="0"/>
    <s v="Within 5 Years"/>
    <x v="545"/>
    <n v="238731"/>
    <n v="601272"/>
    <m/>
    <s v="Planned"/>
    <s v="No Progress"/>
    <n v="26840"/>
    <m/>
    <m/>
    <n v="2024"/>
    <x v="39"/>
    <s v="FD21"/>
    <s v="MA0654"/>
    <s v="0a47f617-264f-45dc-8e7c-b52a1bd88230"/>
    <s v="Unidentified"/>
    <x v="3"/>
    <x v="152"/>
    <n v="-4.5405320445684003"/>
    <n v="55.279142316240502"/>
  </r>
  <r>
    <n v="7378"/>
    <x v="874"/>
    <x v="909"/>
    <x v="1"/>
    <x v="139"/>
    <s v="Planned"/>
    <s v="High"/>
    <s v="removal or easement of weir, restoration of natural flows and function."/>
    <x v="6"/>
    <x v="789"/>
    <x v="2"/>
    <m/>
    <m/>
    <s v="Ayrshire Rivers Trust"/>
    <s v="SEPA, Local Authority, angling club, ART"/>
    <x v="61"/>
    <m/>
    <x v="0"/>
    <m/>
    <x v="0"/>
    <s v="Within 5 Years"/>
    <x v="546"/>
    <n v="230695"/>
    <n v="642340"/>
    <m/>
    <s v="Initiated"/>
    <s v="No Progress"/>
    <n v="70000"/>
    <s v="SEPA are aware and assessing options with this barrier."/>
    <m/>
    <n v="2023"/>
    <x v="40"/>
    <s v="FD23"/>
    <s v="MA0693"/>
    <s v="d96e5914-9aad-451e-b927-1c247d55f7de"/>
    <s v="Public Funding"/>
    <x v="1"/>
    <x v="91"/>
    <n v="-4.6919092573308001"/>
    <n v="55.645065377610003"/>
  </r>
  <r>
    <n v="7379"/>
    <x v="875"/>
    <x v="910"/>
    <x v="1"/>
    <x v="139"/>
    <s v="Planned"/>
    <s v="High"/>
    <s v="removal of weir, restoration of natural flows and function."/>
    <x v="6"/>
    <x v="789"/>
    <x v="2"/>
    <m/>
    <m/>
    <s v="Ayrshire Rivers Trust"/>
    <s v="SEPA, Local Authority, angling club, ART"/>
    <x v="13"/>
    <m/>
    <x v="0"/>
    <m/>
    <x v="0"/>
    <s v="Within 5 Years"/>
    <x v="547"/>
    <n v="230734"/>
    <n v="642669"/>
    <m/>
    <s v="Planned"/>
    <s v="No Progress"/>
    <n v="15000"/>
    <s v="Attempts made to further issue with no success, SEPA are aware and assessing options with this barrier."/>
    <m/>
    <n v="2023"/>
    <x v="40"/>
    <s v="FD23"/>
    <s v="MA0694"/>
    <s v="05b9242d-cd69-4ab7-990e-76f37a642236"/>
    <s v="Public Funding"/>
    <x v="3"/>
    <x v="12"/>
    <n v="-4.6914929401142098"/>
    <n v="55.648031891201803"/>
  </r>
  <r>
    <n v="7380"/>
    <x v="876"/>
    <x v="911"/>
    <x v="1"/>
    <x v="139"/>
    <s v="Planned"/>
    <s v="High"/>
    <s v="removal of weir, restoration of natural flows and function."/>
    <x v="6"/>
    <x v="790"/>
    <x v="2"/>
    <m/>
    <m/>
    <s v="Ayrshire Rivers Trust"/>
    <s v="SEPA, Local Authority, angling club, ART"/>
    <x v="119"/>
    <m/>
    <x v="0"/>
    <m/>
    <x v="0"/>
    <s v="Within 5 Years"/>
    <x v="548"/>
    <n v="231725"/>
    <n v="655355"/>
    <m/>
    <s v="Planned"/>
    <s v="No Progress"/>
    <n v="120000"/>
    <s v="SEPA are aware and assessing options with this barrier."/>
    <m/>
    <n v="2023"/>
    <x v="40"/>
    <s v="FD23"/>
    <s v="MA0695"/>
    <s v="148f534c-9b71-433d-89f5-2e0c092970c4"/>
    <s v="Public Funding"/>
    <x v="2"/>
    <x v="57"/>
    <n v="-4.6835605852539901"/>
    <n v="55.762238843951202"/>
  </r>
  <r>
    <n v="7381"/>
    <x v="877"/>
    <x v="912"/>
    <x v="1"/>
    <x v="140"/>
    <s v="Not Possible"/>
    <s v="Low"/>
    <s v="Removal may be unlikely due to limited accessible habitat upstream. Find ways to improve sediment transport"/>
    <x v="6"/>
    <x v="791"/>
    <x v="2"/>
    <m/>
    <m/>
    <s v="Ayrshire Rivers Trust"/>
    <s v="SEPA, Scottish Water, hydro operator"/>
    <x v="36"/>
    <m/>
    <x v="0"/>
    <m/>
    <x v="0"/>
    <s v="N/A"/>
    <x v="549"/>
    <n v="230261"/>
    <n v="657896"/>
    <m/>
    <s v="Not Possible"/>
    <s v="No Progress"/>
    <n v="250000"/>
    <s v="Discussions held surrounding issue."/>
    <m/>
    <n v="2023"/>
    <x v="40"/>
    <s v="FD23"/>
    <s v="MA0696"/>
    <s v="2a42ed16-8e5e-4691-acf2-357b199d786d"/>
    <s v="Mix of Private &amp; Public Funding"/>
    <x v="5"/>
    <x v="43"/>
    <n v="-4.7084470847606097"/>
    <n v="55.784533356662102"/>
  </r>
  <r>
    <n v="7382"/>
    <x v="878"/>
    <x v="913"/>
    <x v="1"/>
    <x v="141"/>
    <s v="Planned"/>
    <s v="High"/>
    <s v="To carry out sediment management and improve instream habitat"/>
    <x v="7"/>
    <x v="792"/>
    <x v="2"/>
    <m/>
    <s v="Habitat surveys, electrofishing surveys"/>
    <s v="Ayrshire Rivers Trust"/>
    <s v="SEPA, Scottish Water, hydro operator"/>
    <x v="2"/>
    <m/>
    <x v="0"/>
    <n v="9000"/>
    <x v="0"/>
    <s v="Within 5 Years"/>
    <x v="550"/>
    <n v="230780"/>
    <n v="657656"/>
    <m/>
    <s v="Planned"/>
    <s v="No Progress"/>
    <n v="39000"/>
    <s v="Discussions held surrounding issue."/>
    <m/>
    <n v="2024"/>
    <x v="40"/>
    <s v="FD23"/>
    <s v="MA0697"/>
    <s v="f9cfe65f-667b-406e-955f-e114fd957dfb"/>
    <m/>
    <x v="0"/>
    <x v="0"/>
    <n v="-4.7000316748640802"/>
    <n v="55.7825612521777"/>
  </r>
  <r>
    <n v="7383"/>
    <x v="879"/>
    <x v="914"/>
    <x v="1"/>
    <x v="142"/>
    <s v="Planned"/>
    <s v="High"/>
    <s v="Install technical fish pass solution or removal"/>
    <x v="6"/>
    <x v="793"/>
    <x v="2"/>
    <m/>
    <s v="Habitat surveys, electrofishing surveys"/>
    <s v="Ayrshire Rivers Trust"/>
    <s v="SEPA, Scottish Water, hydro operator"/>
    <x v="39"/>
    <m/>
    <x v="1"/>
    <n v="3000"/>
    <x v="0"/>
    <s v="Within 5 Years"/>
    <x v="551"/>
    <n v="231048"/>
    <n v="657441"/>
    <m/>
    <s v="Planned"/>
    <s v="No Progress"/>
    <n v="153000"/>
    <m/>
    <s v="Lack of funding, lack of regulation"/>
    <n v="2023"/>
    <x v="40"/>
    <s v="FD23"/>
    <s v="MA0698"/>
    <s v="b71c1979-04cf-429f-896d-229da85b51cf"/>
    <s v="Mix of Private &amp; Public Funding"/>
    <x v="2"/>
    <x v="153"/>
    <n v="-4.6956300051572102"/>
    <n v="55.780725303224401"/>
  </r>
  <r>
    <n v="7384"/>
    <x v="880"/>
    <x v="915"/>
    <x v="5"/>
    <x v="143"/>
    <s v="Planned"/>
    <s v="Low"/>
    <s v="SEPA to determine the potential for removal or easement."/>
    <x v="6"/>
    <x v="794"/>
    <x v="2"/>
    <m/>
    <m/>
    <s v="SEPA"/>
    <s v="Ayrshire Rivers Trust, owner"/>
    <x v="31"/>
    <m/>
    <x v="0"/>
    <m/>
    <x v="0"/>
    <s v="Within 5 Years"/>
    <x v="552"/>
    <n v="231586"/>
    <n v="654618"/>
    <m/>
    <s v="Not Possible"/>
    <s v="No Progress"/>
    <n v="35000"/>
    <s v="Brought to SEPAs attention."/>
    <s v="Lack of funding"/>
    <n v="2023"/>
    <x v="40"/>
    <s v="FD23"/>
    <s v="MA0699"/>
    <s v="080ad4ab-c3e5-4323-9151-106552ba7a10"/>
    <s v="Public Funding"/>
    <x v="5"/>
    <x v="19"/>
    <n v="-4.6853183831690304"/>
    <n v="55.755575654018301"/>
  </r>
  <r>
    <n v="7385"/>
    <x v="881"/>
    <x v="916"/>
    <x v="5"/>
    <x v="1"/>
    <s v="Planned"/>
    <s v="High"/>
    <s v="Install baffles and monitor fish populations"/>
    <x v="6"/>
    <x v="795"/>
    <x v="2"/>
    <m/>
    <m/>
    <s v="Ayrshire Rivers Trust"/>
    <s v="SEPA, Angling Club, North Ayrshire Council, Scottish Water"/>
    <x v="22"/>
    <m/>
    <x v="1"/>
    <n v="1000"/>
    <x v="0"/>
    <s v="Within 5 Years"/>
    <x v="553"/>
    <n v="231580"/>
    <n v="654453"/>
    <m/>
    <s v="Planned"/>
    <s v="No Progress"/>
    <n v="11000"/>
    <m/>
    <s v="Lack of funding"/>
    <n v="2023"/>
    <x v="40"/>
    <s v="FD23"/>
    <s v="MA0700"/>
    <s v="66c197b1-3db1-4abd-b42f-d0598bf27a59"/>
    <s v="Public Funding"/>
    <x v="3"/>
    <x v="47"/>
    <n v="-4.6853120614409001"/>
    <n v="55.754092633259603"/>
  </r>
  <r>
    <n v="7386"/>
    <x v="882"/>
    <x v="917"/>
    <x v="5"/>
    <x v="1"/>
    <s v="Planned"/>
    <s v="Medium"/>
    <s v="Install baffles and improve the management and maintenance of the culvert and screens"/>
    <x v="6"/>
    <x v="796"/>
    <x v="2"/>
    <m/>
    <m/>
    <s v="Ayrshire Rivers Trust"/>
    <s v="North Ayrshire Council and SEPA"/>
    <x v="22"/>
    <m/>
    <x v="1"/>
    <m/>
    <x v="0"/>
    <s v="More than 5 Years"/>
    <x v="554"/>
    <n v="231294"/>
    <n v="654426"/>
    <m/>
    <s v="Planned"/>
    <s v="No Progress"/>
    <n v="10000"/>
    <m/>
    <s v="Lack of funding"/>
    <n v="2024"/>
    <x v="40"/>
    <s v="FD23"/>
    <s v="MA0701"/>
    <s v="5886f0b9-ef04-4253-ace9-ea86d54f2c73"/>
    <s v="Public Funding"/>
    <x v="1"/>
    <x v="6"/>
    <n v="-4.6898471181239598"/>
    <n v="55.753750693340201"/>
  </r>
  <r>
    <n v="7387"/>
    <x v="883"/>
    <x v="918"/>
    <x v="5"/>
    <x v="1"/>
    <s v="Planned"/>
    <s v="Low"/>
    <s v="Identify who is responsible for maintenance and ensure gabions and wall material are removed or repaired."/>
    <x v="13"/>
    <x v="797"/>
    <x v="2"/>
    <m/>
    <m/>
    <s v="SEPA"/>
    <s v="Land owner, Ayrshire Rivers Trust"/>
    <x v="23"/>
    <m/>
    <x v="1"/>
    <n v="500"/>
    <x v="0"/>
    <s v="Within 5 Years"/>
    <x v="555"/>
    <n v="231561"/>
    <n v="654462"/>
    <m/>
    <s v="Planned"/>
    <s v="No Progress"/>
    <n v="20500"/>
    <m/>
    <m/>
    <m/>
    <x v="40"/>
    <s v="FD23"/>
    <m/>
    <s v="40d7dc27-23c8-4cb9-89b1-2118656577c0"/>
    <s v="Public Funding"/>
    <x v="5"/>
    <x v="154"/>
    <n v="-4.6856200049937504"/>
    <n v="55.754166799426201"/>
  </r>
  <r>
    <n v="7388"/>
    <x v="884"/>
    <x v="919"/>
    <x v="1"/>
    <x v="144"/>
    <s v="Planned"/>
    <s v="Medium"/>
    <s v="Assess the passability of the culvert in both directions."/>
    <x v="6"/>
    <x v="798"/>
    <x v="2"/>
    <m/>
    <s v="SNIFFER assessment?"/>
    <s v="North Ayrshire Council "/>
    <s v="North Ayrshire Council roads department, SEPA, Ayrshire Rivers Trust"/>
    <x v="6"/>
    <m/>
    <x v="1"/>
    <m/>
    <x v="0"/>
    <s v="More than 5 Years"/>
    <x v="554"/>
    <n v="230730"/>
    <n v="654427"/>
    <m/>
    <s v="Planned"/>
    <s v="No Progress"/>
    <n v="1500"/>
    <m/>
    <m/>
    <n v="2023"/>
    <x v="40"/>
    <s v="FD23"/>
    <s v="MA0702"/>
    <s v="a85aacac-380f-4907-a8e9-c9fb6b8932dc"/>
    <s v="Public Funding"/>
    <x v="3"/>
    <x v="54"/>
    <n v="-4.6988237670436996"/>
    <n v="55.753562750288097"/>
  </r>
  <r>
    <n v="7389"/>
    <x v="885"/>
    <x v="920"/>
    <x v="5"/>
    <x v="1"/>
    <s v="Ongoing"/>
    <s v="High"/>
    <s v="Installation of baffles "/>
    <x v="6"/>
    <x v="799"/>
    <x v="2"/>
    <m/>
    <m/>
    <s v="Ayrshire Rivers Trust"/>
    <m/>
    <x v="11"/>
    <m/>
    <x v="1"/>
    <n v="1000"/>
    <x v="1"/>
    <s v="Within 1 Year"/>
    <x v="556"/>
    <n v="231650"/>
    <n v="654219"/>
    <m/>
    <s v="Complete"/>
    <s v="Completed"/>
    <n v="6000"/>
    <m/>
    <s v="Contractor refused to complete the environmental undertaking. ART were forced to step in and absorbed the cost"/>
    <n v="2024"/>
    <x v="40"/>
    <s v="FD23"/>
    <s v="MA0703"/>
    <s v="129b503f-3d82-4782-9b13-53efc0997eb6"/>
    <s v="Local Fishery Trust"/>
    <x v="3"/>
    <x v="21"/>
    <n v="-4.6840536749558899"/>
    <n v="55.752016752054097"/>
  </r>
  <r>
    <n v="7390"/>
    <x v="886"/>
    <x v="921"/>
    <x v="1"/>
    <x v="145"/>
    <s v="Planned"/>
    <s v="Low"/>
    <s v="Complete or partial removal of weir "/>
    <x v="6"/>
    <x v="800"/>
    <x v="2"/>
    <m/>
    <s v="Hydrology report, technical construction report, barrier removal designs"/>
    <s v="North Ayrshire Council "/>
    <s v="Structure owner, North Ayrshire Council, SEPA, "/>
    <x v="120"/>
    <m/>
    <x v="0"/>
    <m/>
    <x v="0"/>
    <s v="More than 5 Years"/>
    <x v="557"/>
    <n v="230527"/>
    <n v="643441"/>
    <m/>
    <s v="Planned"/>
    <s v="No Progress"/>
    <n v="400000"/>
    <m/>
    <m/>
    <n v="2022"/>
    <x v="40"/>
    <s v="FD23"/>
    <s v="MA0704"/>
    <s v="3e924eb7-ebf2-47d4-ba75-85ce3e084b61"/>
    <s v="Public Funding"/>
    <x v="5"/>
    <x v="79"/>
    <n v="-4.6952547049974198"/>
    <n v="55.654888772677502"/>
  </r>
  <r>
    <n v="7391"/>
    <x v="887"/>
    <x v="922"/>
    <x v="5"/>
    <x v="1"/>
    <s v="Planned"/>
    <s v="Medium"/>
    <s v="To improve fish migration over this barrier"/>
    <x v="6"/>
    <x v="801"/>
    <x v="2"/>
    <m/>
    <s v="Technical fish pass design"/>
    <s v="Ayrshire Rivers Trust"/>
    <s v="Landowner (Dalgarven Mill) and SEPA"/>
    <x v="61"/>
    <m/>
    <x v="1"/>
    <n v="1000"/>
    <x v="0"/>
    <s v="More than 5 Years"/>
    <x v="558"/>
    <n v="229663"/>
    <n v="645952"/>
    <m/>
    <s v="Planned"/>
    <s v="No Progress"/>
    <n v="71000"/>
    <m/>
    <s v="Gaining agreement with owners of the weir"/>
    <n v="2024"/>
    <x v="40"/>
    <s v="FD23"/>
    <s v="MA0705"/>
    <s v="63af5761-c82f-479e-8267-0a893902fe5a"/>
    <s v="Public Funding"/>
    <x v="2"/>
    <x v="155"/>
    <n v="-4.7105287692187598"/>
    <n v="55.677123572544602"/>
  </r>
  <r>
    <n v="7392"/>
    <x v="888"/>
    <x v="923"/>
    <x v="5"/>
    <x v="1"/>
    <s v="Complete"/>
    <s v="Low"/>
    <s v="To improve fish migration over this barrier"/>
    <x v="6"/>
    <x v="802"/>
    <x v="2"/>
    <m/>
    <m/>
    <s v="Ayrshire Rivers Trust"/>
    <s v="SEPA, Landowner"/>
    <x v="6"/>
    <m/>
    <x v="1"/>
    <n v="1000"/>
    <x v="1"/>
    <m/>
    <x v="247"/>
    <n v="233449"/>
    <n v="644322"/>
    <m/>
    <s v="Complete"/>
    <s v="Completed"/>
    <n v="381000"/>
    <m/>
    <m/>
    <n v="2024"/>
    <x v="40"/>
    <s v="FD23"/>
    <s v="MA0706"/>
    <s v="e8b4a796-dcdf-4a94-b9d4-55c3d5349654"/>
    <s v="Public Funding"/>
    <x v="3"/>
    <x v="46"/>
    <n v="-4.6494013311628999"/>
    <n v="55.663807022379601"/>
  </r>
  <r>
    <n v="7393"/>
    <x v="889"/>
    <x v="924"/>
    <x v="5"/>
    <x v="1"/>
    <s v="Complete"/>
    <m/>
    <s v="Fish Pass installed"/>
    <x v="6"/>
    <x v="803"/>
    <x v="2"/>
    <m/>
    <m/>
    <s v="Ayrshire Rivers Trust"/>
    <s v="SEPA, Local Authority"/>
    <x v="6"/>
    <m/>
    <x v="1"/>
    <n v="500"/>
    <x v="1"/>
    <m/>
    <x v="247"/>
    <n v="631579"/>
    <n v="242044"/>
    <m/>
    <s v="Complete"/>
    <s v="Completed"/>
    <n v="70500"/>
    <m/>
    <m/>
    <n v="2022"/>
    <x v="40"/>
    <s v="FD23"/>
    <s v="MA0707"/>
    <s v="f9a33777-ff88-4283-b298-ea2cddd87acd"/>
    <s v="Public Funding"/>
    <x v="3"/>
    <x v="50"/>
    <n v="-4.69218128560862"/>
    <n v="55.645414836768701"/>
  </r>
  <r>
    <n v="7394"/>
    <x v="890"/>
    <x v="925"/>
    <x v="5"/>
    <x v="1"/>
    <s v="Planned"/>
    <s v="High"/>
    <s v="Partial removal of barrier"/>
    <x v="6"/>
    <x v="804"/>
    <x v="2"/>
    <m/>
    <m/>
    <s v="Ayrshire Rivers Trust"/>
    <s v="Landowner, angling club, SEPA"/>
    <x v="11"/>
    <m/>
    <x v="0"/>
    <n v="500"/>
    <x v="0"/>
    <s v="Within 5 Years"/>
    <x v="559"/>
    <n v="229268"/>
    <n v="647312"/>
    <m/>
    <s v="Planned"/>
    <s v="No Progress"/>
    <n v="5500"/>
    <m/>
    <m/>
    <n v="2022"/>
    <x v="40"/>
    <s v="FD23"/>
    <s v="MA0708"/>
    <s v="2c78248b-403d-4058-a733-eafeb5cfa235"/>
    <s v="Public Funding"/>
    <x v="3"/>
    <x v="52"/>
    <n v="-4.7176496725817199"/>
    <n v="55.689191095390903"/>
  </r>
  <r>
    <n v="7395"/>
    <x v="891"/>
    <x v="926"/>
    <x v="5"/>
    <x v="1"/>
    <s v="Planned"/>
    <s v="Medium"/>
    <s v="Assess the passability of the weir"/>
    <x v="6"/>
    <x v="805"/>
    <x v="2"/>
    <m/>
    <m/>
    <s v="Ayrshire Rivers Trust"/>
    <s v="Landowner, angling club"/>
    <x v="23"/>
    <m/>
    <x v="0"/>
    <m/>
    <x v="0"/>
    <s v="More than 5 Years"/>
    <x v="560"/>
    <n v="231672"/>
    <n v="649190"/>
    <m/>
    <s v="Planned"/>
    <s v="No Progress"/>
    <n v="20000"/>
    <m/>
    <m/>
    <n v="2022"/>
    <x v="40"/>
    <s v="FD23"/>
    <s v="MA0709"/>
    <s v="81a602aa-15b6-4b33-ab05-c01b198bf087"/>
    <s v="Public Funding"/>
    <x v="1"/>
    <x v="4"/>
    <n v="-4.6806069544091304"/>
    <n v="55.706887060372097"/>
  </r>
  <r>
    <n v="7396"/>
    <x v="892"/>
    <x v="927"/>
    <x v="1"/>
    <x v="146"/>
    <s v="Planned"/>
    <s v="High"/>
    <s v="To install livestock fencing to create protected and vegetated riparian buffers."/>
    <x v="13"/>
    <x v="806"/>
    <x v="3"/>
    <m/>
    <m/>
    <s v="Ayrshire Rivers Trust"/>
    <s v="Landowner, Scottish Water, Private investment partners"/>
    <x v="121"/>
    <m/>
    <x v="1"/>
    <n v="1000"/>
    <x v="0"/>
    <s v="Within 5 Years"/>
    <x v="537"/>
    <n v="226535"/>
    <n v="647332"/>
    <m/>
    <s v="Initiated"/>
    <s v="Some Progress"/>
    <n v="129228"/>
    <s v="Initials meetings held and investigating further options and agreeing potential budget"/>
    <m/>
    <n v="2024"/>
    <x v="40"/>
    <s v="FD23"/>
    <s v="MA0710"/>
    <s v="66ec3018-5df8-474d-82d2-043ab1b770e6"/>
    <s v="Mix of Private &amp; Public Funding"/>
    <x v="1"/>
    <x v="156"/>
    <n v="-4.7610841348335002"/>
    <n v="55.688401182182602"/>
  </r>
  <r>
    <n v="7397"/>
    <x v="893"/>
    <x v="928"/>
    <x v="1"/>
    <x v="147"/>
    <s v="Planned"/>
    <s v="Medium"/>
    <s v="To increase riparian tree cover to improve biodiversity, defend against the impacts of climat change such was increased water temperatures and flooding"/>
    <x v="18"/>
    <x v="807"/>
    <x v="0"/>
    <m/>
    <m/>
    <s v="Ayrshire Rivers Trust"/>
    <s v="Landowner, SEPA, Local Authority, Clyde muirshiel regional park, land owner"/>
    <x v="6"/>
    <m/>
    <x v="1"/>
    <m/>
    <x v="0"/>
    <s v="More than 5 Years"/>
    <x v="537"/>
    <n v="229968"/>
    <n v="658255"/>
    <m/>
    <s v="Initiated"/>
    <s v="Some Progress"/>
    <n v="0"/>
    <s v="Discussions being held about this action being included as part of other works"/>
    <m/>
    <n v="2024"/>
    <x v="40"/>
    <s v="FD23"/>
    <s v="MA0711"/>
    <s v="9386f361-a9d0-4ed8-99fb-cb8913cd8ea0"/>
    <m/>
    <x v="0"/>
    <x v="0"/>
    <n v="-4.7133378690553904"/>
    <n v="55.787652456175998"/>
  </r>
  <r>
    <n v="7398"/>
    <x v="894"/>
    <x v="929"/>
    <x v="1"/>
    <x v="146"/>
    <s v="Planned"/>
    <s v="High"/>
    <s v="To restore riverbanks back to a more natural state planted with native broadleaf trees."/>
    <x v="13"/>
    <x v="808"/>
    <x v="3"/>
    <m/>
    <s v="Walkover surveys or drone surveys"/>
    <s v="Ayrshire Rivers Trust"/>
    <s v="Landowner, SEPA"/>
    <x v="24"/>
    <m/>
    <x v="1"/>
    <n v="2000"/>
    <x v="0"/>
    <s v="More than 5 Years"/>
    <x v="537"/>
    <n v="230117"/>
    <n v="644727"/>
    <m/>
    <s v="Planned"/>
    <s v="No Progress"/>
    <n v="52000"/>
    <m/>
    <m/>
    <n v="2024"/>
    <x v="40"/>
    <s v="FD23"/>
    <s v="MA0712"/>
    <s v="c432e84c-c00a-43c8-9a41-06c6678a21c9"/>
    <s v="Public Funding"/>
    <x v="5"/>
    <x v="157"/>
    <n v="-4.7025590623099598"/>
    <n v="55.666287887078603"/>
  </r>
  <r>
    <n v="7399"/>
    <x v="895"/>
    <x v="930"/>
    <x v="1"/>
    <x v="146"/>
    <s v="Planned"/>
    <s v="High"/>
    <s v="To reduce sedimentation of the watercourse"/>
    <x v="13"/>
    <x v="809"/>
    <x v="2"/>
    <m/>
    <m/>
    <s v="Ayrshire Rivers Trust"/>
    <s v="Landowner"/>
    <x v="3"/>
    <m/>
    <x v="0"/>
    <m/>
    <x v="0"/>
    <s v="Within 5 Years"/>
    <x v="537"/>
    <n v="229919"/>
    <n v="646408"/>
    <m/>
    <s v="Planned"/>
    <s v="No Progress"/>
    <n v="45000"/>
    <m/>
    <m/>
    <n v="2024"/>
    <x v="40"/>
    <s v="FD23"/>
    <s v="MA0713"/>
    <s v="fa7db6bf-4253-4ffc-80f1-a005289690a9"/>
    <s v="Public Funding"/>
    <x v="5"/>
    <x v="44"/>
    <n v="-4.7067453506624499"/>
    <n v="55.681306081618402"/>
  </r>
  <r>
    <n v="7400"/>
    <x v="896"/>
    <x v="931"/>
    <x v="1"/>
    <x v="146"/>
    <s v="Planned"/>
    <s v="Medium"/>
    <s v="To increase riparian planting"/>
    <x v="18"/>
    <x v="810"/>
    <x v="1"/>
    <m/>
    <m/>
    <s v="Ayrshire Rivers Trust"/>
    <s v="Landowner"/>
    <x v="39"/>
    <m/>
    <x v="1"/>
    <n v="1000"/>
    <x v="0"/>
    <s v="More than 5 Years"/>
    <x v="537"/>
    <n v="233529"/>
    <n v="652307"/>
    <m/>
    <s v="Planned"/>
    <s v="No Progress"/>
    <n v="151000"/>
    <m/>
    <m/>
    <n v="2024"/>
    <x v="40"/>
    <s v="FD23"/>
    <s v="MA0714"/>
    <s v="1344408e-756c-4837-a82f-9f343cfa3e08"/>
    <s v="Mix of Private &amp; Public Funding"/>
    <x v="5"/>
    <x v="75"/>
    <n v="-4.6529844674865402"/>
    <n v="55.735505303293102"/>
  </r>
  <r>
    <n v="7401"/>
    <x v="897"/>
    <x v="932"/>
    <x v="1"/>
    <x v="146"/>
    <s v="Planned"/>
    <s v="High"/>
    <s v="to improve instream habitat, erect fences to create buffers and plant with trees and improve livestock management upstream"/>
    <x v="10"/>
    <x v="811"/>
    <x v="3"/>
    <m/>
    <m/>
    <s v="Ayrshire Rivers Trust"/>
    <s v="Landowner, SEPA"/>
    <x v="43"/>
    <m/>
    <x v="1"/>
    <n v="1000"/>
    <x v="0"/>
    <s v="Within 5 Years"/>
    <x v="561"/>
    <n v="236855"/>
    <n v="646954"/>
    <m/>
    <s v="Planned"/>
    <s v="No Progress"/>
    <n v="101000"/>
    <m/>
    <m/>
    <n v="2024"/>
    <x v="40"/>
    <s v="FD23"/>
    <s v="MA0716"/>
    <s v="b768efb9-55f9-4362-b61c-5e30de17090d"/>
    <s v="Mix of Private &amp; Public Funding"/>
    <x v="5"/>
    <x v="158"/>
    <n v="-4.5968809123725398"/>
    <n v="55.688588378423802"/>
  </r>
  <r>
    <n v="7402"/>
    <x v="898"/>
    <x v="933"/>
    <x v="0"/>
    <x v="1"/>
    <s v="Planned"/>
    <s v="High"/>
    <s v="To address river temperature increases associated with climate change."/>
    <x v="13"/>
    <x v="812"/>
    <x v="3"/>
    <m/>
    <m/>
    <s v="Ayrshire Rivers Trust"/>
    <s v="Landowner"/>
    <x v="22"/>
    <m/>
    <x v="1"/>
    <n v="2000"/>
    <x v="0"/>
    <s v="More than 5 Years"/>
    <x v="537"/>
    <n v="228710"/>
    <n v="650557"/>
    <m/>
    <s v="Planned"/>
    <s v="No Progress"/>
    <n v="12000"/>
    <m/>
    <m/>
    <n v="2023"/>
    <x v="40"/>
    <s v="FD23"/>
    <s v="MA0717"/>
    <s v="491e99b0-eb0c-4d34-a1e4-ca8b8d8f84b8"/>
    <s v="Public Funding"/>
    <x v="5"/>
    <x v="103"/>
    <n v="-4.7285452856153398"/>
    <n v="55.7181186585996"/>
  </r>
  <r>
    <n v="7403"/>
    <x v="899"/>
    <x v="934"/>
    <x v="8"/>
    <x v="1"/>
    <s v="Planned"/>
    <s v="High"/>
    <s v="To reduce threat of spread from resevoir to the Rye and downstream"/>
    <x v="17"/>
    <x v="813"/>
    <x v="2"/>
    <m/>
    <m/>
    <s v="SEPA"/>
    <s v="Scottish Water, Local Authority, ART"/>
    <x v="13"/>
    <m/>
    <x v="1"/>
    <n v="1500"/>
    <x v="0"/>
    <s v="Within 5 Years"/>
    <x v="537"/>
    <n v="227374"/>
    <n v="655047"/>
    <m/>
    <s v="Planned"/>
    <s v="No Progress"/>
    <n v="16500"/>
    <m/>
    <m/>
    <n v="2024"/>
    <x v="40"/>
    <s v="FD23"/>
    <s v="MA0718"/>
    <s v="512fbbdf-89fc-406c-8891-49310ed17a58"/>
    <s v="Public Funding"/>
    <x v="1"/>
    <x v="159"/>
    <n v="-4.7526241493884998"/>
    <n v="55.7579418780957"/>
  </r>
  <r>
    <n v="7404"/>
    <x v="900"/>
    <x v="935"/>
    <x v="3"/>
    <x v="1"/>
    <s v="Planned"/>
    <s v="Low"/>
    <s v="to improve riparian and instream habitats"/>
    <x v="7"/>
    <x v="814"/>
    <x v="2"/>
    <m/>
    <m/>
    <s v="Ayrshire Rivers Trust"/>
    <s v="Landowner"/>
    <x v="122"/>
    <m/>
    <x v="1"/>
    <n v="1200"/>
    <x v="0"/>
    <s v="More than 5 Years"/>
    <x v="537"/>
    <n v="230619"/>
    <n v="648295"/>
    <m/>
    <s v="Planned"/>
    <s v="No Progress"/>
    <n v="50800"/>
    <m/>
    <m/>
    <n v="2024"/>
    <x v="40"/>
    <s v="FD23"/>
    <s v="MA0719"/>
    <s v="9687a914-6a25-4816-a27d-0d6addd6058d"/>
    <s v="Mix of Private &amp; Public Funding"/>
    <x v="1"/>
    <x v="160"/>
    <n v="-4.6967917680959301"/>
    <n v="55.6984874122207"/>
  </r>
  <r>
    <n v="7405"/>
    <x v="901"/>
    <x v="936"/>
    <x v="5"/>
    <x v="1"/>
    <s v="Planned"/>
    <s v="High"/>
    <s v="To ease barriers to fish migration"/>
    <x v="6"/>
    <x v="815"/>
    <x v="2"/>
    <m/>
    <m/>
    <s v="Ayrshire Rivers Trust"/>
    <s v="North Ayrshire Council and SEPA"/>
    <x v="12"/>
    <m/>
    <x v="1"/>
    <n v="500"/>
    <x v="0"/>
    <s v="Within 5 Years"/>
    <x v="562"/>
    <n v="229687"/>
    <n v="651380"/>
    <m/>
    <s v="Planned"/>
    <s v="No Progress"/>
    <n v="6500"/>
    <m/>
    <m/>
    <n v="2024"/>
    <x v="40"/>
    <s v="FD23"/>
    <s v="MA0720"/>
    <s v="2c99835e-ca72-4f67-8f80-379af08d04cb"/>
    <s v="Public Funding"/>
    <x v="3"/>
    <x v="131"/>
    <n v="-4.7135232697500697"/>
    <n v="55.725849559782702"/>
  </r>
  <r>
    <n v="7406"/>
    <x v="902"/>
    <x v="937"/>
    <x v="2"/>
    <x v="1"/>
    <s v="Planned"/>
    <s v="Medium"/>
    <s v="To maintain good water quality and fish habitat, livestock exclusion would be beneficial"/>
    <x v="7"/>
    <x v="816"/>
    <x v="0"/>
    <m/>
    <m/>
    <s v="Ayrshire Rivers Trust"/>
    <s v="Landowners"/>
    <x v="123"/>
    <m/>
    <x v="1"/>
    <m/>
    <x v="0"/>
    <s v="More than 5 Years"/>
    <x v="537"/>
    <n v="231231"/>
    <n v="645390"/>
    <m/>
    <s v="Planned"/>
    <s v="No Progress"/>
    <n v="80000"/>
    <m/>
    <m/>
    <n v="2022"/>
    <x v="40"/>
    <s v="FD23"/>
    <s v="MA0721"/>
    <s v="3431fb9a-094b-4dc0-8533-a91ca2321a41"/>
    <s v="Public Funding"/>
    <x v="5"/>
    <x v="101"/>
    <n v="-4.6852770047107004"/>
    <n v="55.672627090097798"/>
  </r>
  <r>
    <n v="7407"/>
    <x v="903"/>
    <x v="938"/>
    <x v="5"/>
    <x v="1"/>
    <s v="Planned"/>
    <s v="Medium"/>
    <s v="To understand the impact of this barrier"/>
    <x v="6"/>
    <x v="817"/>
    <x v="2"/>
    <m/>
    <m/>
    <s v="Ayrshire Rivers Trust"/>
    <s v="Owner of weir, SEPA"/>
    <x v="29"/>
    <m/>
    <x v="0"/>
    <m/>
    <x v="0"/>
    <s v="More than 5 Years"/>
    <x v="563"/>
    <n v="231625"/>
    <n v="639657"/>
    <m/>
    <s v="Planned"/>
    <s v="No Progress"/>
    <n v="3000"/>
    <m/>
    <m/>
    <n v="2024"/>
    <x v="40"/>
    <s v="FD23"/>
    <s v="MA0722"/>
    <s v="278aa6a5-e8b3-48a7-bf48-d1ad8c29fe74"/>
    <s v="Public Funding"/>
    <x v="3"/>
    <x v="1"/>
    <n v="-4.6755066049975396"/>
    <n v="55.6213069684947"/>
  </r>
  <r>
    <n v="7408"/>
    <x v="904"/>
    <x v="938"/>
    <x v="5"/>
    <x v="1"/>
    <s v="Planned"/>
    <s v="Medium"/>
    <s v="To understand the impact of this barrier"/>
    <x v="6"/>
    <x v="817"/>
    <x v="2"/>
    <m/>
    <m/>
    <s v="Ayrshire Rivers Trust"/>
    <s v="Owner of weir, SEPA"/>
    <x v="47"/>
    <m/>
    <x v="0"/>
    <m/>
    <x v="0"/>
    <s v="More than 5 Years"/>
    <x v="563"/>
    <n v="232391"/>
    <n v="637719"/>
    <m/>
    <s v="Planned"/>
    <s v="No Progress"/>
    <n v="2500"/>
    <m/>
    <m/>
    <n v="2024"/>
    <x v="40"/>
    <s v="FD23"/>
    <s v="MA0723"/>
    <s v="e6831ed9-6c7e-44f7-a72b-0a39f70d4082"/>
    <s v="Public Funding"/>
    <x v="3"/>
    <x v="49"/>
    <n v="-4.6621770270892497"/>
    <n v="55.604176578552703"/>
  </r>
  <r>
    <n v="7409"/>
    <x v="905"/>
    <x v="939"/>
    <x v="5"/>
    <x v="1"/>
    <s v="Planned"/>
    <s v="Medium"/>
    <s v="To understand the impact of this barrier"/>
    <x v="6"/>
    <x v="817"/>
    <x v="2"/>
    <m/>
    <m/>
    <s v="Ayrshire Rivers Trust"/>
    <s v="Owner of weir, SEPA"/>
    <x v="29"/>
    <m/>
    <x v="0"/>
    <m/>
    <x v="0"/>
    <s v="More than 5 Years"/>
    <x v="563"/>
    <n v="236267"/>
    <n v="636646"/>
    <m/>
    <s v="Planned"/>
    <s v="No Progress"/>
    <n v="3000"/>
    <m/>
    <m/>
    <n v="2024"/>
    <x v="40"/>
    <s v="FD23"/>
    <s v="MA0724"/>
    <s v="37047147-e31c-473c-b18f-31c8d5fa71c9"/>
    <s v="Public Funding"/>
    <x v="3"/>
    <x v="1"/>
    <n v="-4.6000838116863001"/>
    <n v="55.5958645413792"/>
  </r>
  <r>
    <n v="7410"/>
    <x v="906"/>
    <x v="940"/>
    <x v="5"/>
    <x v="1"/>
    <s v="Planned"/>
    <s v="Medium"/>
    <s v="To understand the impact of this barrier"/>
    <x v="6"/>
    <x v="818"/>
    <x v="2"/>
    <m/>
    <m/>
    <s v="Ayrshire Rivers Trust"/>
    <s v="Owner of weir, SEPA"/>
    <x v="5"/>
    <m/>
    <x v="0"/>
    <m/>
    <x v="0"/>
    <s v="More than 5 Years"/>
    <x v="563"/>
    <n v="237805"/>
    <n v="636891"/>
    <m/>
    <s v="Planned"/>
    <s v="No Progress"/>
    <n v="9000"/>
    <m/>
    <m/>
    <n v="2024"/>
    <x v="40"/>
    <s v="FD23"/>
    <s v="MA0725"/>
    <s v="8921bd76-67d3-4b8e-834c-386636ed0aea"/>
    <s v="Public Funding"/>
    <x v="3"/>
    <x v="27"/>
    <n v="-4.5758468564129799"/>
    <n v="55.598578585210099"/>
  </r>
  <r>
    <n v="7411"/>
    <x v="907"/>
    <x v="941"/>
    <x v="5"/>
    <x v="1"/>
    <s v="Planned"/>
    <s v="Medium"/>
    <s v="To understand the impact of this barrier on fish migration and sediment transport"/>
    <x v="6"/>
    <x v="819"/>
    <x v="2"/>
    <m/>
    <m/>
    <s v="Ayrshire Rivers Trust"/>
    <s v="SEPA, owner of structure"/>
    <x v="29"/>
    <m/>
    <x v="0"/>
    <m/>
    <x v="0"/>
    <s v="More than 5 Years"/>
    <x v="564"/>
    <n v="238316"/>
    <n v="637223"/>
    <m/>
    <s v="Planned"/>
    <s v="No Progress"/>
    <n v="3000"/>
    <m/>
    <m/>
    <n v="2024"/>
    <x v="40"/>
    <s v="FD23"/>
    <s v="MA0726"/>
    <s v="cb708ecd-739f-4d1c-b8a5-adcd983aa79e"/>
    <s v="Mix of Private &amp; Public Funding"/>
    <x v="3"/>
    <x v="1"/>
    <n v="-4.5679403886586298"/>
    <n v="55.6017287525287"/>
  </r>
  <r>
    <n v="7412"/>
    <x v="908"/>
    <x v="942"/>
    <x v="1"/>
    <x v="148"/>
    <s v="Planned"/>
    <s v="High"/>
    <s v="Consider options for easement or removal"/>
    <x v="6"/>
    <x v="820"/>
    <x v="2"/>
    <m/>
    <s v="Ownership"/>
    <s v="Ayrshire Rivers Trust"/>
    <s v="SEPA"/>
    <x v="13"/>
    <m/>
    <x v="0"/>
    <m/>
    <x v="0"/>
    <s v="More than 5 Years"/>
    <x v="565"/>
    <n v="242969"/>
    <n v="636843"/>
    <m/>
    <s v="Planned"/>
    <s v="No Progress"/>
    <n v="15000"/>
    <m/>
    <m/>
    <n v="2024"/>
    <x v="40"/>
    <s v="FD23"/>
    <s v="MA0727"/>
    <s v="189f1493-8824-4508-9b9d-ced230c71a2f"/>
    <s v="Mix of Private &amp; Public Funding"/>
    <x v="3"/>
    <x v="12"/>
    <n v="-4.4939470075532304"/>
    <n v="55.599840998296301"/>
  </r>
  <r>
    <n v="7413"/>
    <x v="909"/>
    <x v="943"/>
    <x v="5"/>
    <x v="1"/>
    <s v="Planned"/>
    <s v="Low"/>
    <s v="Consider options for easement or removal"/>
    <x v="6"/>
    <x v="821"/>
    <x v="2"/>
    <m/>
    <m/>
    <s v="Ayrshire Rivers Trust"/>
    <s v="SEPA"/>
    <x v="6"/>
    <m/>
    <x v="0"/>
    <m/>
    <x v="0"/>
    <s v="More than 5 Years"/>
    <x v="566"/>
    <n v="244340"/>
    <n v="636883"/>
    <m/>
    <s v="Planned"/>
    <s v="No Progress"/>
    <n v="20000"/>
    <m/>
    <m/>
    <n v="2024"/>
    <x v="40"/>
    <s v="FD23"/>
    <s v="MA0728"/>
    <s v="67614647-eb5d-4697-9ff6-f5b974c8dbdd"/>
    <s v="Public Funding"/>
    <x v="1"/>
    <x v="4"/>
    <n v="-4.4722319060129303"/>
    <n v="55.600640457249703"/>
  </r>
  <r>
    <n v="7414"/>
    <x v="910"/>
    <x v="944"/>
    <x v="5"/>
    <x v="1"/>
    <s v="Planned"/>
    <s v="High"/>
    <s v="To improve migration by easing barriers"/>
    <x v="6"/>
    <x v="822"/>
    <x v="2"/>
    <m/>
    <m/>
    <s v="Ayrshire Rivers Trust"/>
    <s v="SEPA, East Ayrshire Council, Owner of weir"/>
    <x v="6"/>
    <m/>
    <x v="1"/>
    <m/>
    <x v="0"/>
    <s v="Within 5 Years"/>
    <x v="567"/>
    <n v="250151"/>
    <n v="636783"/>
    <m/>
    <s v="Planned"/>
    <s v="No Progress"/>
    <n v="10000"/>
    <m/>
    <m/>
    <n v="2024"/>
    <x v="40"/>
    <s v="FD23"/>
    <s v="MA0729"/>
    <s v="de54550e-f272-48f5-adad-ee911136ad38"/>
    <s v="Public Funding"/>
    <x v="3"/>
    <x v="6"/>
    <n v="-4.3800346128630796"/>
    <n v="55.601566498621999"/>
  </r>
  <r>
    <n v="7415"/>
    <x v="911"/>
    <x v="945"/>
    <x v="5"/>
    <x v="1"/>
    <s v="Planned"/>
    <s v="High"/>
    <s v="To improve migration by easing barriers"/>
    <x v="6"/>
    <x v="823"/>
    <x v="2"/>
    <m/>
    <m/>
    <s v="Ayrshire Rivers Trust"/>
    <s v="Householders, SEPA, Angling Club, East Ayrshire Council"/>
    <x v="6"/>
    <m/>
    <x v="1"/>
    <n v="750"/>
    <x v="0"/>
    <s v="More than 5 Years"/>
    <x v="568"/>
    <n v="256427"/>
    <n v="637120"/>
    <m/>
    <s v="Planned"/>
    <s v="No Progress"/>
    <n v="250750"/>
    <m/>
    <m/>
    <n v="2024"/>
    <x v="40"/>
    <s v="FD23"/>
    <s v="MA0730"/>
    <s v="ae9f142f-fa7b-4e82-8445-495d0cedfe8b"/>
    <s v="Public Funding"/>
    <x v="1"/>
    <x v="43"/>
    <n v="-4.2806846529414502"/>
    <n v="55.606484161590203"/>
  </r>
  <r>
    <n v="7416"/>
    <x v="912"/>
    <x v="946"/>
    <x v="5"/>
    <x v="1"/>
    <s v="Planned"/>
    <s v="Low"/>
    <s v="To improve migration by easing barriers"/>
    <x v="6"/>
    <x v="824"/>
    <x v="2"/>
    <m/>
    <m/>
    <s v="Ayrshire Rivers Trust"/>
    <s v="Ayrshire Roads Alliance"/>
    <x v="6"/>
    <m/>
    <x v="1"/>
    <n v="500"/>
    <x v="0"/>
    <s v="More than 5 Years"/>
    <x v="567"/>
    <n v="258473"/>
    <n v="636675"/>
    <m/>
    <m/>
    <m/>
    <n v="20500"/>
    <m/>
    <m/>
    <n v="2024"/>
    <x v="40"/>
    <s v="FD23"/>
    <s v="MA0731"/>
    <s v="972e6af9-ec75-4095-90f4-4df48d454ac9"/>
    <s v="Private Finance"/>
    <x v="1"/>
    <x v="4"/>
    <n v="-4.24800528056881"/>
    <n v="55.603088126867597"/>
  </r>
  <r>
    <n v="7417"/>
    <x v="913"/>
    <x v="947"/>
    <x v="5"/>
    <x v="1"/>
    <s v="Planned"/>
    <s v="Low"/>
    <s v="To improve migration by easing barriers"/>
    <x v="6"/>
    <x v="825"/>
    <x v="2"/>
    <m/>
    <m/>
    <s v="Ayrshire Rivers Trust"/>
    <s v="Ayrshire Roads Alliance, Kilmarnock Angling Club"/>
    <x v="13"/>
    <m/>
    <x v="1"/>
    <n v="500"/>
    <x v="0"/>
    <s v="More than 5 Years"/>
    <x v="567"/>
    <n v="245051"/>
    <n v="640190"/>
    <m/>
    <s v="Planned"/>
    <s v="No Progress"/>
    <n v="15500"/>
    <m/>
    <s v="agreement from landowner"/>
    <n v="2024"/>
    <x v="40"/>
    <s v="FD23"/>
    <s v="MA0732"/>
    <s v="d8b034bd-0e44-4731-b001-d9debeecdcbc"/>
    <s v="Public Funding"/>
    <x v="3"/>
    <x v="12"/>
    <n v="-4.4628196329327396"/>
    <n v="55.630554690876501"/>
  </r>
  <r>
    <n v="7418"/>
    <x v="914"/>
    <x v="948"/>
    <x v="5"/>
    <x v="1"/>
    <s v="Planned"/>
    <s v="Medium"/>
    <s v="To improve migration by easing barriers"/>
    <x v="6"/>
    <x v="826"/>
    <x v="2"/>
    <m/>
    <m/>
    <s v="Ayrshire Rivers Trust"/>
    <s v="Local Authority, SEPA"/>
    <x v="23"/>
    <m/>
    <x v="1"/>
    <n v="500"/>
    <x v="0"/>
    <s v="More than 5 Years"/>
    <x v="569"/>
    <n v="242259"/>
    <n v="645881"/>
    <m/>
    <s v="Planned"/>
    <s v="No Progress"/>
    <n v="20500"/>
    <m/>
    <s v="agreement from landowner, funding"/>
    <n v="2024"/>
    <x v="40"/>
    <s v="FD23"/>
    <s v="MA0733"/>
    <s v="3aa7c10b-5402-4c1a-ab91-55a8916f9ef7"/>
    <s v="Public Funding"/>
    <x v="1"/>
    <x v="154"/>
    <n v="-4.51039032485573"/>
    <n v="55.680743578040797"/>
  </r>
  <r>
    <n v="7419"/>
    <x v="915"/>
    <x v="949"/>
    <x v="5"/>
    <x v="1"/>
    <s v="Planned"/>
    <s v="Medium"/>
    <s v="To improve migration by easing barriers"/>
    <x v="6"/>
    <x v="827"/>
    <x v="2"/>
    <m/>
    <m/>
    <s v="Ayrshire Rivers Trust"/>
    <s v="Local Authority, SEPA"/>
    <x v="6"/>
    <m/>
    <x v="1"/>
    <m/>
    <x v="0"/>
    <s v="More than 5 Years"/>
    <x v="570"/>
    <n v="242370"/>
    <n v="646128"/>
    <m/>
    <s v="Planned"/>
    <s v="No Progress"/>
    <n v="10000"/>
    <m/>
    <m/>
    <n v="2024"/>
    <x v="40"/>
    <s v="FD23"/>
    <s v="MA0734"/>
    <s v="3a44a6fc-0ff5-416f-aac7-6bcc680f1c3b"/>
    <s v="Public Funding"/>
    <x v="3"/>
    <x v="6"/>
    <n v="-4.5087688015210601"/>
    <n v="55.682996893912097"/>
  </r>
  <r>
    <n v="7420"/>
    <x v="916"/>
    <x v="950"/>
    <x v="5"/>
    <x v="1"/>
    <s v="Planned"/>
    <s v="Medium"/>
    <s v="To improve migration by easing barriers"/>
    <x v="6"/>
    <x v="828"/>
    <x v="2"/>
    <m/>
    <m/>
    <s v="Ayrshire Rivers Trust"/>
    <s v="Roads Alliance, East Ayrshire Council, SEPA"/>
    <x v="6"/>
    <m/>
    <x v="1"/>
    <m/>
    <x v="0"/>
    <s v="Within 5 Years"/>
    <x v="566"/>
    <n v="246610"/>
    <n v="643364"/>
    <m/>
    <s v="Planned"/>
    <s v="No Progress"/>
    <n v="8000"/>
    <m/>
    <m/>
    <n v="2024"/>
    <x v="40"/>
    <s v="FD23"/>
    <s v="MA0735"/>
    <s v="7322b82a-3e8e-483d-9bf5-233d1e0f974a"/>
    <s v="Public Funding"/>
    <x v="3"/>
    <x v="17"/>
    <n v="-4.4398528846599401"/>
    <n v="55.659542816417797"/>
  </r>
  <r>
    <n v="7421"/>
    <x v="917"/>
    <x v="951"/>
    <x v="5"/>
    <x v="1"/>
    <s v="Planned"/>
    <s v="High"/>
    <s v="To improve migration by easing barriers"/>
    <x v="6"/>
    <x v="828"/>
    <x v="2"/>
    <m/>
    <m/>
    <s v="Ayrshire Rivers Trust"/>
    <s v="SEPA, Transport Scotland, East Ayrshire Council"/>
    <x v="6"/>
    <m/>
    <x v="1"/>
    <m/>
    <x v="0"/>
    <s v="Within 5 Years"/>
    <x v="571"/>
    <n v="238001"/>
    <n v="637563"/>
    <m/>
    <s v="Planned"/>
    <s v="No Progress"/>
    <n v="15000"/>
    <m/>
    <m/>
    <n v="2024"/>
    <x v="40"/>
    <s v="FD23"/>
    <s v="MA0736"/>
    <s v="1b64373d-2459-41c0-a6b0-eccda04dfb6b"/>
    <s v="Public Funding"/>
    <x v="1"/>
    <x v="12"/>
    <n v="-4.5731345914722201"/>
    <n v="55.604675982682899"/>
  </r>
  <r>
    <n v="7422"/>
    <x v="918"/>
    <x v="952"/>
    <x v="1"/>
    <x v="149"/>
    <s v="Planned"/>
    <s v="High"/>
    <s v="Install fencing,  plant trees and stabilise eroding riverbanks using green engineering technologies"/>
    <x v="13"/>
    <x v="829"/>
    <x v="3"/>
    <m/>
    <m/>
    <s v="Ayrshire Rivers Trust"/>
    <s v="Landowner"/>
    <x v="6"/>
    <m/>
    <x v="1"/>
    <m/>
    <x v="0"/>
    <s v="More than 5 Years"/>
    <x v="572"/>
    <n v="248219"/>
    <n v="646111"/>
    <m/>
    <s v="Planned"/>
    <s v="No Progress"/>
    <n v="200000"/>
    <m/>
    <m/>
    <n v="2024"/>
    <x v="40"/>
    <s v="FD23"/>
    <s v="MA0737"/>
    <s v="99a73122-40fd-4fa0-a647-9795f2b0b5f3"/>
    <s v="Mix of Private &amp; Public Funding"/>
    <x v="2"/>
    <x v="42"/>
    <n v="-4.4158215868104298"/>
    <n v="55.684709151318103"/>
  </r>
  <r>
    <n v="7423"/>
    <x v="919"/>
    <x v="953"/>
    <x v="1"/>
    <x v="150"/>
    <s v="Planned"/>
    <s v="Medium"/>
    <s v="Install fencing and improve migration by easing barriers"/>
    <x v="7"/>
    <x v="830"/>
    <x v="3"/>
    <m/>
    <m/>
    <s v="Ayrshire Rivers Trust"/>
    <s v="Landowner"/>
    <x v="6"/>
    <m/>
    <x v="1"/>
    <m/>
    <x v="0"/>
    <s v="More than 5 Years"/>
    <x v="573"/>
    <n v="248039"/>
    <n v="642981"/>
    <m/>
    <s v="Planned"/>
    <s v="No Progress"/>
    <n v="140000"/>
    <m/>
    <m/>
    <n v="2024"/>
    <x v="40"/>
    <s v="FD23"/>
    <s v="MA0738"/>
    <s v="68fae70f-3931-4bdf-97a1-17498b1842ce"/>
    <s v="Mix of Private &amp; Public Funding"/>
    <x v="2"/>
    <x v="161"/>
    <n v="-4.4169482058446397"/>
    <n v="55.656553724743603"/>
  </r>
  <r>
    <n v="7424"/>
    <x v="920"/>
    <x v="954"/>
    <x v="1"/>
    <x v="149"/>
    <s v="Planned"/>
    <s v="Medium"/>
    <s v="Install fencing,  plant trees and stabilise eroding riverbanks using green engineering technologies"/>
    <x v="13"/>
    <x v="829"/>
    <x v="3"/>
    <m/>
    <s v="Rural payment schemes, landowners"/>
    <s v="Ayrshire Rivers Trust"/>
    <s v="Landowner, SEPA"/>
    <x v="53"/>
    <m/>
    <x v="1"/>
    <m/>
    <x v="0"/>
    <s v="More than 5 Years"/>
    <x v="573"/>
    <n v="237930"/>
    <n v="647580"/>
    <m/>
    <s v="Planned"/>
    <s v="No Progress"/>
    <n v="300000"/>
    <m/>
    <m/>
    <n v="2024"/>
    <x v="40"/>
    <s v="FD23"/>
    <s v="MA0739"/>
    <s v="2e9f1f9a-5eaf-42a3-b206-b0be03596205"/>
    <s v="Mix of Private &amp; Public Funding"/>
    <x v="5"/>
    <x v="45"/>
    <n v="-4.5801694912375499"/>
    <n v="55.694567783454197"/>
  </r>
  <r>
    <n v="7425"/>
    <x v="921"/>
    <x v="955"/>
    <x v="1"/>
    <x v="149"/>
    <s v="Planned"/>
    <s v="Medium"/>
    <s v="Install fencing,  plant trees and stabilise eroding riverbanks using green engineering technologies"/>
    <x v="13"/>
    <x v="829"/>
    <x v="0"/>
    <m/>
    <s v="Rural payment schemes, landowners"/>
    <s v="Ayrshire Rivers Trust"/>
    <s v="Landowner, SEPA"/>
    <x v="120"/>
    <m/>
    <x v="1"/>
    <m/>
    <x v="0"/>
    <s v="More than 5 Years"/>
    <x v="572"/>
    <n v="240745"/>
    <n v="642450"/>
    <m/>
    <s v="Planned"/>
    <s v="No Progress"/>
    <n v="400000"/>
    <m/>
    <m/>
    <n v="2024"/>
    <x v="40"/>
    <s v="FD23"/>
    <s v="MA0740"/>
    <s v="27d10992-3365-4973-a25c-9b2347ef0540"/>
    <s v="Mix of Private &amp; Public Funding"/>
    <x v="5"/>
    <x v="79"/>
    <n v="-4.53245308793975"/>
    <n v="55.649450497264702"/>
  </r>
  <r>
    <n v="7426"/>
    <x v="922"/>
    <x v="956"/>
    <x v="8"/>
    <x v="1"/>
    <s v="Planned"/>
    <s v="High"/>
    <s v="To spray,stem inject or pull species as appropriate with the aim of long term eradication"/>
    <x v="11"/>
    <x v="831"/>
    <x v="1"/>
    <m/>
    <m/>
    <s v="Ayrshire Rivers Trust"/>
    <s v="Landowners, Volunteers, contractors, local authorities"/>
    <x v="43"/>
    <m/>
    <x v="1"/>
    <m/>
    <x v="0"/>
    <s v="Annual"/>
    <x v="572"/>
    <n v="230640"/>
    <n v="638245"/>
    <m/>
    <s v="Planned"/>
    <s v="Some Progress"/>
    <n v="120000"/>
    <s v="Very small isolated INNS pockets dealt with for private land owners."/>
    <s v="lack of funding for large scale control of INNS in catchment"/>
    <n v="2024"/>
    <x v="40"/>
    <s v="FD23"/>
    <s v="MA0741"/>
    <s v="518a4788-17ee-44be-be44-fe83d1424f5b"/>
    <s v="Mix of Private &amp; Public Funding"/>
    <x v="2"/>
    <x v="57"/>
    <n v="-4.6902615799292198"/>
    <n v="55.608291567293101"/>
  </r>
  <r>
    <n v="7427"/>
    <x v="923"/>
    <x v="957"/>
    <x v="1"/>
    <x v="137"/>
    <s v="Planned"/>
    <s v="High"/>
    <s v="To have improved water quality within the Cessnock Water and restored and protected riparian buffers."/>
    <x v="10"/>
    <x v="832"/>
    <x v="0"/>
    <m/>
    <m/>
    <s v="Ayrshire Rivers Trust"/>
    <s v="Landowners, SEPA, SAC"/>
    <x v="61"/>
    <m/>
    <x v="1"/>
    <n v="500"/>
    <x v="0"/>
    <s v="Within 5 Years"/>
    <x v="545"/>
    <n v="245428"/>
    <n v="635269"/>
    <m/>
    <s v="Planned"/>
    <s v="No Progress"/>
    <n v="70500"/>
    <m/>
    <m/>
    <n v="2024"/>
    <x v="40"/>
    <s v="FD23"/>
    <s v="MA1155"/>
    <s v="06523bd1-8a45-4dc2-bad9-0888eb2f0d57"/>
    <s v="Mix of Private &amp; Public Funding"/>
    <x v="2"/>
    <x v="162"/>
    <n v="-4.45407576944719"/>
    <n v="55.586497975722203"/>
  </r>
  <r>
    <n v="7428"/>
    <x v="924"/>
    <x v="958"/>
    <x v="3"/>
    <x v="1"/>
    <s v="Planned"/>
    <s v="Medium"/>
    <s v="To establish multiple generations of trees and support regeneration of riparian woodlands"/>
    <x v="18"/>
    <x v="833"/>
    <x v="1"/>
    <m/>
    <m/>
    <s v="NatureScot"/>
    <s v="Ayrshire Rivers Trust, owner, SAC, Forestry Land Scotland"/>
    <x v="48"/>
    <m/>
    <x v="1"/>
    <n v="5000"/>
    <x v="0"/>
    <s v="More than 5 Years"/>
    <x v="574"/>
    <n v="232828"/>
    <n v="643641"/>
    <m/>
    <s v="Planned"/>
    <s v="No Progress"/>
    <n v="505000"/>
    <m/>
    <m/>
    <n v="2024"/>
    <x v="40"/>
    <s v="FD23"/>
    <s v="MA1227"/>
    <s v="d46c71f6-0137-4dc8-a8d5-2f07987008ed"/>
    <s v="Public Funding"/>
    <x v="5"/>
    <x v="163"/>
    <n v="-4.6588475096900002"/>
    <n v="55.657481205958199"/>
  </r>
  <r>
    <n v="7429"/>
    <x v="2"/>
    <x v="959"/>
    <x v="2"/>
    <x v="1"/>
    <s v="Planned"/>
    <m/>
    <s v="Restoration of of approximately 9000ha of Peatlands leading to improved habitat and water quality in adjacent rivers and tributaries."/>
    <x v="2"/>
    <x v="834"/>
    <x v="0"/>
    <m/>
    <s v="Peat depths and condition"/>
    <s v="NatureScot"/>
    <s v="landowners, Ayrshire Rivers Trust, Clyde Muirshiel Regional Park, North Ayrshire Council, Peatland Action Group"/>
    <x v="64"/>
    <m/>
    <x v="1"/>
    <n v="5000"/>
    <x v="0"/>
    <s v="More than 5 Years"/>
    <x v="575"/>
    <n v="227663"/>
    <n v="661025"/>
    <m/>
    <s v="Planned"/>
    <s v="No Progress"/>
    <m/>
    <m/>
    <s v="Time constraints for ART"/>
    <n v="2024"/>
    <x v="40"/>
    <s v="FD23"/>
    <s v="MA1228"/>
    <s v="c975c4fa-ddd2-45e7-b7a1-f42ab306d2ec"/>
    <s v="Mix of Private &amp; Public Funding"/>
    <x v="5"/>
    <x v="90"/>
    <n v="-4.7518061490597896"/>
    <n v="55.811696390891299"/>
  </r>
  <r>
    <n v="7430"/>
    <x v="838"/>
    <x v="883"/>
    <x v="1"/>
    <x v="133"/>
    <s v="Planned"/>
    <s v="Medium"/>
    <s v="Employment of a Catchment officer to monitor spread of INNS, Agricultural pollution and other incidents."/>
    <x v="10"/>
    <x v="760"/>
    <x v="5"/>
    <m/>
    <m/>
    <m/>
    <m/>
    <x v="6"/>
    <m/>
    <x v="2"/>
    <n v="20000"/>
    <x v="0"/>
    <s v="More than 5 Years"/>
    <x v="13"/>
    <n v="227663"/>
    <n v="661225"/>
    <m/>
    <m/>
    <m/>
    <n v="20000"/>
    <m/>
    <m/>
    <n v="2024"/>
    <x v="40"/>
    <s v="FD23"/>
    <s v="MA1229"/>
    <s v="3ef7ae97-0921-4488-9fb9-4bb54006e451"/>
    <s v="Unidentified"/>
    <x v="0"/>
    <x v="0"/>
    <n v="-4.7519328916498296"/>
    <n v="55.813491344981401"/>
  </r>
  <r>
    <n v="7431"/>
    <x v="925"/>
    <x v="960"/>
    <x v="1"/>
    <x v="151"/>
    <s v="Initiated"/>
    <s v="Low"/>
    <s v="Easement or removal of weir"/>
    <x v="6"/>
    <x v="835"/>
    <x v="2"/>
    <m/>
    <s v="Habitat survey"/>
    <s v="Ayrshire Rivers Trust"/>
    <s v="SEPA, Land owner"/>
    <x v="23"/>
    <m/>
    <x v="0"/>
    <m/>
    <x v="0"/>
    <s v="More than 5 Years"/>
    <x v="576"/>
    <n v="230254"/>
    <n v="657894"/>
    <m/>
    <s v="Planned"/>
    <s v="No Progress"/>
    <n v="20000"/>
    <m/>
    <m/>
    <n v="2023"/>
    <x v="40"/>
    <s v="FD23"/>
    <s v="MA1230"/>
    <s v="978b6a44-6259-4d28-926b-31b02316f638"/>
    <s v="Public Funding"/>
    <x v="1"/>
    <x v="4"/>
    <n v="-4.7085573299849104"/>
    <n v="55.784512948638998"/>
  </r>
  <r>
    <n v="7432"/>
    <x v="926"/>
    <x v="961"/>
    <x v="5"/>
    <x v="1"/>
    <s v="Planned"/>
    <s v="High"/>
    <s v="Easement or removal of weir"/>
    <x v="6"/>
    <x v="836"/>
    <x v="2"/>
    <m/>
    <s v="Structural report of weir and surrounding infrastructure"/>
    <s v="SEPA"/>
    <s v="Ayrshire Rivers Trust, owner"/>
    <x v="24"/>
    <m/>
    <x v="0"/>
    <m/>
    <x v="0"/>
    <s v="Within 5 Years"/>
    <x v="577"/>
    <n v="242788"/>
    <n v="637934"/>
    <m/>
    <s v="Planned"/>
    <s v="Some Progress"/>
    <n v="50000"/>
    <m/>
    <m/>
    <n v="2023"/>
    <x v="40"/>
    <s v="FD23"/>
    <s v="MA1231"/>
    <s v="21158da4-6f0e-4d02-b66e-bb5f5576225b"/>
    <s v="Public Funding"/>
    <x v="5"/>
    <x v="16"/>
    <n v="-4.49743933889593"/>
    <n v="55.609576377293202"/>
  </r>
  <r>
    <n v="7433"/>
    <x v="927"/>
    <x v="962"/>
    <x v="5"/>
    <x v="1"/>
    <s v="Planned"/>
    <s v="Medium"/>
    <s v="Assess the passability of the weir"/>
    <x v="6"/>
    <x v="837"/>
    <x v="2"/>
    <m/>
    <m/>
    <s v="SEPA"/>
    <s v="Ayrshire Rivers Trust, owner"/>
    <x v="11"/>
    <m/>
    <x v="0"/>
    <m/>
    <x v="0"/>
    <s v="Within 5 Years"/>
    <x v="578"/>
    <n v="242968"/>
    <n v="636841"/>
    <m/>
    <s v="Planned"/>
    <s v="No Progress"/>
    <n v="5000"/>
    <m/>
    <m/>
    <n v="2022"/>
    <x v="40"/>
    <s v="FD23"/>
    <s v="MA1232"/>
    <s v="b8603a0d-891b-4192-b9e7-28f593adf936"/>
    <s v="Public Funding"/>
    <x v="3"/>
    <x v="2"/>
    <n v="-4.4939617230851496"/>
    <n v="55.599822721812302"/>
  </r>
  <r>
    <n v="7482"/>
    <x v="928"/>
    <x v="963"/>
    <x v="3"/>
    <x v="1"/>
    <s v="Planned"/>
    <s v="Medium"/>
    <s v="Increase riparian planting"/>
    <x v="18"/>
    <x v="838"/>
    <x v="2"/>
    <m/>
    <m/>
    <s v="Ayrshire Rivers Trust"/>
    <s v="Landowner FLS and DSFB"/>
    <x v="17"/>
    <m/>
    <x v="1"/>
    <m/>
    <x v="0"/>
    <s v="More than 5 Years"/>
    <x v="531"/>
    <n v="225910"/>
    <n v="579105"/>
    <m/>
    <s v="Planned"/>
    <s v="No Progress"/>
    <n v="25000"/>
    <m/>
    <m/>
    <n v="2024"/>
    <x v="41"/>
    <s v="FD36"/>
    <s v="MA0656"/>
    <s v="3e3d1f11-e0f1-4a97-ad22-1cb496b8cad4"/>
    <s v="Unidentified"/>
    <x v="3"/>
    <x v="8"/>
    <n v="-4.7285001316072197"/>
    <n v="55.075811245103502"/>
  </r>
  <r>
    <n v="7483"/>
    <x v="929"/>
    <x v="964"/>
    <x v="3"/>
    <x v="1"/>
    <s v="Planned"/>
    <s v="Low"/>
    <s v="To thin dense forestry"/>
    <x v="13"/>
    <x v="839"/>
    <x v="2"/>
    <m/>
    <m/>
    <s v="Ayrshire Rivers Trust"/>
    <s v="Landowner FLS and DSFB"/>
    <x v="11"/>
    <m/>
    <x v="1"/>
    <m/>
    <x v="0"/>
    <s v="More than 5 Years"/>
    <x v="531"/>
    <n v="226715"/>
    <n v="578810"/>
    <m/>
    <s v="Planned"/>
    <s v="No Progress"/>
    <n v="5000"/>
    <m/>
    <m/>
    <n v="2024"/>
    <x v="41"/>
    <s v="FD36"/>
    <s v="MA0657"/>
    <s v="cacf868b-7d69-4ae3-8305-920d7e206691"/>
    <s v="Unidentified"/>
    <x v="3"/>
    <x v="2"/>
    <n v="-4.7157268539402999"/>
    <n v="55.0734449791792"/>
  </r>
  <r>
    <n v="7484"/>
    <x v="930"/>
    <x v="965"/>
    <x v="3"/>
    <x v="1"/>
    <s v="Planned"/>
    <s v="Low"/>
    <s v="Increase riparian planting"/>
    <x v="18"/>
    <x v="840"/>
    <x v="0"/>
    <m/>
    <m/>
    <s v="Ayrshire Rivers Trust"/>
    <s v="Landowner and DSFB"/>
    <x v="124"/>
    <m/>
    <x v="0"/>
    <m/>
    <x v="0"/>
    <s v="More than 5 Years"/>
    <x v="531"/>
    <n v="231145"/>
    <n v="595940"/>
    <m/>
    <s v="Planned"/>
    <s v="No Progress"/>
    <n v="73320"/>
    <m/>
    <m/>
    <n v="2024"/>
    <x v="41"/>
    <s v="FD36"/>
    <s v="MA0658"/>
    <s v="b76d01e5-623b-4184-9a2f-5846eae75824"/>
    <s v="Unidentified"/>
    <x v="3"/>
    <x v="164"/>
    <n v="-4.6566276929572901"/>
    <n v="55.228738954906703"/>
  </r>
  <r>
    <n v="7491"/>
    <x v="931"/>
    <x v="966"/>
    <x v="3"/>
    <x v="1"/>
    <s v="Planned"/>
    <s v="High"/>
    <s v="To restore natural river processes, improve riparian woodland coverage, increase watermargin fencing, reduce bank erosion"/>
    <x v="13"/>
    <x v="841"/>
    <x v="2"/>
    <m/>
    <m/>
    <s v="Ayrshire Rivers Trust"/>
    <s v="Landowner and DSFB"/>
    <x v="43"/>
    <m/>
    <x v="1"/>
    <m/>
    <x v="0"/>
    <s v="More than 5 Years"/>
    <x v="531"/>
    <n v="222425"/>
    <n v="593767"/>
    <m/>
    <s v="Planned"/>
    <s v="No Progress"/>
    <n v="100000"/>
    <m/>
    <m/>
    <n v="2024"/>
    <x v="41"/>
    <s v="FD36"/>
    <s v="MA0659"/>
    <s v="f7593d6d-617a-4921-8057-67e6239deaea"/>
    <s v="Unidentified"/>
    <x v="1"/>
    <x v="35"/>
    <n v="-4.7921973688171899"/>
    <n v="55.206175384446702"/>
  </r>
  <r>
    <n v="7494"/>
    <x v="932"/>
    <x v="967"/>
    <x v="3"/>
    <x v="1"/>
    <s v="Planned"/>
    <s v="Medium"/>
    <s v="To restore natural river processes, improve riparian woodland coverage, increase watermargin fencing, reduce bank erosion"/>
    <x v="18"/>
    <x v="768"/>
    <x v="0"/>
    <m/>
    <m/>
    <s v="DSFB"/>
    <s v="Ayrshire Rivers Trust and Landowners"/>
    <x v="6"/>
    <m/>
    <x v="0"/>
    <m/>
    <x v="0"/>
    <s v="More than 5 Years"/>
    <x v="531"/>
    <n v="236319"/>
    <n v="595596"/>
    <m/>
    <s v="Planned"/>
    <s v="No Progress"/>
    <n v="0"/>
    <m/>
    <m/>
    <n v="2024"/>
    <x v="41"/>
    <s v="FD36"/>
    <s v="MA0660"/>
    <s v="41cf9563-fce9-4e4b-8888-3f294a96f089"/>
    <s v="Unidentified"/>
    <x v="4"/>
    <x v="0"/>
    <n v="-4.5751649115679296"/>
    <n v="55.227394043380599"/>
  </r>
  <r>
    <n v="7497"/>
    <x v="933"/>
    <x v="968"/>
    <x v="5"/>
    <x v="1"/>
    <s v="Planned"/>
    <s v="High"/>
    <s v="To improve fish migration"/>
    <x v="6"/>
    <x v="842"/>
    <x v="2"/>
    <m/>
    <m/>
    <s v="Ayrshire Rivers Trust"/>
    <s v="Landowners, SEPA, DSFB"/>
    <x v="2"/>
    <m/>
    <x v="1"/>
    <m/>
    <x v="0"/>
    <s v="More than 5 Years"/>
    <x v="579"/>
    <n v="224850"/>
    <n v="591925"/>
    <m/>
    <s v="Planned"/>
    <s v="No Progress"/>
    <n v="30000"/>
    <m/>
    <m/>
    <n v="2024"/>
    <x v="41"/>
    <s v="FD36"/>
    <s v="MA0661"/>
    <s v="497eec08-982c-428b-b085-4ec931cd7a25"/>
    <s v="Unidentified"/>
    <x v="2"/>
    <x v="10"/>
    <n v="-4.7529954964759096"/>
    <n v="55.190508019604501"/>
  </r>
  <r>
    <n v="7498"/>
    <x v="934"/>
    <x v="969"/>
    <x v="3"/>
    <x v="1"/>
    <s v="Planned"/>
    <s v="Medium"/>
    <s v="Increase riparian planting, increase fencing"/>
    <x v="13"/>
    <x v="843"/>
    <x v="2"/>
    <m/>
    <m/>
    <s v="Landowner"/>
    <s v="Ayrshire Rivers Trust, DFSB"/>
    <x v="125"/>
    <m/>
    <x v="0"/>
    <m/>
    <x v="1"/>
    <s v="N/A"/>
    <x v="531"/>
    <n v="233396"/>
    <n v="596780"/>
    <m/>
    <s v="Complete"/>
    <s v="Completed"/>
    <n v="50400"/>
    <s v="Action Completed by landowners. Broad leaf area planted and fenced."/>
    <m/>
    <n v="2024"/>
    <x v="41"/>
    <s v="FD36"/>
    <s v="MA0662"/>
    <s v="a74cffc6-4be9-4b87-8c7a-759188e8c33a"/>
    <s v="Unidentified"/>
    <x v="1"/>
    <x v="5"/>
    <n v="-4.6217707009046602"/>
    <n v="55.237044304382799"/>
  </r>
  <r>
    <n v="7503"/>
    <x v="935"/>
    <x v="970"/>
    <x v="6"/>
    <x v="1"/>
    <s v="Planned"/>
    <s v="Low"/>
    <s v="To determine the level of predation on salmonids"/>
    <x v="8"/>
    <x v="844"/>
    <x v="1"/>
    <m/>
    <m/>
    <s v="DSFB"/>
    <s v="Ayrshire Rivers Trust"/>
    <x v="7"/>
    <m/>
    <x v="1"/>
    <m/>
    <x v="1"/>
    <s v="Within 1 Year"/>
    <x v="531"/>
    <n v="209545"/>
    <n v="582642"/>
    <m/>
    <s v="Ongoing"/>
    <s v="Completed"/>
    <n v="2000"/>
    <s v="Bird Counts are being carried out by members of the DSFB."/>
    <s v="variations in the Cossistent effort and  accuracy of counts."/>
    <n v="2024"/>
    <x v="41"/>
    <s v="FD36"/>
    <s v="MA0663"/>
    <s v="317839b4-658c-44b0-ade2-e6be75d7c8c8"/>
    <s v="Unidentified"/>
    <x v="1"/>
    <x v="14"/>
    <n v="-4.9868390686657502"/>
    <n v="55.101543690416101"/>
  </r>
  <r>
    <n v="7504"/>
    <x v="936"/>
    <x v="971"/>
    <x v="7"/>
    <x v="1"/>
    <s v="Planned"/>
    <s v="Low"/>
    <s v="To identify juvenile output, bottle necks and locations of high smolt mortality, predation etc"/>
    <x v="4"/>
    <x v="845"/>
    <x v="1"/>
    <m/>
    <m/>
    <s v="Ayrshire Rivers Trust"/>
    <s v="Landowner and DSFB"/>
    <x v="17"/>
    <m/>
    <x v="1"/>
    <m/>
    <x v="0"/>
    <s v="Within 5 Years"/>
    <x v="531"/>
    <n v="215125"/>
    <n v="585722"/>
    <m/>
    <s v="Planned"/>
    <s v="No Progress"/>
    <n v="25000"/>
    <m/>
    <m/>
    <n v="2024"/>
    <x v="41"/>
    <s v="FD36"/>
    <s v="MA0664"/>
    <s v="36e21c10-cd53-4627-ac33-5884877e2eb4"/>
    <s v="Unidentified"/>
    <x v="1"/>
    <x v="8"/>
    <n v="-4.9015060900761602"/>
    <n v="55.131297237528798"/>
  </r>
  <r>
    <n v="7505"/>
    <x v="833"/>
    <x v="972"/>
    <x v="4"/>
    <x v="1"/>
    <s v="Ongoing"/>
    <s v="High"/>
    <s v="To deter poaching and encourage conservation"/>
    <x v="5"/>
    <x v="846"/>
    <x v="1"/>
    <m/>
    <m/>
    <s v="DSFB"/>
    <s v="Ayrshire Rivers Trust"/>
    <x v="6"/>
    <m/>
    <x v="1"/>
    <m/>
    <x v="1"/>
    <s v="Annual"/>
    <x v="580"/>
    <n v="212513"/>
    <n v="584867"/>
    <m/>
    <s v="Ongoing"/>
    <s v="Some Progress"/>
    <n v="1000"/>
    <s v="DSFB responisibilty maintaining bailifs. River Watchers scheme in place."/>
    <s v="Securing and maintaining bailiff forces is difficult. Securing Funding."/>
    <n v="2024"/>
    <x v="41"/>
    <s v="FD36"/>
    <s v="MA0665"/>
    <s v="ea2485fc-4f0c-4534-b760-e4e8c6e5ed84"/>
    <s v="Local DSFB"/>
    <x v="1"/>
    <x v="46"/>
    <n v="-4.9418537715394804"/>
    <n v="55.122642537265399"/>
  </r>
  <r>
    <n v="7506"/>
    <x v="834"/>
    <x v="877"/>
    <x v="6"/>
    <x v="1"/>
    <s v="Initiated"/>
    <s v="High"/>
    <s v="Protect smolts as they migrate to sea"/>
    <x v="17"/>
    <x v="754"/>
    <x v="3"/>
    <m/>
    <m/>
    <s v="DSFB"/>
    <s v="Ayrshire Rivers Trust"/>
    <x v="6"/>
    <m/>
    <x v="1"/>
    <n v="3000"/>
    <x v="1"/>
    <s v="Annual"/>
    <x v="581"/>
    <n v="208513"/>
    <n v="582242"/>
    <m/>
    <s v="Ongoing"/>
    <s v="Some Progress"/>
    <n v="3000"/>
    <s v="Predator Scaring being carried out in the lower reaches of the river."/>
    <s v="conintuence of current stratagy"/>
    <n v="2024"/>
    <x v="41"/>
    <s v="FD36"/>
    <s v="MA0666"/>
    <s v="ab2be2bc-edd8-4549-8ff5-7a8a513762e9"/>
    <s v="Local DSFB"/>
    <x v="1"/>
    <x v="1"/>
    <n v="-5.0027212213368397"/>
    <n v="55.097556758821398"/>
  </r>
  <r>
    <n v="7509"/>
    <x v="835"/>
    <x v="973"/>
    <x v="1"/>
    <x v="132"/>
    <s v="Ongoing"/>
    <s v="High"/>
    <s v="Monitor changes underway within the catchment"/>
    <x v="4"/>
    <x v="847"/>
    <x v="1"/>
    <m/>
    <m/>
    <s v="Ayrshire Rivers Trust"/>
    <s v="DSFB"/>
    <x v="6"/>
    <m/>
    <x v="1"/>
    <m/>
    <x v="1"/>
    <s v="Annual"/>
    <x v="582"/>
    <n v="220245"/>
    <n v="589386"/>
    <m/>
    <s v="Ongoing"/>
    <s v="Completed"/>
    <n v="6500"/>
    <s v="Electrofishing and Habitat surveys were carried out throughout 2023. "/>
    <m/>
    <n v="2024"/>
    <x v="41"/>
    <s v="FD36"/>
    <s v="MA0667"/>
    <s v="b50d6e40-233b-45b8-9c07-3c7e8b926f0d"/>
    <s v="Local DSFB"/>
    <x v="3"/>
    <x v="5"/>
    <n v="-4.8236265528506799"/>
    <n v="55.166066853166797"/>
  </r>
  <r>
    <n v="7510"/>
    <x v="937"/>
    <x v="974"/>
    <x v="3"/>
    <x v="1"/>
    <s v="Planned"/>
    <s v="Medium"/>
    <s v="to study sediment changes in and around structures, monitor fish populations around structures and assess spawning."/>
    <x v="7"/>
    <x v="848"/>
    <x v="2"/>
    <m/>
    <m/>
    <s v="Ayrshire Rivers Trust"/>
    <s v="DSFB, Landowners"/>
    <x v="23"/>
    <m/>
    <x v="1"/>
    <m/>
    <x v="0"/>
    <s v="Within 5 Years"/>
    <x v="583"/>
    <n v="233977"/>
    <n v="595536"/>
    <m/>
    <s v="Planned"/>
    <s v="No Progress"/>
    <n v="20000"/>
    <m/>
    <m/>
    <n v="2024"/>
    <x v="41"/>
    <s v="FD36"/>
    <s v="MA0668"/>
    <s v="3a211cde-97a5-47ac-848e-31bcf0d33213"/>
    <s v="Unidentified"/>
    <x v="1"/>
    <x v="4"/>
    <n v="-4.6119114484523198"/>
    <n v="55.226073199436399"/>
  </r>
  <r>
    <n v="7621"/>
    <x v="747"/>
    <x v="975"/>
    <x v="4"/>
    <x v="1"/>
    <s v="Ongoing"/>
    <s v="High"/>
    <s v="Prevent, detect and deter any illegal activities."/>
    <x v="5"/>
    <x v="849"/>
    <x v="1"/>
    <s v="N/A"/>
    <s v="N/A"/>
    <s v="Esk DSFB"/>
    <s v="Police Scotland"/>
    <x v="12"/>
    <n v="0"/>
    <x v="0"/>
    <n v="35000"/>
    <x v="1"/>
    <s v="Annual"/>
    <x v="584"/>
    <n v="368597"/>
    <n v="765011"/>
    <m/>
    <m/>
    <m/>
    <m/>
    <m/>
    <m/>
    <m/>
    <x v="42"/>
    <s v="FD17"/>
    <s v="MA0931"/>
    <s v="242baf47-3bcb-4c14-90a4-2175f9f8e346"/>
    <s v="Local DSFB"/>
    <x v="3"/>
    <x v="5"/>
    <n v="-2.5154506168397099"/>
    <n v="56.775670911460097"/>
  </r>
  <r>
    <n v="7622"/>
    <x v="517"/>
    <x v="976"/>
    <x v="6"/>
    <x v="1"/>
    <s v="Ongoing"/>
    <s v="Medium"/>
    <s v="Using a non-lethal acoustic deterrant device, prevent seals from accessing the river from the estuary."/>
    <x v="8"/>
    <x v="850"/>
    <x v="4"/>
    <s v="N/A"/>
    <s v="Number of incidents of seal predation."/>
    <s v="Esk DSFB"/>
    <s v="Ghillies, Sea Mammal Research Unit"/>
    <x v="7"/>
    <n v="0"/>
    <x v="1"/>
    <n v="5000"/>
    <x v="1"/>
    <s v="Annual"/>
    <x v="585"/>
    <n v="373137"/>
    <n v="762221"/>
    <m/>
    <m/>
    <m/>
    <m/>
    <m/>
    <m/>
    <m/>
    <x v="42"/>
    <s v="FD17"/>
    <s v="MA0932"/>
    <s v="e05557ff-c9f6-42c8-834f-14ec81dab5fc"/>
    <s v="Local DSFB"/>
    <x v="1"/>
    <x v="5"/>
    <n v="-2.4408710642974998"/>
    <n v="56.7508918142262"/>
  </r>
  <r>
    <n v="7623"/>
    <x v="138"/>
    <x v="977"/>
    <x v="6"/>
    <x v="1"/>
    <s v="Ongoing"/>
    <s v="High"/>
    <s v="Limit the damage piscivorous birds can inflict on juvenile salmonid stocks, especially during smolt migration times."/>
    <x v="8"/>
    <x v="851"/>
    <x v="2"/>
    <s v="Piscivorous bird diet study from North Esk"/>
    <s v="Monthly bird counts"/>
    <s v="Esk DSFB"/>
    <s v="Volunteer Ghillies and anglers"/>
    <x v="0"/>
    <n v="0"/>
    <x v="0"/>
    <n v="5000"/>
    <x v="1"/>
    <s v="Annual"/>
    <x v="586"/>
    <n v="363426"/>
    <n v="765961"/>
    <m/>
    <m/>
    <m/>
    <m/>
    <m/>
    <m/>
    <m/>
    <x v="42"/>
    <s v="FD17"/>
    <s v="MA0933"/>
    <s v="55e4a8aa-1d69-4465-8d12-65faa86f5fed"/>
    <s v="Local DSFB"/>
    <x v="3"/>
    <x v="5"/>
    <n v="-2.60019550268037"/>
    <n v="56.783826691616198"/>
  </r>
  <r>
    <n v="7624"/>
    <x v="794"/>
    <x v="978"/>
    <x v="8"/>
    <x v="1"/>
    <s v="Ongoing"/>
    <s v="High"/>
    <s v="Preventing excessive growth of INNS plants in riparian areas. Monitor and remove invasive animals such as mink, signal crayfish and pink salmon."/>
    <x v="11"/>
    <x v="852"/>
    <x v="1"/>
    <s v="https://www.invasivespecies.scot/"/>
    <s v="Presence/absence and abundance of INNS in the catchments.  Effectiveness of control techniques."/>
    <s v="NatureScot"/>
    <s v="EDSFB, ERFT, volunteers"/>
    <x v="0"/>
    <n v="3000"/>
    <x v="0"/>
    <n v="4000"/>
    <x v="1"/>
    <s v="Annual"/>
    <x v="587"/>
    <n v="380610"/>
    <n v="774231"/>
    <m/>
    <m/>
    <m/>
    <m/>
    <m/>
    <m/>
    <m/>
    <x v="42"/>
    <s v="FD17"/>
    <s v="MA0934"/>
    <s v="ae109b87-cf80-4562-9b2d-b74b147f65d6"/>
    <s v="Public Funding"/>
    <x v="3"/>
    <x v="5"/>
    <n v="-2.3195896015257702"/>
    <n v="56.859156399752102"/>
  </r>
  <r>
    <n v="7625"/>
    <x v="938"/>
    <x v="979"/>
    <x v="2"/>
    <x v="1"/>
    <s v="Ongoing"/>
    <s v="Medium"/>
    <s v="Reduce and prevent point-source and diffuse pollution."/>
    <x v="7"/>
    <x v="853"/>
    <x v="0"/>
    <s v="https://www.sepa.org.uk/environment/water/"/>
    <s v="Water quality"/>
    <s v="ERFT"/>
    <s v="SEPA"/>
    <x v="0"/>
    <n v="0"/>
    <x v="0"/>
    <n v="0"/>
    <x v="0"/>
    <s v="More than 5 Years"/>
    <x v="588"/>
    <n v="347636"/>
    <n v="757785"/>
    <m/>
    <m/>
    <m/>
    <m/>
    <m/>
    <m/>
    <m/>
    <x v="42"/>
    <s v="FD17"/>
    <s v="MA0935"/>
    <s v="28da01ad-163a-4b55-9dad-198d492c640a"/>
    <s v="Unidentified"/>
    <x v="4"/>
    <x v="0"/>
    <n v="-2.8569238747701799"/>
    <n v="56.708872837905197"/>
  </r>
  <r>
    <n v="7626"/>
    <x v="939"/>
    <x v="979"/>
    <x v="2"/>
    <x v="1"/>
    <s v="Ongoing"/>
    <s v="Medium"/>
    <s v="Reduce and prevent point-source and diffuse pollution."/>
    <x v="7"/>
    <x v="853"/>
    <x v="0"/>
    <s v="https://www.sepa.org.uk/environment/water/"/>
    <s v="Water quality"/>
    <s v="ERFT"/>
    <s v="SEPA"/>
    <x v="0"/>
    <n v="0"/>
    <x v="0"/>
    <n v="0"/>
    <x v="0"/>
    <s v="More than 5 Years"/>
    <x v="588"/>
    <n v="361770"/>
    <n v="767988"/>
    <m/>
    <m/>
    <m/>
    <m/>
    <m/>
    <m/>
    <m/>
    <x v="42"/>
    <s v="FD17"/>
    <s v="MA1220"/>
    <s v="5ce043e1-8d04-42b9-80b4-a2968325b8f0"/>
    <s v="Unidentified"/>
    <x v="4"/>
    <x v="0"/>
    <n v="-2.6276009526108202"/>
    <n v="56.801902254240503"/>
  </r>
  <r>
    <n v="7627"/>
    <x v="940"/>
    <x v="979"/>
    <x v="2"/>
    <x v="1"/>
    <s v="Ongoing"/>
    <s v="Medium"/>
    <s v="Reduce and prevent point-source and diffuse pollution."/>
    <x v="7"/>
    <x v="853"/>
    <x v="0"/>
    <s v="https://www.sepa.org.uk/environment/water/"/>
    <s v="Water quality"/>
    <s v="ERFT"/>
    <s v="SEPA"/>
    <x v="0"/>
    <n v="0"/>
    <x v="0"/>
    <n v="0"/>
    <x v="0"/>
    <s v="More than 5 Years"/>
    <x v="588"/>
    <n v="375795"/>
    <n v="776044"/>
    <m/>
    <m/>
    <m/>
    <m/>
    <m/>
    <m/>
    <m/>
    <x v="42"/>
    <s v="FD17"/>
    <s v="MA1233"/>
    <s v="33c674fe-78fc-48b0-8bb5-28c201fb9b08"/>
    <s v="Unidentified"/>
    <x v="4"/>
    <x v="0"/>
    <n v="-2.3987243381412"/>
    <n v="56.8752162874232"/>
  </r>
  <r>
    <n v="7628"/>
    <x v="941"/>
    <x v="980"/>
    <x v="3"/>
    <x v="152"/>
    <s v="Ongoing"/>
    <s v="High"/>
    <s v="Increase the size of riparian buffer zones, remove flood banks where appropriate, and plant trees to improve bank stability."/>
    <x v="13"/>
    <x v="854"/>
    <x v="0"/>
    <s v="https://www.hutton.ac.uk/research/projects/delineating-critical-zones-riparian-processes-and-setting-effective-buffer-areas"/>
    <s v="Surveys of rivers showing where buffer zones are limited.  Geomorphic assessment of key areas to increase size of buffer zones."/>
    <s v="ERFT"/>
    <s v="Landowners, farmers, SEPA, NFUS"/>
    <x v="0"/>
    <n v="0"/>
    <x v="0"/>
    <n v="400000"/>
    <x v="0"/>
    <s v="More than 5 Years"/>
    <x v="589"/>
    <n v="351168"/>
    <n v="757594"/>
    <m/>
    <m/>
    <m/>
    <m/>
    <m/>
    <m/>
    <m/>
    <x v="42"/>
    <s v="FD17"/>
    <s v="MA0936"/>
    <s v="bc704fb5-368e-4363-b895-b7a8a13b34ba"/>
    <s v="Unidentified"/>
    <x v="5"/>
    <x v="0"/>
    <n v="-2.7992015431904802"/>
    <n v="56.707540419952402"/>
  </r>
  <r>
    <n v="7629"/>
    <x v="942"/>
    <x v="980"/>
    <x v="3"/>
    <x v="152"/>
    <s v="Ongoing"/>
    <s v="High"/>
    <s v="Increase the size of riparian buffer zones, remove flood banks where appropriate, and plant trees to improve bank stability."/>
    <x v="13"/>
    <x v="854"/>
    <x v="0"/>
    <s v="https://www.hutton.ac.uk/research/projects/delineating-critical-zones-riparian-processes-and-setting-effective-buffer-areas"/>
    <s v="Surveys of rivers showing where buffer zones are limited.  Geomorphic assessment of key areas to increase size of buffer zones."/>
    <s v="ERFT"/>
    <s v="Landowners, farmers, SEPA, NFUS"/>
    <x v="0"/>
    <n v="0"/>
    <x v="0"/>
    <n v="400000"/>
    <x v="0"/>
    <s v="More than 5 Years"/>
    <x v="589"/>
    <n v="366396"/>
    <n v="768192"/>
    <m/>
    <m/>
    <m/>
    <m/>
    <m/>
    <m/>
    <m/>
    <x v="42"/>
    <s v="FD17"/>
    <s v="MA1221"/>
    <s v="0d159f5b-b79f-4cad-8d04-efb345c60f2d"/>
    <s v="Unidentified"/>
    <x v="5"/>
    <x v="0"/>
    <n v="-2.5518834202521998"/>
    <n v="56.804092771236"/>
  </r>
  <r>
    <n v="7630"/>
    <x v="943"/>
    <x v="980"/>
    <x v="3"/>
    <x v="152"/>
    <s v="Ongoing"/>
    <s v="High"/>
    <s v="Increase the size of riparian buffer zones, remove flood banks where appropriate, and plant trees to improve bank stability."/>
    <x v="13"/>
    <x v="854"/>
    <x v="0"/>
    <s v="https://www.hutton.ac.uk/research/projects/delineating-critical-zones-riparian-processes-and-setting-effective-buffer-areas"/>
    <s v="Surveys of rivers showing where buffer zones are limited.  Geomorphic assessment of key areas to increase size of buffer zones."/>
    <s v="ERFT"/>
    <s v="Landowners, farmers, SEPA, NFUS"/>
    <x v="0"/>
    <n v="0"/>
    <x v="0"/>
    <n v="300000"/>
    <x v="0"/>
    <s v="More than 5 Years"/>
    <x v="589"/>
    <n v="376264"/>
    <n v="775609"/>
    <m/>
    <m/>
    <m/>
    <m/>
    <m/>
    <m/>
    <m/>
    <x v="42"/>
    <s v="FD17"/>
    <s v="MA1222"/>
    <s v="e6831fa8-956e-412d-97b8-1da419204239"/>
    <s v="Unidentified"/>
    <x v="5"/>
    <x v="0"/>
    <n v="-2.3909891023390499"/>
    <n v="56.871332834655703"/>
  </r>
  <r>
    <n v="7631"/>
    <x v="944"/>
    <x v="981"/>
    <x v="3"/>
    <x v="1"/>
    <s v="Ongoing"/>
    <s v="High"/>
    <s v="Improve instream habitat through remedial actions and better land management."/>
    <x v="7"/>
    <x v="855"/>
    <x v="0"/>
    <s v="N/A"/>
    <s v="River habitat surveys of all rivers in district"/>
    <s v="ERFT"/>
    <s v="Landowners, farmers, NatureScot, CNPA, SEPA"/>
    <x v="0"/>
    <n v="6000"/>
    <x v="0"/>
    <n v="50000"/>
    <x v="2"/>
    <s v="Within 4 Years"/>
    <x v="590"/>
    <n v="325505"/>
    <n v="770075"/>
    <m/>
    <m/>
    <m/>
    <m/>
    <m/>
    <m/>
    <m/>
    <x v="42"/>
    <s v="FD17"/>
    <s v="MA0937"/>
    <s v="075ab125-9b73-4deb-a279-023743fccefa"/>
    <s v="Unidentified"/>
    <x v="5"/>
    <x v="0"/>
    <n v="-3.2219183436542602"/>
    <n v="56.816248555305201"/>
  </r>
  <r>
    <n v="7632"/>
    <x v="945"/>
    <x v="981"/>
    <x v="3"/>
    <x v="1"/>
    <s v="Ongoing"/>
    <s v="High"/>
    <s v="Improve instream habitat through remedial actions and better land management."/>
    <x v="7"/>
    <x v="855"/>
    <x v="0"/>
    <s v="N/A"/>
    <s v="River habitat surveys of all rivers in district"/>
    <s v="ERFT"/>
    <s v="Landowners, farmers, NatureScot, CNPA, SEPA"/>
    <x v="0"/>
    <n v="6000"/>
    <x v="0"/>
    <n v="50000"/>
    <x v="2"/>
    <s v="Within 4 Years"/>
    <x v="590"/>
    <n v="350163"/>
    <n v="778970"/>
    <m/>
    <m/>
    <m/>
    <m/>
    <m/>
    <m/>
    <m/>
    <x v="42"/>
    <s v="FD17"/>
    <s v="MA1223"/>
    <s v="b7b2c299-5691-44bb-b803-8b71684d6b32"/>
    <s v="Unidentified"/>
    <x v="5"/>
    <x v="0"/>
    <n v="-2.8197951196554798"/>
    <n v="56.899449914316897"/>
  </r>
  <r>
    <n v="7633"/>
    <x v="946"/>
    <x v="981"/>
    <x v="3"/>
    <x v="1"/>
    <s v="Ongoing"/>
    <s v="High"/>
    <s v="Improve instream habitat through remedial actions and better land management."/>
    <x v="7"/>
    <x v="855"/>
    <x v="0"/>
    <s v="N/A"/>
    <s v="River habitat surveys of all rivers in district"/>
    <s v="ERFT"/>
    <s v="Landowners, farmers, NatureScot, CNPA, SEPA"/>
    <x v="0"/>
    <n v="6000"/>
    <x v="0"/>
    <n v="50000"/>
    <x v="2"/>
    <s v="Within 4 Years"/>
    <x v="590"/>
    <n v="381268"/>
    <n v="774252"/>
    <m/>
    <m/>
    <m/>
    <m/>
    <m/>
    <m/>
    <m/>
    <x v="42"/>
    <s v="FD17"/>
    <s v="MA1224"/>
    <s v="9a45a563-8140-448d-8a03-97686df29dbd"/>
    <s v="Unidentified"/>
    <x v="5"/>
    <x v="0"/>
    <n v="-2.3088004883592701"/>
    <n v="56.859372195179397"/>
  </r>
  <r>
    <n v="7634"/>
    <x v="947"/>
    <x v="982"/>
    <x v="3"/>
    <x v="152"/>
    <s v="Ongoing"/>
    <s v="High"/>
    <s v="Plant trees in the ripairan zone of rivers to provide shade, increase instream productivity through leafy debris, and stabilise river banks."/>
    <x v="18"/>
    <x v="856"/>
    <x v="0"/>
    <s v="https://marine.gov.scot/information/scotland-river-temperature-monitoring-network-srtmn-tree-planting-prioritisation-shading"/>
    <s v="Water temperatures at various locations"/>
    <s v="ERFT"/>
    <s v="Landowners, farmers, Marine Scotland, Scottish Forestry"/>
    <x v="0"/>
    <n v="0"/>
    <x v="0"/>
    <n v="0"/>
    <x v="2"/>
    <s v="More than 5 Years"/>
    <x v="590"/>
    <n v="335646"/>
    <n v="770423"/>
    <m/>
    <m/>
    <m/>
    <m/>
    <m/>
    <m/>
    <m/>
    <x v="42"/>
    <s v="FD17"/>
    <s v="MA0938"/>
    <s v="cc37dc94-0626-4b71-ae23-0142375bf363"/>
    <s v="Mix of Private &amp; Public Funding"/>
    <x v="4"/>
    <x v="0"/>
    <n v="-3.0559192019302399"/>
    <n v="56.820889812574997"/>
  </r>
  <r>
    <n v="7635"/>
    <x v="948"/>
    <x v="982"/>
    <x v="3"/>
    <x v="152"/>
    <s v="Ongoing"/>
    <s v="High"/>
    <s v="Plant trees in the ripairan zone of rivers to provide shade, increase instream productivity through leafy debris, and stabilise river banks."/>
    <x v="18"/>
    <x v="856"/>
    <x v="0"/>
    <s v="https://marine.gov.scot/information/scotland-river-temperature-monitoring-network-srtmn-tree-planting-prioritisation-shading"/>
    <s v="Water temperatures at various locations"/>
    <s v="ERFT"/>
    <s v="Landowners, farmers, Marine Scotland, Scottish Forestry"/>
    <x v="0"/>
    <n v="0"/>
    <x v="0"/>
    <n v="0"/>
    <x v="2"/>
    <s v="More than 5 Years"/>
    <x v="590"/>
    <n v="352448"/>
    <n v="769233"/>
    <m/>
    <m/>
    <m/>
    <m/>
    <m/>
    <m/>
    <m/>
    <x v="42"/>
    <s v="FD17"/>
    <s v="MA1225"/>
    <s v="d350790a-d5d4-4337-af69-1be7a4205727"/>
    <s v="Mix of Private &amp; Public Funding"/>
    <x v="4"/>
    <x v="0"/>
    <n v="-2.7804624899488899"/>
    <n v="56.8122249886151"/>
  </r>
  <r>
    <n v="7636"/>
    <x v="949"/>
    <x v="982"/>
    <x v="3"/>
    <x v="152"/>
    <s v="Ongoing"/>
    <s v="High"/>
    <s v="Plant trees in the ripairan zone of rivers to provide shade, increase instream productivity through leafy debris, and stabilise river banks."/>
    <x v="18"/>
    <x v="856"/>
    <x v="0"/>
    <s v="https://marine.gov.scot/information/scotland-river-temperature-monitoring-network-srtmn-tree-planting-prioritisation-shading"/>
    <s v="Water temperatures at various locations"/>
    <s v="ERFT"/>
    <s v="Landowners, farmers, Marine Scotland, Scottish Forestry"/>
    <x v="0"/>
    <n v="0"/>
    <x v="0"/>
    <n v="0"/>
    <x v="2"/>
    <s v="More than 5 Years"/>
    <x v="590"/>
    <n v="378253"/>
    <n v="779545"/>
    <m/>
    <m/>
    <m/>
    <m/>
    <m/>
    <m/>
    <m/>
    <x v="42"/>
    <s v="FD17"/>
    <s v="MA1226"/>
    <s v="8b0a2c0b-ac40-464b-a7ac-7e42fc753f7e"/>
    <s v="Mix of Private &amp; Public Funding"/>
    <x v="4"/>
    <x v="0"/>
    <n v="-2.3586992802786"/>
    <n v="56.906789319407402"/>
  </r>
  <r>
    <n v="7637"/>
    <x v="950"/>
    <x v="983"/>
    <x v="5"/>
    <x v="1"/>
    <s v="Planned"/>
    <s v="High"/>
    <s v="Allow unhindered access for upstream and downstream migration of fish."/>
    <x v="6"/>
    <x v="857"/>
    <x v="2"/>
    <s v="https://www.sepa.org.uk/media/76415/doc-15-esk_catchment_profile.pdf"/>
    <s v="Juvenile fish surveys above barrier"/>
    <s v="Esk DSFB"/>
    <s v="SEPA, landowner, ERFT"/>
    <x v="13"/>
    <n v="0"/>
    <x v="0"/>
    <n v="0"/>
    <x v="0"/>
    <s v="Within 5 Years"/>
    <x v="591"/>
    <n v="362076"/>
    <n v="749382"/>
    <m/>
    <m/>
    <m/>
    <m/>
    <m/>
    <m/>
    <m/>
    <x v="42"/>
    <s v="FD17"/>
    <s v="MA0939"/>
    <s v="9cebde5a-ceb9-458f-b3d5-577cb8830200"/>
    <s v="Unidentified"/>
    <x v="5"/>
    <x v="0"/>
    <n v="-2.6198354144112099"/>
    <n v="56.6347843028367"/>
  </r>
  <r>
    <n v="7638"/>
    <x v="951"/>
    <x v="984"/>
    <x v="15"/>
    <x v="1"/>
    <s v="Ongoing"/>
    <s v="Medium"/>
    <s v="Investigate if there are any management actions that can be taken to reduce the impact of Saprolegnia."/>
    <x v="3"/>
    <x v="858"/>
    <x v="1"/>
    <s v="https://www.gov.scot/publications/diseases-of-wild-and-farmed-finfish/pages/saprolegnia/"/>
    <s v="Number of fish affected annually as a percentage of the population"/>
    <s v="Esk DSFB"/>
    <s v="FMS, Fish Health Inspectorate, Aberdeen University"/>
    <x v="0"/>
    <n v="2000"/>
    <x v="0"/>
    <n v="5000"/>
    <x v="2"/>
    <s v="More than 5 Years"/>
    <x v="592"/>
    <n v="360022"/>
    <n v="770880"/>
    <m/>
    <m/>
    <m/>
    <m/>
    <m/>
    <m/>
    <m/>
    <x v="42"/>
    <s v="FD17"/>
    <s v="MA0940"/>
    <s v="6ee41d7e-5895-49ef-99e0-59ccf7db0ece"/>
    <s v="Local DSFB"/>
    <x v="3"/>
    <x v="5"/>
    <n v="-2.6566758126290599"/>
    <n v="56.827734124095798"/>
  </r>
  <r>
    <n v="7639"/>
    <x v="952"/>
    <x v="985"/>
    <x v="7"/>
    <x v="153"/>
    <s v="Ongoing"/>
    <s v="Medium"/>
    <s v="Improve habitat for FWPM and reduce illegal exploitation."/>
    <x v="3"/>
    <x v="859"/>
    <x v="3"/>
    <s v="https://www.nature.scot/plants-animals-and-fungi/invertebrates/freshwater-invertebrates/freshwater-pearl-mussel"/>
    <s v="Location and health of FWPM populations"/>
    <s v="NatureScot"/>
    <s v="Esk DSFB, ERFT"/>
    <x v="0"/>
    <n v="0"/>
    <x v="0"/>
    <n v="0"/>
    <x v="0"/>
    <s v="Annual"/>
    <x v="13"/>
    <n v="355264"/>
    <n v="758751"/>
    <m/>
    <m/>
    <m/>
    <m/>
    <m/>
    <m/>
    <m/>
    <x v="42"/>
    <s v="FD17"/>
    <s v="MA0941"/>
    <s v="9f4eeeb2-6c5c-44ec-9263-44be73d7a5ee"/>
    <s v="Unidentified"/>
    <x v="4"/>
    <x v="0"/>
    <n v="-2.7325074115439798"/>
    <n v="56.718344928021601"/>
  </r>
  <r>
    <n v="7640"/>
    <x v="953"/>
    <x v="986"/>
    <x v="1"/>
    <x v="152"/>
    <s v="Ongoing"/>
    <s v="High"/>
    <s v="Continue to monitor the health of salmonid populations."/>
    <x v="4"/>
    <x v="860"/>
    <x v="1"/>
    <s v="https://www.gov.scot/publications/national-electrofishing-programme-for-scotland/"/>
    <s v="Juvenile salmonid population survey"/>
    <s v="ERFT"/>
    <s v="Esk DSFB, FMS, MSS"/>
    <x v="45"/>
    <n v="0"/>
    <x v="0"/>
    <n v="15000"/>
    <x v="0"/>
    <s v="Annual"/>
    <x v="593"/>
    <n v="341986"/>
    <n v="782715"/>
    <m/>
    <m/>
    <m/>
    <m/>
    <m/>
    <m/>
    <m/>
    <x v="42"/>
    <s v="FD17"/>
    <s v="MA0942"/>
    <s v="da5d1bcf-ad33-4c99-8201-2cecdabbf2ee"/>
    <s v="Public Funding"/>
    <x v="1"/>
    <x v="5"/>
    <n v="-2.9548782704013901"/>
    <n v="56.932136044482597"/>
  </r>
  <r>
    <n v="7641"/>
    <x v="954"/>
    <x v="987"/>
    <x v="3"/>
    <x v="1"/>
    <s v="Ongoing"/>
    <s v="Medium"/>
    <s v="Build up a database of invertebrate populations."/>
    <x v="4"/>
    <x v="861"/>
    <x v="1"/>
    <s v="https://wildfish.org/project/smart-rivers/"/>
    <s v="Invertebrate surveys"/>
    <s v="ERFT"/>
    <s v="Wild Fish, volunteers"/>
    <x v="30"/>
    <n v="3000"/>
    <x v="0"/>
    <n v="2500"/>
    <x v="0"/>
    <s v="Annual"/>
    <x v="594"/>
    <n v="360889"/>
    <n v="759424"/>
    <m/>
    <m/>
    <m/>
    <m/>
    <m/>
    <m/>
    <m/>
    <x v="42"/>
    <s v="FD17"/>
    <s v="MA0943"/>
    <s v="987bb741-af8b-4af3-b3e5-9811fd9978f4"/>
    <s v="Local Fishery Trust"/>
    <x v="1"/>
    <x v="5"/>
    <n v="-2.6407143395230799"/>
    <n v="56.724896860981502"/>
  </r>
  <r>
    <n v="7642"/>
    <x v="955"/>
    <x v="988"/>
    <x v="12"/>
    <x v="1"/>
    <s v="Planned"/>
    <s v="Medium"/>
    <s v="Understand impacts of offshore wind farms on smolt migration at sea."/>
    <x v="0"/>
    <x v="862"/>
    <x v="4"/>
    <m/>
    <s v="Smolt migration routes under various conditions.  Potential impacts from offshore developments."/>
    <s v="FMS"/>
    <s v="Esk DSFB, ERFT, MSS, AST"/>
    <x v="0"/>
    <n v="2000"/>
    <x v="0"/>
    <n v="0"/>
    <x v="0"/>
    <s v="Within 5 Years"/>
    <x v="595"/>
    <n v="372188"/>
    <n v="761898"/>
    <m/>
    <m/>
    <m/>
    <m/>
    <m/>
    <m/>
    <m/>
    <x v="42"/>
    <s v="FD17"/>
    <s v="MA0944"/>
    <s v="33c67f78-15df-415c-9b25-d540d179da4e"/>
    <s v="Unidentified"/>
    <x v="4"/>
    <x v="0"/>
    <n v="-2.4563536633606802"/>
    <n v="56.747934321190499"/>
  </r>
  <r>
    <n v="7643"/>
    <x v="956"/>
    <x v="989"/>
    <x v="1"/>
    <x v="154"/>
    <s v="Ongoing"/>
    <s v="Medium"/>
    <s v="Respond to development consultations"/>
    <x v="12"/>
    <x v="863"/>
    <x v="1"/>
    <m/>
    <s v="N/A"/>
    <s v="Esk DSFB"/>
    <s v="SEPA, local authorities"/>
    <x v="0"/>
    <n v="1500"/>
    <x v="0"/>
    <n v="5000"/>
    <x v="0"/>
    <s v="Annual"/>
    <x v="596"/>
    <n v="376564"/>
    <n v="777790"/>
    <m/>
    <m/>
    <m/>
    <m/>
    <m/>
    <m/>
    <m/>
    <x v="42"/>
    <s v="FD17"/>
    <s v="MA0945"/>
    <s v="12d33a07-1a0c-4cbd-b5cd-c8e52b04279d"/>
    <s v="Local DSFB"/>
    <x v="2"/>
    <x v="0"/>
    <n v="-2.3862698071570598"/>
    <n v="56.890940881866698"/>
  </r>
  <r>
    <n v="7644"/>
    <x v="957"/>
    <x v="990"/>
    <x v="10"/>
    <x v="1"/>
    <s v="Ongoing"/>
    <s v="High"/>
    <s v="Increase the awareness of the fisheries of the Esk District and to encourage anglers to visit the area to fish."/>
    <x v="9"/>
    <x v="864"/>
    <x v="1"/>
    <s v="https://eskrivers.org/"/>
    <s v="N/A"/>
    <s v="Esk DSFB"/>
    <s v="Local fisheries, Castabroad Media"/>
    <x v="16"/>
    <n v="0"/>
    <x v="0"/>
    <n v="20000"/>
    <x v="1"/>
    <s v="Annual"/>
    <x v="597"/>
    <n v="364568"/>
    <n v="757617"/>
    <m/>
    <m/>
    <m/>
    <m/>
    <m/>
    <m/>
    <m/>
    <x v="42"/>
    <s v="FD17"/>
    <s v="MA0946"/>
    <s v="f5978722-96dc-47a7-aef5-616a7a687d63"/>
    <s v="Local DSFB"/>
    <x v="1"/>
    <x v="5"/>
    <n v="-2.5803491464113901"/>
    <n v="56.7089584376725"/>
  </r>
  <r>
    <n v="7645"/>
    <x v="653"/>
    <x v="991"/>
    <x v="10"/>
    <x v="1"/>
    <s v="Ongoing"/>
    <s v="Medium"/>
    <s v="Raise awareness of factors affecting the health of aqautic ecosystems."/>
    <x v="20"/>
    <x v="865"/>
    <x v="1"/>
    <s v="https://eskriversangus.uk/education/"/>
    <s v="N/A"/>
    <s v="ERFT"/>
    <s v="Local authorities, schools"/>
    <x v="7"/>
    <n v="0"/>
    <x v="0"/>
    <n v="10000"/>
    <x v="0"/>
    <s v="Annual"/>
    <x v="598"/>
    <n v="350022"/>
    <n v="756592"/>
    <m/>
    <m/>
    <m/>
    <m/>
    <m/>
    <m/>
    <m/>
    <x v="42"/>
    <s v="FD17"/>
    <s v="MA0947"/>
    <s v="b66a6dfa-95a9-4e1d-b4f4-de5267c44552"/>
    <s v="Unidentified"/>
    <x v="4"/>
    <x v="0"/>
    <n v="-2.81772252775726"/>
    <n v="56.698418090668298"/>
  </r>
  <r>
    <n v="7646"/>
    <x v="958"/>
    <x v="992"/>
    <x v="5"/>
    <x v="128"/>
    <s v="Planned"/>
    <s v="High"/>
    <s v="To ease barriers to fish migration"/>
    <x v="6"/>
    <x v="866"/>
    <x v="2"/>
    <m/>
    <m/>
    <s v="Ayrshire Rivers Trust"/>
    <s v="Landowners, SEPA and DSFB"/>
    <x v="41"/>
    <n v="0"/>
    <x v="1"/>
    <n v="1000"/>
    <x v="1"/>
    <s v="Within 5 Years"/>
    <x v="529"/>
    <n v="253109"/>
    <n v="624681"/>
    <m/>
    <s v="Planned"/>
    <s v="Completed"/>
    <n v="8000"/>
    <m/>
    <m/>
    <n v="2024"/>
    <x v="37"/>
    <s v="FD03"/>
    <s v="MA1234"/>
    <s v="bb853eb0-2415-4294-bfb6-821e87b12d53"/>
    <s v="Public Funding"/>
    <x v="3"/>
    <x v="17"/>
    <n v="-4.3266977613100401"/>
    <n v="55.493815367829399"/>
  </r>
  <r>
    <n v="7647"/>
    <x v="824"/>
    <x v="993"/>
    <x v="1"/>
    <x v="129"/>
    <s v="Initiated"/>
    <s v="High"/>
    <s v="To increase riparian planting,  fencing, reduce sedimentation of the watercourse."/>
    <x v="7"/>
    <x v="867"/>
    <x v="0"/>
    <m/>
    <m/>
    <s v="Ayrshire Rivers Trust"/>
    <s v="Landowners, DSFB, AECS, RSPB, Local Authority"/>
    <x v="126"/>
    <n v="0"/>
    <x v="0"/>
    <m/>
    <x v="0"/>
    <s v="Within 5 Years"/>
    <x v="529"/>
    <n v="271672"/>
    <n v="628071"/>
    <m/>
    <s v="Initiated"/>
    <s v="Some Progress"/>
    <n v="243400"/>
    <m/>
    <s v="funding remains the main challenge"/>
    <n v="2024"/>
    <x v="37"/>
    <s v="FD03"/>
    <s v="MA1235"/>
    <s v="a284004b-f1df-4c9d-8b0e-593050cedeb9"/>
    <s v="Unidentified"/>
    <x v="3"/>
    <x v="165"/>
    <n v="-4.0346550414723401"/>
    <n v="55.529485800517897"/>
  </r>
  <r>
    <n v="7648"/>
    <x v="959"/>
    <x v="994"/>
    <x v="1"/>
    <x v="129"/>
    <s v="Not Possible"/>
    <s v="Medium"/>
    <s v="To improve spawning habitat"/>
    <x v="7"/>
    <x v="868"/>
    <x v="0"/>
    <m/>
    <m/>
    <s v="Ayrshire Rivers Trust"/>
    <s v="Landowner, SEPA, DSFB, Local Authority"/>
    <x v="6"/>
    <n v="0"/>
    <x v="1"/>
    <m/>
    <x v="0"/>
    <s v="More than 5 Years"/>
    <x v="529"/>
    <n v="272882"/>
    <n v="628450"/>
    <m/>
    <s v="Not Possible"/>
    <s v="No Progress"/>
    <n v="0"/>
    <m/>
    <m/>
    <n v="2024"/>
    <x v="37"/>
    <s v="FD03"/>
    <s v="MA1236"/>
    <s v="694a4511-3206-49ed-9b7b-0f4b3158e675"/>
    <s v="Unidentified"/>
    <x v="3"/>
    <x v="0"/>
    <n v="-4.0156724193478599"/>
    <n v="55.533205959542101"/>
  </r>
  <r>
    <n v="7649"/>
    <x v="960"/>
    <x v="995"/>
    <x v="1"/>
    <x v="130"/>
    <s v="Initiated"/>
    <s v="High"/>
    <s v="To reduce sedimentation of the watercourse and plant trees to address water temperature extremes"/>
    <x v="13"/>
    <x v="841"/>
    <x v="3"/>
    <m/>
    <m/>
    <s v="SRUC"/>
    <s v="Landowners, SRUC, Ayrshire rivers trust, RSPB"/>
    <x v="36"/>
    <n v="0"/>
    <x v="1"/>
    <m/>
    <x v="0"/>
    <s v="Within 5 Years"/>
    <x v="529"/>
    <n v="266459"/>
    <n v="628283"/>
    <m/>
    <s v="Not Possible"/>
    <s v="No Progress"/>
    <n v="250000"/>
    <m/>
    <s v="Unsuccessful bid for funding. Landowners offering very few areas for restoration."/>
    <n v="2024"/>
    <x v="37"/>
    <s v="FD03"/>
    <s v="MA1237"/>
    <s v="d77e9e5f-5549-480d-8809-15eb2cc371fe"/>
    <s v="Mix of Private &amp; Public Funding"/>
    <x v="2"/>
    <x v="43"/>
    <n v="-4.1172851643252404"/>
    <n v="55.529990593672103"/>
  </r>
  <r>
    <n v="7650"/>
    <x v="961"/>
    <x v="996"/>
    <x v="1"/>
    <x v="129"/>
    <s v="Planned"/>
    <s v="High"/>
    <s v="Stabalise banks and prevent erosion leading to large scale sediment inputs"/>
    <x v="13"/>
    <x v="869"/>
    <x v="2"/>
    <m/>
    <m/>
    <s v="Ayrhsire Rivers Trust"/>
    <s v="DFSB, Landowner"/>
    <x v="32"/>
    <n v="0"/>
    <x v="0"/>
    <m/>
    <x v="0"/>
    <s v="More than 5 Years"/>
    <x v="599"/>
    <n v="252515"/>
    <n v="620703"/>
    <m/>
    <s v="Planned"/>
    <s v="No Progress"/>
    <n v="32000"/>
    <m/>
    <m/>
    <n v="2024"/>
    <x v="37"/>
    <s v="FD03"/>
    <s v="MA1238"/>
    <s v="7c8cfc18-0b4c-44c6-8599-c2ed65f65ee8"/>
    <s v="Unidentified"/>
    <x v="1"/>
    <x v="28"/>
    <n v="-4.3339789985345796"/>
    <n v="55.4579212867324"/>
  </r>
  <r>
    <n v="7651"/>
    <x v="962"/>
    <x v="997"/>
    <x v="1"/>
    <x v="134"/>
    <s v="Planned"/>
    <s v="Medium"/>
    <s v="Provide fencing and increase riparian planting, improved water margin management"/>
    <x v="18"/>
    <x v="870"/>
    <x v="2"/>
    <m/>
    <m/>
    <s v="Ayrshire Rivers Trust"/>
    <s v="Landowner and DSFB"/>
    <x v="127"/>
    <n v="0"/>
    <x v="1"/>
    <m/>
    <x v="0"/>
    <s v="More than 5 Years"/>
    <x v="537"/>
    <n v="235599"/>
    <n v="614594"/>
    <m/>
    <s v="Planned"/>
    <s v="No Progress"/>
    <n v="68000"/>
    <m/>
    <s v="lack of funding"/>
    <n v="2024"/>
    <x v="38"/>
    <s v="FD15"/>
    <s v="MA1239"/>
    <s v="22792131-b6e7-4eeb-a2db-e896c229b25c"/>
    <s v="Unidentified"/>
    <x v="5"/>
    <x v="12"/>
    <n v="-4.5976034610020697"/>
    <n v="55.397693644713002"/>
  </r>
  <r>
    <n v="7652"/>
    <x v="963"/>
    <x v="998"/>
    <x v="1"/>
    <x v="134"/>
    <s v="Planned"/>
    <s v="High"/>
    <s v="Increase riparian planting, livestock fencing."/>
    <x v="18"/>
    <x v="762"/>
    <x v="2"/>
    <m/>
    <m/>
    <s v="Ayrshire Rivers Trust"/>
    <s v="Landowner and DSFB"/>
    <x v="55"/>
    <n v="0"/>
    <x v="1"/>
    <n v="2250"/>
    <x v="0"/>
    <s v="More than 5 Years"/>
    <x v="537"/>
    <n v="224702"/>
    <n v="605422"/>
    <m/>
    <s v="Planned"/>
    <s v="No Progress"/>
    <n v="162250"/>
    <m/>
    <s v="lack of funding"/>
    <n v="2024"/>
    <x v="38"/>
    <s v="FD15"/>
    <s v="MA1240"/>
    <s v="3cd92637-26a6-4077-9e07-4ed3c1872bd0"/>
    <s v="Unidentified"/>
    <x v="2"/>
    <x v="166"/>
    <n v="-4.7637163907986704"/>
    <n v="55.3115984208847"/>
  </r>
  <r>
    <n v="7653"/>
    <x v="964"/>
    <x v="999"/>
    <x v="1"/>
    <x v="155"/>
    <s v="Ongoing"/>
    <s v="High"/>
    <s v="To reduce sedimentation of the watercourse and to ease barriers to fish migration"/>
    <x v="7"/>
    <x v="871"/>
    <x v="2"/>
    <m/>
    <m/>
    <s v="Ayrshire Rivers Trust"/>
    <s v="Landowner and DSFB"/>
    <x v="128"/>
    <n v="0"/>
    <x v="1"/>
    <n v="1500"/>
    <x v="1"/>
    <s v="Within 1 Year"/>
    <x v="537"/>
    <n v="230005"/>
    <n v="611522"/>
    <m/>
    <s v="Ongoing"/>
    <s v="Some Progress"/>
    <n v="30500"/>
    <s v="Fencing, Some riperian tree planting and bank stabalisiation has been installed. Further fencing has been identified as potentially beneficial."/>
    <s v="Additional costs required for additional fencing as highlighted. "/>
    <n v="2024"/>
    <x v="38"/>
    <s v="FD15"/>
    <s v="MA1241"/>
    <s v="092fc386-8cad-4662-9403-cf1f67bd58af"/>
    <s v="Mix of Private &amp; Public Funding"/>
    <x v="1"/>
    <x v="167"/>
    <n v="-4.6839625364116202"/>
    <n v="55.368212710197298"/>
  </r>
  <r>
    <n v="7654"/>
    <x v="965"/>
    <x v="1000"/>
    <x v="5"/>
    <x v="1"/>
    <s v="Planned"/>
    <s v="Low"/>
    <s v="To ease barriers to fish migration"/>
    <x v="6"/>
    <x v="872"/>
    <x v="2"/>
    <m/>
    <m/>
    <s v="Ayrshire Rivers Trust"/>
    <s v="Landowner and DSFB"/>
    <x v="26"/>
    <n v="0"/>
    <x v="1"/>
    <m/>
    <x v="0"/>
    <s v="More than 5 Years"/>
    <x v="537"/>
    <n v="236222"/>
    <n v="614759"/>
    <m/>
    <s v="Planned"/>
    <s v="Some Progress"/>
    <n v="4000"/>
    <s v="Factor is investigating and carrying out work to protects properties."/>
    <m/>
    <n v="2024"/>
    <x v="38"/>
    <s v="FD15"/>
    <s v="MA1242"/>
    <s v="92e70dea-135e-4dc5-b497-9c209ba05ad2"/>
    <s v="Unidentified"/>
    <x v="1"/>
    <x v="65"/>
    <n v="-4.5878737267264196"/>
    <n v="55.399383220969703"/>
  </r>
  <r>
    <n v="7655"/>
    <x v="966"/>
    <x v="1001"/>
    <x v="1"/>
    <x v="155"/>
    <s v="Ongoing"/>
    <s v="High"/>
    <s v="To reduce sedimentation of the watercourse and to ease barriers to fish migration"/>
    <x v="7"/>
    <x v="873"/>
    <x v="2"/>
    <m/>
    <m/>
    <s v="Ayrshire Rivers Trust"/>
    <s v="Landowner and DSFB"/>
    <x v="129"/>
    <n v="0"/>
    <x v="1"/>
    <n v="1000"/>
    <x v="1"/>
    <s v="Within 1 Year"/>
    <x v="537"/>
    <n v="237153"/>
    <n v="613555"/>
    <m/>
    <s v="Ongoing"/>
    <s v="Some Progress"/>
    <n v="29500"/>
    <s v="Work currently underway."/>
    <s v="funding for maintenance"/>
    <n v="2024"/>
    <x v="38"/>
    <s v="FD15"/>
    <s v="MA1243"/>
    <s v="16c5a13c-25ef-419e-820f-f5553d55086a"/>
    <s v="Mix of Private &amp; Public Funding"/>
    <x v="3"/>
    <x v="5"/>
    <n v="-4.5724859939471196"/>
    <n v="55.388885320898098"/>
  </r>
  <r>
    <n v="7656"/>
    <x v="967"/>
    <x v="1002"/>
    <x v="1"/>
    <x v="156"/>
    <s v="Planned"/>
    <s v="High"/>
    <s v="To understand and monitor juvenile populations"/>
    <x v="4"/>
    <x v="874"/>
    <x v="0"/>
    <m/>
    <m/>
    <s v="Ayrshire Rivers Trust"/>
    <s v="Landowner and DSFB"/>
    <x v="6"/>
    <n v="0"/>
    <x v="1"/>
    <m/>
    <x v="1"/>
    <s v="Annual"/>
    <x v="537"/>
    <n v="239643"/>
    <n v="613882"/>
    <m/>
    <s v="Ongoing"/>
    <s v="Completed"/>
    <n v="4000"/>
    <m/>
    <m/>
    <n v="2024"/>
    <x v="38"/>
    <s v="FD15"/>
    <s v="MA1244"/>
    <s v="f2892838-85c5-4d78-964b-daa3d57d782c"/>
    <s v="Local DSFB"/>
    <x v="3"/>
    <x v="5"/>
    <n v="-4.5334063027053801"/>
    <n v="55.392641009301698"/>
  </r>
  <r>
    <n v="7657"/>
    <x v="968"/>
    <x v="1003"/>
    <x v="5"/>
    <x v="1"/>
    <s v="Planned"/>
    <s v="High"/>
    <s v="To ease barriers to fish migration"/>
    <x v="6"/>
    <x v="875"/>
    <x v="2"/>
    <m/>
    <m/>
    <s v="Ayrshire Rivers Trust"/>
    <s v="Landowner, SEPA, DSFB"/>
    <x v="22"/>
    <n v="0"/>
    <x v="1"/>
    <m/>
    <x v="0"/>
    <s v="Within 5 Years"/>
    <x v="537"/>
    <n v="244918"/>
    <n v="608886"/>
    <m/>
    <s v="Planned"/>
    <s v="No Progress"/>
    <n v="10000"/>
    <s v="Some initial investigation works considered"/>
    <s v="Requires funding, potentially."/>
    <n v="2024"/>
    <x v="38"/>
    <s v="FD15"/>
    <s v="MA1245"/>
    <s v="739168c9-35b8-4e0e-82d5-afc102363d24"/>
    <s v="Mix of Private &amp; Public Funding"/>
    <x v="1"/>
    <x v="6"/>
    <n v="-4.44743488443424"/>
    <n v="55.349485204357499"/>
  </r>
  <r>
    <n v="7658"/>
    <x v="969"/>
    <x v="1004"/>
    <x v="3"/>
    <x v="1"/>
    <s v="Planned"/>
    <s v="Medium"/>
    <s v="Increase riparian planting and fencing"/>
    <x v="18"/>
    <x v="763"/>
    <x v="1"/>
    <m/>
    <m/>
    <s v="Ayrshire Rivers Trust"/>
    <s v="Landowner and DSFB"/>
    <x v="130"/>
    <n v="0"/>
    <x v="0"/>
    <m/>
    <x v="0"/>
    <s v="More than 5 Years"/>
    <x v="537"/>
    <n v="243470"/>
    <n v="608342"/>
    <m/>
    <s v="Planned"/>
    <s v="No Progress"/>
    <n v="3300"/>
    <s v="Some Fencing and tree planting has occurred at Drumgrange Burn and is now being treated as a separate action."/>
    <s v="Lack of Funding"/>
    <n v="2024"/>
    <x v="38"/>
    <s v="FD15"/>
    <s v="MA1246"/>
    <s v="c5e80291-e192-4176-b259-21a27345a7e3"/>
    <s v="Other"/>
    <x v="3"/>
    <x v="168"/>
    <n v="-4.4699444278145597"/>
    <n v="55.3441422542598"/>
  </r>
  <r>
    <n v="7659"/>
    <x v="970"/>
    <x v="1005"/>
    <x v="3"/>
    <x v="1"/>
    <s v="Planned"/>
    <s v="Medium"/>
    <s v="Increase riparian planting and fencing"/>
    <x v="18"/>
    <x v="768"/>
    <x v="2"/>
    <m/>
    <m/>
    <s v="Ayrshire Rivers Trust"/>
    <s v="Landowner and DSFB"/>
    <x v="131"/>
    <n v="0"/>
    <x v="0"/>
    <m/>
    <x v="2"/>
    <s v="More than 5 Years"/>
    <x v="537"/>
    <n v="242807"/>
    <n v="609607"/>
    <m/>
    <s v="Ongoing"/>
    <s v="Some Progress"/>
    <n v="13800"/>
    <s v="Some Fencing and tree planting has occurred however New Fencing instructed and tree planting planned."/>
    <s v="Requires funding to allow for increased tree planting."/>
    <n v="2024"/>
    <x v="38"/>
    <s v="FD15"/>
    <s v="MA1247"/>
    <s v="d43ac85a-c861-4b2f-a9ac-3d694c9be1d0"/>
    <s v="Local DSFB"/>
    <x v="3"/>
    <x v="169"/>
    <n v="-4.4810990029595104"/>
    <n v="55.355287018922802"/>
  </r>
  <r>
    <n v="7660"/>
    <x v="971"/>
    <x v="1006"/>
    <x v="5"/>
    <x v="1"/>
    <s v="Planned"/>
    <s v="Low"/>
    <s v="To ease barriers to fish migration"/>
    <x v="6"/>
    <x v="876"/>
    <x v="2"/>
    <m/>
    <m/>
    <s v="Ayrshire Rivers Trust"/>
    <s v="Landowner, SEPA, DSFB"/>
    <x v="28"/>
    <n v="0"/>
    <x v="0"/>
    <m/>
    <x v="0"/>
    <s v="Within 5 Years"/>
    <x v="537"/>
    <n v="248112"/>
    <n v="602505"/>
    <m/>
    <s v="Planned"/>
    <s v="No Progress"/>
    <n v="3500"/>
    <s v="Surveying in 2024 will determine requirement for intervention"/>
    <m/>
    <n v="2024"/>
    <x v="38"/>
    <s v="FD15"/>
    <s v="MA1248"/>
    <s v="1a1855bd-2f93-4626-a4f8-62346e77db33"/>
    <s v="Unidentified"/>
    <x v="3"/>
    <x v="83"/>
    <n v="-4.3936539465777704"/>
    <n v="55.293194418851598"/>
  </r>
  <r>
    <n v="7661"/>
    <x v="848"/>
    <x v="1007"/>
    <x v="1"/>
    <x v="156"/>
    <s v="Planned"/>
    <s v="Low"/>
    <s v="To understand and monitor juvenile populations of salmonids."/>
    <x v="4"/>
    <x v="877"/>
    <x v="0"/>
    <m/>
    <m/>
    <s v="Ayrshire Rivers Trust"/>
    <s v="Landowner and DSFB"/>
    <x v="9"/>
    <n v="0"/>
    <x v="1"/>
    <m/>
    <x v="0"/>
    <s v="Within 5 Years"/>
    <x v="537"/>
    <n v="248344"/>
    <n v="592808"/>
    <m/>
    <s v="Planned"/>
    <s v="No Progress"/>
    <n v="12000"/>
    <s v="EDNa sampling for DRAX confirm salmon are still present upstream of Loch Doon Dam, therfore any of these burns may have spawning habitat. No direct investigation of burns carried out yet."/>
    <m/>
    <n v="2024"/>
    <x v="38"/>
    <s v="FD15"/>
    <s v="MA1249"/>
    <s v="3514f871-ef42-4490-a12a-008786f82f06"/>
    <s v="Unidentified"/>
    <x v="1"/>
    <x v="103"/>
    <n v="-4.3847828934719102"/>
    <n v="55.206204677566397"/>
  </r>
  <r>
    <n v="7662"/>
    <x v="972"/>
    <x v="1008"/>
    <x v="3"/>
    <x v="1"/>
    <s v="Planned"/>
    <s v="Low"/>
    <s v="to study sediment changes in and around structures, monitor fish populations around structures and assess spawning."/>
    <x v="7"/>
    <x v="878"/>
    <x v="2"/>
    <m/>
    <m/>
    <s v="Ayrshire Rivers Trust"/>
    <s v="DSFB, Landowners, FLS"/>
    <x v="23"/>
    <n v="0"/>
    <x v="0"/>
    <m/>
    <x v="0"/>
    <s v="More than 5 Years"/>
    <x v="583"/>
    <n v="248154"/>
    <n v="592548"/>
    <m/>
    <s v="Planned"/>
    <s v="No Progress"/>
    <n v="20000"/>
    <m/>
    <m/>
    <n v="2024"/>
    <x v="38"/>
    <s v="FD15"/>
    <s v="MA1250"/>
    <s v="08a15ec8-c75a-4725-8d05-eba929ebdac9"/>
    <s v="Unidentified"/>
    <x v="4"/>
    <x v="4"/>
    <n v="-4.3876260479561404"/>
    <n v="55.203811960127403"/>
  </r>
  <r>
    <n v="7663"/>
    <x v="973"/>
    <x v="1009"/>
    <x v="2"/>
    <x v="1"/>
    <s v="Planned"/>
    <s v="Low"/>
    <s v="To lower conductivity of watercourses which recieve mine water inputs"/>
    <x v="7"/>
    <x v="879"/>
    <x v="1"/>
    <m/>
    <m/>
    <s v="Ayrshire Rivers Trust"/>
    <s v="Landowner and DSFB, Coal Authority, SEPA, Scottish Government"/>
    <x v="123"/>
    <n v="0"/>
    <x v="1"/>
    <n v="4000"/>
    <x v="0"/>
    <m/>
    <x v="600"/>
    <n v="245617"/>
    <n v="606729"/>
    <m/>
    <s v="Planned"/>
    <s v="No Progress"/>
    <n v="84000"/>
    <m/>
    <m/>
    <n v="2024"/>
    <x v="38"/>
    <s v="FD15"/>
    <s v="MA1251"/>
    <s v="40466af1-1d35-449b-b439-0264272912cd"/>
    <s v="Unidentified"/>
    <x v="5"/>
    <x v="170"/>
    <n v="-4.43523285234554"/>
    <n v="55.330340432524899"/>
  </r>
  <r>
    <n v="7664"/>
    <x v="974"/>
    <x v="1010"/>
    <x v="8"/>
    <x v="1"/>
    <s v="Ongoing"/>
    <s v="High"/>
    <s v="To control and eradicate Invasive weeds at a catchment wide scale"/>
    <x v="11"/>
    <x v="752"/>
    <x v="1"/>
    <m/>
    <m/>
    <s v="Ayrshire Rivers Trust"/>
    <s v="Landowner and DSFB"/>
    <x v="18"/>
    <n v="0"/>
    <x v="1"/>
    <m/>
    <x v="0"/>
    <s v="Annual"/>
    <x v="537"/>
    <n v="232798"/>
    <n v="618217"/>
    <m/>
    <s v="Ongoing"/>
    <s v="Some Progress"/>
    <n v="43000"/>
    <s v="Very limited control delivered."/>
    <s v="Lack of funding prevented ART from delivering more INNS control."/>
    <n v="2024"/>
    <x v="38"/>
    <s v="FD15"/>
    <s v="MA1252"/>
    <s v="f9841fbe-0ac7-4d31-988c-37ac463abc89"/>
    <s v="Unidentified"/>
    <x v="1"/>
    <x v="171"/>
    <n v="-4.6439543090211002"/>
    <n v="55.429267392632298"/>
  </r>
  <r>
    <n v="7665"/>
    <x v="975"/>
    <x v="1011"/>
    <x v="3"/>
    <x v="1"/>
    <s v="Planned"/>
    <s v="Low"/>
    <s v="To establish FWPM numbers and improve habitat for the remnant population"/>
    <x v="4"/>
    <x v="880"/>
    <x v="0"/>
    <m/>
    <m/>
    <s v="Ayrshire Rivers Trust"/>
    <s v="Landowner and DSFB"/>
    <x v="13"/>
    <n v="0"/>
    <x v="1"/>
    <m/>
    <x v="0"/>
    <s v="N/A"/>
    <x v="537"/>
    <n v="232375"/>
    <n v="619460"/>
    <m/>
    <s v="Planned"/>
    <s v="No Progress"/>
    <n v="15000"/>
    <m/>
    <m/>
    <n v="2024"/>
    <x v="38"/>
    <s v="FD15"/>
    <s v="MA1253"/>
    <s v="47eee709-a792-4d78-af1b-26fcd80ff422"/>
    <s v="Unidentified"/>
    <x v="3"/>
    <x v="12"/>
    <n v="-4.6513794805065203"/>
    <n v="55.440280093301602"/>
  </r>
  <r>
    <n v="7666"/>
    <x v="976"/>
    <x v="1012"/>
    <x v="9"/>
    <x v="1"/>
    <s v="Planned"/>
    <s v="Low"/>
    <s v="Improve flow regime, upstream migration and downstream biodiversity"/>
    <x v="1"/>
    <x v="881"/>
    <x v="1"/>
    <m/>
    <m/>
    <s v="Ayrshire Rivers Trust"/>
    <s v="Landowner, SEPA, DSFB, DRAX power, Local Authority"/>
    <x v="6"/>
    <n v="0"/>
    <x v="1"/>
    <m/>
    <x v="0"/>
    <s v="N/A"/>
    <x v="537"/>
    <n v="247728"/>
    <n v="601420"/>
    <m/>
    <s v="Planned"/>
    <s v="Some Progress"/>
    <m/>
    <s v="Topic rasied with SEPA with particular attention drawn to the declining Arctic Char population. Outcome of topic Discussion to be determined."/>
    <m/>
    <n v="2024"/>
    <x v="38"/>
    <s v="FD15"/>
    <s v="MA1254"/>
    <s v="a3120291-9f13-430a-aee6-ee300506b7cf"/>
    <s v="Unidentified"/>
    <x v="4"/>
    <x v="0"/>
    <n v="-4.3991077828673903"/>
    <n v="55.2833346353884"/>
  </r>
  <r>
    <n v="7667"/>
    <x v="977"/>
    <x v="1013"/>
    <x v="3"/>
    <x v="1"/>
    <s v="Planned"/>
    <s v="Medium"/>
    <s v="To reduce sedimentation of the watercourse"/>
    <x v="13"/>
    <x v="882"/>
    <x v="3"/>
    <m/>
    <m/>
    <s v="Ayrshire Rivers Trust"/>
    <s v="Landowner and DSFB"/>
    <x v="18"/>
    <n v="0"/>
    <x v="0"/>
    <m/>
    <x v="0"/>
    <s v="More than 5 Years"/>
    <x v="537"/>
    <n v="242860"/>
    <n v="609015"/>
    <m/>
    <s v="Planned"/>
    <s v="Some Progress"/>
    <n v="40000"/>
    <s v="Planned to be carried out in 2024"/>
    <m/>
    <n v="2024"/>
    <x v="38"/>
    <s v="FD15"/>
    <s v="MA1255"/>
    <s v="68c5912a-5518-44f6-90d4-1aa6c0e50cc3"/>
    <s v="Unidentified"/>
    <x v="1"/>
    <x v="9"/>
    <n v="-4.4799314904215501"/>
    <n v="55.349989359614497"/>
  </r>
  <r>
    <n v="7668"/>
    <x v="978"/>
    <x v="1014"/>
    <x v="3"/>
    <x v="1"/>
    <s v="Not Possible"/>
    <s v="Low"/>
    <s v="To restore the natural flow and length of the river."/>
    <x v="7"/>
    <x v="883"/>
    <x v="3"/>
    <m/>
    <s v="Hydro-morphology surveys. "/>
    <s v="Ayrshire Rivers Trust"/>
    <s v="Landowner, SEPA, DSFB, Local authority, environmental engineering specialist"/>
    <x v="48"/>
    <n v="0"/>
    <x v="1"/>
    <m/>
    <x v="0"/>
    <s v="More than 5 Years"/>
    <x v="601"/>
    <n v="244247"/>
    <n v="608015"/>
    <m/>
    <s v="Not Possible"/>
    <s v="No Progress"/>
    <n v="500000"/>
    <m/>
    <m/>
    <n v="2024"/>
    <x v="38"/>
    <s v="FD15"/>
    <s v="MA1256"/>
    <s v="5b991b51-a069-40a1-8afe-ddf0bde9a870"/>
    <s v="Public Funding"/>
    <x v="5"/>
    <x v="32"/>
    <n v="-4.4575222907596199"/>
    <n v="55.341453486891197"/>
  </r>
  <r>
    <n v="7669"/>
    <x v="979"/>
    <x v="973"/>
    <x v="1"/>
    <x v="132"/>
    <s v="Ongoing"/>
    <s v="High"/>
    <s v="Monitor changes underway within the catchment"/>
    <x v="4"/>
    <x v="755"/>
    <x v="1"/>
    <m/>
    <m/>
    <s v="Ayrshire Rivers Trust"/>
    <s v="DSFB"/>
    <x v="6"/>
    <n v="0"/>
    <x v="1"/>
    <n v="3000"/>
    <x v="1"/>
    <s v="Annual"/>
    <x v="582"/>
    <n v="241675"/>
    <n v="611920"/>
    <m/>
    <s v="Ongoing"/>
    <s v="Completed"/>
    <n v="3000"/>
    <s v="Electrofishing, Habitat surveys and analysis carried out."/>
    <m/>
    <n v="2024"/>
    <x v="38"/>
    <s v="FD15"/>
    <s v="MA1257"/>
    <s v="fb118be0-7ac8-4752-a124-dabddf0944c9"/>
    <s v="Local DSFB"/>
    <x v="3"/>
    <x v="5"/>
    <n v="-4.5002456174463301"/>
    <n v="55.3756878157877"/>
  </r>
  <r>
    <n v="7670"/>
    <x v="833"/>
    <x v="972"/>
    <x v="4"/>
    <x v="1"/>
    <s v="Ongoing"/>
    <s v="High"/>
    <s v="Engage river watchers to interact with anglers and show a presence on the river"/>
    <x v="5"/>
    <x v="846"/>
    <x v="1"/>
    <m/>
    <m/>
    <s v="DSFB"/>
    <s v="Ayrshire Rivers Trust"/>
    <x v="6"/>
    <n v="0"/>
    <x v="1"/>
    <n v="2500"/>
    <x v="1"/>
    <s v="Annual"/>
    <x v="580"/>
    <n v="232042"/>
    <n v="620417"/>
    <m/>
    <s v="Ongoing"/>
    <s v="Some Progress"/>
    <n v="2500"/>
    <s v="River watchers and operational stratagy scheme in place."/>
    <m/>
    <n v="2024"/>
    <x v="38"/>
    <s v="FD15"/>
    <s v="MA1258"/>
    <s v="d9f8ebbb-1a15-4f9e-b366-cf5ce44154c5"/>
    <s v="Local DSFB"/>
    <x v="3"/>
    <x v="5"/>
    <n v="-4.6572148002443203"/>
    <n v="55.448756035765797"/>
  </r>
  <r>
    <n v="7671"/>
    <x v="834"/>
    <x v="877"/>
    <x v="6"/>
    <x v="1"/>
    <s v="Planned"/>
    <s v="High"/>
    <s v="Protect smolts as they migrate to sea"/>
    <x v="17"/>
    <x v="754"/>
    <x v="3"/>
    <m/>
    <m/>
    <s v="DSFB"/>
    <s v="Ayrshire Rivers Trust"/>
    <x v="6"/>
    <n v="0"/>
    <x v="1"/>
    <n v="2500"/>
    <x v="0"/>
    <s v="Annual"/>
    <x v="602"/>
    <n v="232691"/>
    <n v="618952"/>
    <m/>
    <s v="Planned"/>
    <s v="No Progress"/>
    <n v="2500"/>
    <m/>
    <m/>
    <n v="2024"/>
    <x v="38"/>
    <s v="FD15"/>
    <s v="MA1259"/>
    <s v="a43b8006-b847-4bbf-b569-eb2c72c37046"/>
    <s v="Unidentified"/>
    <x v="2"/>
    <x v="49"/>
    <n v="-4.6460848162739099"/>
    <n v="55.435828303681703"/>
  </r>
  <r>
    <n v="7672"/>
    <x v="980"/>
    <x v="1015"/>
    <x v="3"/>
    <x v="1"/>
    <s v="Planned"/>
    <s v="High"/>
    <s v="Improve Riparian Habitat "/>
    <x v="13"/>
    <x v="884"/>
    <x v="1"/>
    <m/>
    <m/>
    <s v="Ayrshire Rivers Trust"/>
    <s v="Landowner,DSFB, Nature Scot and others"/>
    <x v="24"/>
    <n v="0"/>
    <x v="1"/>
    <n v="2000"/>
    <x v="0"/>
    <s v="More than 5 Years"/>
    <x v="537"/>
    <n v="240137"/>
    <n v="613333"/>
    <m/>
    <s v="Planned"/>
    <s v="No Progress"/>
    <n v="52000"/>
    <m/>
    <m/>
    <n v="2024"/>
    <x v="38"/>
    <s v="FD15"/>
    <s v="MA1260"/>
    <s v="86fba047-ea5e-45db-83d9-1a8af49a6a71"/>
    <s v="Unidentified"/>
    <x v="5"/>
    <x v="157"/>
    <n v="-4.5253007691878402"/>
    <n v="55.3878738665829"/>
  </r>
  <r>
    <n v="7673"/>
    <x v="2"/>
    <x v="1016"/>
    <x v="2"/>
    <x v="1"/>
    <s v="Planned"/>
    <s v="High"/>
    <s v="Resotration of Peatlands leading to improved habitat and water quality in adjacent rivers and tributaries."/>
    <x v="2"/>
    <x v="885"/>
    <x v="1"/>
    <m/>
    <s v="Peat Depth and condition"/>
    <s v="Nature Scot"/>
    <s v="Ayrshire Rivers Trust, RSPB, Landowner, FLS, "/>
    <x v="123"/>
    <n v="0"/>
    <x v="0"/>
    <m/>
    <x v="0"/>
    <s v="More than 5 Years"/>
    <x v="537"/>
    <n v="247947"/>
    <n v="598063"/>
    <m/>
    <s v="Planned"/>
    <s v="No Progress"/>
    <n v="80000"/>
    <m/>
    <m/>
    <n v="2024"/>
    <x v="38"/>
    <s v="FD15"/>
    <s v="MA1261"/>
    <s v="f700fa9a-0c2d-46c9-8423-deed39e54f35"/>
    <s v="Unidentified"/>
    <x v="5"/>
    <x v="101"/>
    <n v="-4.3938487232263599"/>
    <n v="55.253262854188499"/>
  </r>
  <r>
    <n v="7674"/>
    <x v="838"/>
    <x v="883"/>
    <x v="1"/>
    <x v="133"/>
    <s v="Planned"/>
    <s v="Medium"/>
    <s v="Employment of a Catchment officer to monitor spread of INNS, Agricultural pollution and other incidents."/>
    <x v="10"/>
    <x v="760"/>
    <x v="0"/>
    <m/>
    <m/>
    <s v="Ayshire Rivers Trust"/>
    <s v="Ayshire Rivers Trust, DSFB"/>
    <x v="6"/>
    <n v="0"/>
    <x v="2"/>
    <n v="20000"/>
    <x v="0"/>
    <s v="More than 5 Years"/>
    <x v="599"/>
    <n v="232421"/>
    <n v="619485"/>
    <m/>
    <s v="Planned"/>
    <s v="No Progress"/>
    <n v="20000"/>
    <m/>
    <m/>
    <n v="2024"/>
    <x v="38"/>
    <s v="FD15"/>
    <s v="MA1262"/>
    <s v="cd39fa8e-6077-4311-ac30-8114709ba579"/>
    <s v="Unidentified"/>
    <x v="1"/>
    <x v="4"/>
    <n v="-4.65066822831594"/>
    <n v="55.440520239382103"/>
  </r>
  <r>
    <n v="7675"/>
    <x v="981"/>
    <x v="1017"/>
    <x v="5"/>
    <x v="1"/>
    <s v="Planned"/>
    <s v="High"/>
    <s v="Evaluate impact of weirs on upstream and downstream migration of fish."/>
    <x v="4"/>
    <x v="886"/>
    <x v="0"/>
    <m/>
    <s v="Barrier owner information"/>
    <s v="SEPA"/>
    <s v="Ayrshire Rivers Trust, DSFB, DRAX, Angling Clubs, Landowner, Barrier Owner"/>
    <x v="25"/>
    <n v="0"/>
    <x v="0"/>
    <m/>
    <x v="0"/>
    <s v="More than 5 Years"/>
    <x v="542"/>
    <n v="237802"/>
    <n v="613438"/>
    <m/>
    <s v="Planned"/>
    <s v="No Progress"/>
    <n v="8000"/>
    <m/>
    <m/>
    <n v="2024"/>
    <x v="38"/>
    <s v="FD15"/>
    <s v="MA1263"/>
    <s v="0b2652ef-7fc6-469c-9d5e-87c1fc648493"/>
    <s v="Unidentified"/>
    <x v="3"/>
    <x v="65"/>
    <n v="-4.5621834574132496"/>
    <n v="55.388050036152798"/>
  </r>
  <r>
    <n v="7676"/>
    <x v="982"/>
    <x v="898"/>
    <x v="5"/>
    <x v="1"/>
    <s v="Planned"/>
    <s v="High"/>
    <s v="Improve current fish pass to increase migration oppertunities."/>
    <x v="6"/>
    <x v="887"/>
    <x v="2"/>
    <m/>
    <s v="SNIFFER Assessment"/>
    <s v="SEPA"/>
    <s v="Ayrshire Rivers Trust, DSFB, Angling Clubs, Landowner, Barrier Owner"/>
    <x v="13"/>
    <n v="0"/>
    <x v="2"/>
    <m/>
    <x v="0"/>
    <m/>
    <x v="542"/>
    <n v="232578"/>
    <n v="618801"/>
    <m/>
    <s v="Planned"/>
    <s v="No Progress"/>
    <n v="15000"/>
    <m/>
    <m/>
    <n v="2024"/>
    <x v="38"/>
    <s v="FD15"/>
    <s v="MA1264"/>
    <s v="81acf626-d396-425d-9913-1646e60f3df8"/>
    <s v="Unidentified"/>
    <x v="2"/>
    <x v="12"/>
    <n v="-4.64777801172837"/>
    <n v="55.434434297753"/>
  </r>
  <r>
    <n v="7677"/>
    <x v="983"/>
    <x v="898"/>
    <x v="5"/>
    <x v="1"/>
    <s v="Complete"/>
    <m/>
    <s v="Improve fish passage through easement or removal of barriers"/>
    <x v="6"/>
    <x v="888"/>
    <x v="2"/>
    <m/>
    <s v="SNIFFER Assessment"/>
    <s v="Barrier Owner"/>
    <s v="Ayrshire Rivers Trust,  Landowner/Barrier Owner"/>
    <x v="132"/>
    <n v="0"/>
    <x v="0"/>
    <m/>
    <x v="1"/>
    <s v="N/A"/>
    <x v="603"/>
    <n v="233574"/>
    <n v="615179"/>
    <m/>
    <s v="Complete"/>
    <s v="Completed"/>
    <n v="17000"/>
    <m/>
    <m/>
    <n v="2024"/>
    <x v="38"/>
    <s v="FD15"/>
    <s v="MA1265"/>
    <s v="ad1d13e2-49f8-4e1f-b403-50e8e8ff02e7"/>
    <s v="Private Finance"/>
    <x v="2"/>
    <x v="5"/>
    <n v="-4.6298916780483799"/>
    <n v="55.402261802058497"/>
  </r>
  <r>
    <n v="7678"/>
    <x v="984"/>
    <x v="1018"/>
    <x v="1"/>
    <x v="137"/>
    <s v="Planned"/>
    <s v="High"/>
    <s v="To reduce sedimentation of the watercourse, improving water quality, improve instream and riparian habitat, planting riparian margins."/>
    <x v="7"/>
    <x v="889"/>
    <x v="3"/>
    <m/>
    <m/>
    <s v="Ayrshire Rivers Trust"/>
    <s v="Landowners, DSFB, AECS, RSPB, Local Authority"/>
    <x v="39"/>
    <n v="0"/>
    <x v="1"/>
    <m/>
    <x v="0"/>
    <s v="Within 2 Years"/>
    <x v="545"/>
    <n v="220863"/>
    <n v="598999"/>
    <m/>
    <s v="Planned"/>
    <s v="Some Progress"/>
    <n v="150000"/>
    <s v="Tackled worst of erosion sites, although still many other areas on the main stem require stabalisation. Fencing has been erected along areas where green engineering has taken place. Riperian tree planting has occurred within fenced area."/>
    <s v="Sections where landowner did not allow fencing upgrades and insisted on retaining delapidated fencing, which could lead to possibilty of unplanned grazing in future in those sections."/>
    <n v="2024"/>
    <x v="39"/>
    <s v="FD21"/>
    <s v="MA1266"/>
    <s v="e3c44ebe-8d7a-4cf4-b1da-a3ec09900ec5"/>
    <s v="Public Funding"/>
    <x v="1"/>
    <x v="75"/>
    <n v="-4.8200342819817896"/>
    <n v="55.252569262155802"/>
  </r>
  <r>
    <n v="7679"/>
    <x v="985"/>
    <x v="1018"/>
    <x v="1"/>
    <x v="137"/>
    <s v="Complete"/>
    <s v="High"/>
    <s v="To reduce sedimentation of the watercourse, improving water quality, improve instream and riparian habitat, planting riparian margins."/>
    <x v="7"/>
    <x v="889"/>
    <x v="2"/>
    <m/>
    <m/>
    <s v="Ayrshire Rivers Trust"/>
    <s v="Landowners, DSFB, AECS, RSPB, Local Authority"/>
    <x v="61"/>
    <n v="0"/>
    <x v="1"/>
    <n v="2500"/>
    <x v="1"/>
    <s v="Within 1 Year"/>
    <x v="545"/>
    <n v="229802"/>
    <n v="603640"/>
    <m/>
    <s v="Complete"/>
    <s v="Completed"/>
    <n v="70000"/>
    <s v="Tackled worst of erosion sites, although still many other areas on the main stem require stabalisation. Fencing has been erected along areas where green engineering has taken place. Riperian tree planting has occurred within fenced area."/>
    <s v="Sections where landowner did not allow fencing upgrades and insisted on retaining delapidated fencing, which could lead to possibilty of unplanned grazing in future in those sections."/>
    <n v="2024"/>
    <x v="39"/>
    <s v="FD21"/>
    <s v="MA1267"/>
    <s v="35edc38f-15b0-4fb9-86c5-8dbd13b88410"/>
    <s v="Public Funding"/>
    <x v="3"/>
    <x v="5"/>
    <n v="-4.6823752079179402"/>
    <n v="55.2973937360915"/>
  </r>
  <r>
    <n v="7680"/>
    <x v="986"/>
    <x v="1019"/>
    <x v="1"/>
    <x v="137"/>
    <s v="Planned"/>
    <s v="Low"/>
    <s v="To improve riparian area and buffer zones"/>
    <x v="18"/>
    <x v="890"/>
    <x v="2"/>
    <m/>
    <m/>
    <s v="Ayrshire Rivers Trust"/>
    <s v="Landowners, DSFB"/>
    <x v="133"/>
    <n v="0"/>
    <x v="0"/>
    <m/>
    <x v="0"/>
    <s v="More than 5 Years"/>
    <x v="545"/>
    <n v="222291"/>
    <n v="599617"/>
    <m/>
    <s v="Planned"/>
    <s v="No Progress"/>
    <n v="37280"/>
    <m/>
    <m/>
    <n v="2024"/>
    <x v="39"/>
    <s v="FD21"/>
    <s v="MA1268"/>
    <s v="712876ba-6354-4f2f-860b-bfd0cd50a99e"/>
    <s v="Unidentified"/>
    <x v="3"/>
    <x v="172"/>
    <n v="-4.7979865050550199"/>
    <n v="55.258632639414998"/>
  </r>
  <r>
    <n v="7681"/>
    <x v="987"/>
    <x v="1020"/>
    <x v="1"/>
    <x v="137"/>
    <s v="Planned"/>
    <s v="Low"/>
    <s v="To increase riparian planting"/>
    <x v="18"/>
    <x v="891"/>
    <x v="2"/>
    <m/>
    <m/>
    <s v="Ayrshire Rivers Trust"/>
    <s v="Landowners, DSFB"/>
    <x v="134"/>
    <n v="0"/>
    <x v="0"/>
    <m/>
    <x v="0"/>
    <s v="More than 5 Years"/>
    <x v="545"/>
    <n v="226683"/>
    <n v="601821"/>
    <m/>
    <s v="Planned"/>
    <s v="No Progress"/>
    <n v="2800"/>
    <m/>
    <m/>
    <n v="2024"/>
    <x v="39"/>
    <s v="FD21"/>
    <s v="MA1269"/>
    <s v="9af03c28-0734-47a7-a4b7-dd86b936c1b0"/>
    <s v="Unidentified"/>
    <x v="3"/>
    <x v="173"/>
    <n v="-4.7303198498245598"/>
    <n v="55.2799787638384"/>
  </r>
  <r>
    <n v="7682"/>
    <x v="988"/>
    <x v="1021"/>
    <x v="1"/>
    <x v="137"/>
    <s v="Planned"/>
    <s v="Low"/>
    <s v="Improve and protect riperian area and buffer zones"/>
    <x v="18"/>
    <x v="783"/>
    <x v="2"/>
    <m/>
    <m/>
    <s v="Ayrshire Rivers Trust"/>
    <s v="Landowners, DSFB"/>
    <x v="135"/>
    <n v="0"/>
    <x v="0"/>
    <m/>
    <x v="0"/>
    <s v="More than 5 Years"/>
    <x v="545"/>
    <n v="228850"/>
    <n v="603323"/>
    <m/>
    <s v="Planned"/>
    <s v="No Progress"/>
    <n v="20780"/>
    <m/>
    <m/>
    <n v="2024"/>
    <x v="39"/>
    <s v="FD21"/>
    <s v="MA1270"/>
    <s v="9afed05c-59ae-4f0a-81d5-ab17c613dd61"/>
    <s v="Unidentified"/>
    <x v="3"/>
    <x v="174"/>
    <n v="-4.6971587619785202"/>
    <n v="55.294218313063801"/>
  </r>
  <r>
    <n v="7683"/>
    <x v="989"/>
    <x v="902"/>
    <x v="1"/>
    <x v="137"/>
    <s v="Planned"/>
    <s v="Low"/>
    <s v="To increase riparian planting"/>
    <x v="18"/>
    <x v="782"/>
    <x v="2"/>
    <m/>
    <m/>
    <s v="Ayrshire Rivers Trust"/>
    <s v="Landowners, DSFB"/>
    <x v="136"/>
    <n v="0"/>
    <x v="0"/>
    <m/>
    <x v="0"/>
    <s v="More than 5 Years"/>
    <x v="545"/>
    <n v="231252"/>
    <n v="602461"/>
    <m/>
    <s v="Planned"/>
    <s v="No Progress"/>
    <n v="25640"/>
    <m/>
    <m/>
    <n v="2024"/>
    <x v="39"/>
    <s v="FD21"/>
    <s v="MA1271"/>
    <s v="a0518964-3f5d-42ca-8c3b-23869cf73353"/>
    <s v="Unidentified"/>
    <x v="3"/>
    <x v="175"/>
    <n v="-4.6588553661352998"/>
    <n v="55.287309945407998"/>
  </r>
  <r>
    <n v="7684"/>
    <x v="990"/>
    <x v="1022"/>
    <x v="5"/>
    <x v="1"/>
    <s v="Planned"/>
    <s v="Low"/>
    <s v="To ease barriers to fish migration"/>
    <x v="6"/>
    <x v="892"/>
    <x v="2"/>
    <m/>
    <m/>
    <s v="Ayrshire Rivers Trust"/>
    <s v="Landowners, DSFB"/>
    <x v="6"/>
    <n v="0"/>
    <x v="1"/>
    <n v="500"/>
    <x v="1"/>
    <s v="Annual"/>
    <x v="545"/>
    <n v="221469"/>
    <n v="598851"/>
    <m/>
    <s v="Ongoing"/>
    <s v="Completed"/>
    <n v="500"/>
    <s v="Removal of woody debris in high build up areas. "/>
    <m/>
    <n v="2024"/>
    <x v="39"/>
    <s v="FD21"/>
    <s v="MA1272"/>
    <s v="0715299e-5a3d-4511-a51d-688663bb995b"/>
    <s v="Local DSFB"/>
    <x v="3"/>
    <x v="5"/>
    <n v="-4.8104186686831403"/>
    <n v="55.2514607056006"/>
  </r>
  <r>
    <n v="7685"/>
    <x v="991"/>
    <x v="1023"/>
    <x v="5"/>
    <x v="1"/>
    <s v="Ongoing"/>
    <s v="High"/>
    <s v="To ease barriers to fish migration"/>
    <x v="6"/>
    <x v="893"/>
    <x v="2"/>
    <m/>
    <m/>
    <s v="Ayrshire Rivers Trust"/>
    <s v="Landowners, DSFB"/>
    <x v="6"/>
    <n v="0"/>
    <x v="1"/>
    <n v="500"/>
    <x v="1"/>
    <s v="Annual"/>
    <x v="545"/>
    <n v="224778"/>
    <n v="596987"/>
    <m/>
    <s v="Ongoing"/>
    <s v="Completed"/>
    <n v="500"/>
    <s v="Removal of woody debris in high build up areas. "/>
    <m/>
    <n v="2024"/>
    <x v="39"/>
    <s v="FD21"/>
    <s v="MA1273"/>
    <s v="af4772b6-888a-4c2e-ae20-550acba38a74"/>
    <s v="Local DSFB"/>
    <x v="3"/>
    <x v="5"/>
    <n v="-4.7572663049679296"/>
    <n v="55.235917114989398"/>
  </r>
  <r>
    <n v="7686"/>
    <x v="992"/>
    <x v="1024"/>
    <x v="8"/>
    <x v="1"/>
    <s v="Planned"/>
    <s v="High"/>
    <s v="To control and eradicate Invasive weeds"/>
    <x v="11"/>
    <x v="894"/>
    <x v="1"/>
    <m/>
    <m/>
    <s v="Ayrshire Rivers Trust"/>
    <s v="Landowners, DSFB"/>
    <x v="24"/>
    <n v="0"/>
    <x v="1"/>
    <m/>
    <x v="0"/>
    <s v="More than 5 Years"/>
    <x v="545"/>
    <n v="222514"/>
    <n v="600232"/>
    <m/>
    <s v="Planned"/>
    <s v="No Progress"/>
    <n v="50000"/>
    <m/>
    <m/>
    <n v="2024"/>
    <x v="39"/>
    <s v="FD21"/>
    <s v="MA1274"/>
    <s v="c4bfbcca-f1db-4ae8-a353-091d00a64970"/>
    <s v="Unidentified"/>
    <x v="1"/>
    <x v="16"/>
    <n v="-4.7948697452948998"/>
    <n v="55.264232753008301"/>
  </r>
  <r>
    <n v="7687"/>
    <x v="993"/>
    <x v="1025"/>
    <x v="3"/>
    <x v="1"/>
    <s v="Planned"/>
    <s v="Low"/>
    <s v="To thin dense forestry"/>
    <x v="13"/>
    <x v="895"/>
    <x v="2"/>
    <m/>
    <m/>
    <s v="Ayrshire Rivers Trust"/>
    <s v="Landowners, DSFB"/>
    <x v="16"/>
    <n v="0"/>
    <x v="1"/>
    <m/>
    <x v="0"/>
    <s v="Within 5 Years"/>
    <x v="545"/>
    <n v="224100"/>
    <n v="599890"/>
    <m/>
    <s v="Planned"/>
    <s v="No Progress"/>
    <n v="2000"/>
    <m/>
    <m/>
    <n v="2024"/>
    <x v="39"/>
    <s v="FD21"/>
    <s v="MA1275"/>
    <s v="edf47a92-91af-44f5-8904-8b8702a28b63"/>
    <s v="Unidentified"/>
    <x v="3"/>
    <x v="14"/>
    <n v="-4.76972779992255"/>
    <n v="55.261731684184902"/>
  </r>
  <r>
    <n v="7688"/>
    <x v="994"/>
    <x v="1026"/>
    <x v="2"/>
    <x v="1"/>
    <s v="Planned"/>
    <s v="High"/>
    <s v="To prevent Minewater entering the watercourse"/>
    <x v="7"/>
    <x v="896"/>
    <x v="2"/>
    <m/>
    <m/>
    <s v="Ayrshire Rivers Trust"/>
    <s v="Landowners, DSFB, SEPA"/>
    <x v="48"/>
    <n v="0"/>
    <x v="1"/>
    <m/>
    <x v="0"/>
    <s v="More than 5 Years"/>
    <x v="545"/>
    <n v="226683"/>
    <n v="601821"/>
    <m/>
    <s v="Planned"/>
    <s v="No Progress"/>
    <n v="500000"/>
    <m/>
    <m/>
    <n v="2024"/>
    <x v="39"/>
    <s v="FD21"/>
    <s v="MA1276"/>
    <s v="614fd2f1-dfb6-4df9-9e85-becdd4115abd"/>
    <s v="Unidentified"/>
    <x v="2"/>
    <x v="32"/>
    <n v="-4.7303198498245598"/>
    <n v="55.2799787638384"/>
  </r>
  <r>
    <n v="7689"/>
    <x v="995"/>
    <x v="1027"/>
    <x v="3"/>
    <x v="1"/>
    <s v="Planned"/>
    <s v="High"/>
    <s v="To reduce sedimentation of the watercourse"/>
    <x v="13"/>
    <x v="784"/>
    <x v="2"/>
    <m/>
    <m/>
    <s v="Ayrshire Rivers Trust"/>
    <s v="Landowners, DSFB"/>
    <x v="137"/>
    <n v="0"/>
    <x v="1"/>
    <m/>
    <x v="0"/>
    <s v="More than 5 Years"/>
    <x v="545"/>
    <n v="228371"/>
    <n v="600923"/>
    <m/>
    <s v="Planned"/>
    <s v="No Progress"/>
    <n v="7800"/>
    <m/>
    <m/>
    <n v="2024"/>
    <x v="39"/>
    <s v="FD21"/>
    <s v="MA1277"/>
    <s v="af756cf7-309c-4200-a6e3-c6cc114c5b4e"/>
    <s v="Unidentified"/>
    <x v="3"/>
    <x v="176"/>
    <n v="-4.70322845876104"/>
    <n v="55.272509391622698"/>
  </r>
  <r>
    <n v="7690"/>
    <x v="996"/>
    <x v="1028"/>
    <x v="5"/>
    <x v="1"/>
    <s v="Initiated"/>
    <s v="Low"/>
    <s v="To ease barriers to fish migration"/>
    <x v="6"/>
    <x v="897"/>
    <x v="2"/>
    <m/>
    <m/>
    <s v="Ayrshire Rivers Trust"/>
    <s v="Landowners, DSFB, SEPA"/>
    <x v="16"/>
    <n v="0"/>
    <x v="0"/>
    <m/>
    <x v="0"/>
    <s v="Within 2 Years"/>
    <x v="604"/>
    <n v="228904"/>
    <n v="603758"/>
    <m/>
    <s v="Planned"/>
    <s v="No Progress"/>
    <n v="2000"/>
    <m/>
    <m/>
    <n v="2024"/>
    <x v="39"/>
    <s v="FD21"/>
    <s v="MA1278"/>
    <s v="20fd1c74-82e1-431f-afdb-905fdf641b5b"/>
    <s v="Unidentified"/>
    <x v="3"/>
    <x v="14"/>
    <n v="-4.69657426761359"/>
    <n v="55.2981416175055"/>
  </r>
  <r>
    <n v="7691"/>
    <x v="997"/>
    <x v="1029"/>
    <x v="1"/>
    <x v="137"/>
    <s v="Planned"/>
    <s v="High"/>
    <s v="To improve the instream productivity and reduce agricultural pollution into the burn."/>
    <x v="7"/>
    <x v="898"/>
    <x v="2"/>
    <m/>
    <m/>
    <s v="Ayrshire Rivers Trust"/>
    <s v="Landowners, DSFB"/>
    <x v="138"/>
    <n v="0"/>
    <x v="0"/>
    <m/>
    <x v="0"/>
    <s v="Within 5 Years"/>
    <x v="537"/>
    <n v="231525"/>
    <n v="604391"/>
    <m/>
    <s v="Planned"/>
    <s v="No Progress"/>
    <n v="24650"/>
    <m/>
    <m/>
    <n v="2024"/>
    <x v="39"/>
    <s v="FD21"/>
    <s v="MA1279"/>
    <s v="b6072fab-a589-4279-bbc7-a2eece04eed5"/>
    <s v="Unidentified"/>
    <x v="3"/>
    <x v="6"/>
    <n v="-4.6557190784398399"/>
    <n v="55.304727573287501"/>
  </r>
  <r>
    <n v="7692"/>
    <x v="998"/>
    <x v="1030"/>
    <x v="2"/>
    <x v="1"/>
    <s v="Planned"/>
    <s v="Medium"/>
    <s v="reduce nutrient inputs"/>
    <x v="7"/>
    <x v="899"/>
    <x v="2"/>
    <m/>
    <m/>
    <s v="Scottish Water"/>
    <s v="Landowners, DSFB, SEPA, Ayrhsire Rivers Trust"/>
    <x v="43"/>
    <n v="0"/>
    <x v="1"/>
    <m/>
    <x v="0"/>
    <s v="More than 5 Years"/>
    <x v="545"/>
    <n v="231023"/>
    <n v="608681"/>
    <m/>
    <s v="Planned"/>
    <s v="No Progress"/>
    <n v="100000"/>
    <m/>
    <m/>
    <n v="2024"/>
    <x v="39"/>
    <s v="FD21"/>
    <s v="MA1280"/>
    <s v="3cd820f2-4e19-4e55-91e2-53917c7a4a77"/>
    <s v="Unidentified"/>
    <x v="5"/>
    <x v="35"/>
    <n v="-4.6662032459756304"/>
    <n v="55.343063092325401"/>
  </r>
  <r>
    <n v="7693"/>
    <x v="999"/>
    <x v="1031"/>
    <x v="5"/>
    <x v="1"/>
    <s v="Planned"/>
    <s v="Medium"/>
    <s v="To ease barriers to fish migration"/>
    <x v="6"/>
    <x v="900"/>
    <x v="2"/>
    <m/>
    <m/>
    <s v="Ayrshire Rivers Trust"/>
    <s v="Landowners, DSFB"/>
    <x v="22"/>
    <n v="0"/>
    <x v="1"/>
    <m/>
    <x v="0"/>
    <s v="Within 2 Years"/>
    <x v="545"/>
    <n v="230265"/>
    <n v="607302"/>
    <m/>
    <s v="Initiated"/>
    <s v="No Progress"/>
    <n v="10000"/>
    <s v="Network rail contacted, awaiting response."/>
    <m/>
    <n v="2024"/>
    <x v="39"/>
    <s v="FD21"/>
    <s v="MA1281"/>
    <s v="d09a9b8b-ec06-49da-9d35-cfae512cc85a"/>
    <s v="Unidentified"/>
    <x v="3"/>
    <x v="6"/>
    <n v="-4.6773064940709501"/>
    <n v="55.330423949792497"/>
  </r>
  <r>
    <n v="7694"/>
    <x v="1000"/>
    <x v="1032"/>
    <x v="3"/>
    <x v="1"/>
    <s v="Planned"/>
    <s v="Medium"/>
    <s v="To improve instream productivity"/>
    <x v="7"/>
    <x v="901"/>
    <x v="2"/>
    <m/>
    <m/>
    <s v="Ayrshire Rivers Trust"/>
    <s v="Landowners, DSFB"/>
    <x v="127"/>
    <n v="0"/>
    <x v="0"/>
    <m/>
    <x v="0"/>
    <s v="Within 5 Years"/>
    <x v="545"/>
    <n v="233170"/>
    <n v="608450"/>
    <m/>
    <s v="Planned"/>
    <s v="No Progress"/>
    <n v="68000"/>
    <m/>
    <m/>
    <n v="2024"/>
    <x v="39"/>
    <s v="FD21"/>
    <s v="MA1282"/>
    <s v="b99d91ca-c270-4624-afed-e1f8f7cb3d03"/>
    <s v="Unidentified"/>
    <x v="3"/>
    <x v="177"/>
    <n v="-4.6322490204334503"/>
    <n v="55.341723088645502"/>
  </r>
  <r>
    <n v="7695"/>
    <x v="1001"/>
    <x v="1033"/>
    <x v="2"/>
    <x v="1"/>
    <s v="Planned"/>
    <s v="High"/>
    <s v="To reduce sediment inputs"/>
    <x v="7"/>
    <x v="902"/>
    <x v="2"/>
    <m/>
    <m/>
    <s v="Ayrshire Rivers Trust"/>
    <s v="Landowners, DSFB"/>
    <x v="139"/>
    <n v="0"/>
    <x v="1"/>
    <m/>
    <x v="0"/>
    <s v="More than 5 Years"/>
    <x v="545"/>
    <n v="237603"/>
    <n v="608475"/>
    <m/>
    <s v="Planned"/>
    <s v="No Progress"/>
    <n v="10800"/>
    <m/>
    <m/>
    <n v="2024"/>
    <x v="39"/>
    <s v="FD21"/>
    <s v="MA1283"/>
    <s v="d752cfe2-985d-452c-8b28-9fef67835565"/>
    <s v="Unidentified"/>
    <x v="3"/>
    <x v="178"/>
    <n v="-4.5624397083598902"/>
    <n v="55.343432363373097"/>
  </r>
  <r>
    <n v="7696"/>
    <x v="1002"/>
    <x v="1034"/>
    <x v="2"/>
    <x v="1"/>
    <s v="Planned"/>
    <s v="Medium"/>
    <s v="To investigate pH/ acidification"/>
    <x v="7"/>
    <x v="903"/>
    <x v="3"/>
    <m/>
    <m/>
    <s v="Ayrshire Rivers Trust"/>
    <s v="FLS, DSFB"/>
    <x v="6"/>
    <n v="0"/>
    <x v="1"/>
    <n v="5000"/>
    <x v="1"/>
    <s v="Annual"/>
    <x v="545"/>
    <n v="237190"/>
    <n v="607349"/>
    <m/>
    <s v="Ongoing"/>
    <s v="Completed"/>
    <n v="5000"/>
    <s v="Monitoring fish populations and ph levels as part of electrofishing survery "/>
    <m/>
    <n v="2024"/>
    <x v="39"/>
    <s v="FD21"/>
    <s v="MA1284"/>
    <s v="512dc01b-04d1-4432-b958-1e99af7d9d62"/>
    <s v="Local DSFB"/>
    <x v="3"/>
    <x v="5"/>
    <n v="-4.5682907739106797"/>
    <n v="55.333187828568498"/>
  </r>
  <r>
    <n v="7697"/>
    <x v="1003"/>
    <x v="1035"/>
    <x v="3"/>
    <x v="1"/>
    <s v="Planned"/>
    <s v="Medium"/>
    <s v="To reduce sedimentation of the watercourse"/>
    <x v="7"/>
    <x v="904"/>
    <x v="3"/>
    <m/>
    <m/>
    <s v="Ayrshire Rivers Trust"/>
    <s v="Landowners, DSFB"/>
    <x v="12"/>
    <n v="0"/>
    <x v="0"/>
    <m/>
    <x v="0"/>
    <s v="Within 5 Years"/>
    <x v="545"/>
    <n v="237432"/>
    <n v="604383"/>
    <m/>
    <s v="Planned"/>
    <s v="No Progress"/>
    <n v="6000"/>
    <m/>
    <m/>
    <n v="2024"/>
    <x v="39"/>
    <s v="FD21"/>
    <s v="MA1285"/>
    <s v="6efd567a-c342-4263-a8b6-5c1786e1493f"/>
    <s v="Unidentified"/>
    <x v="3"/>
    <x v="21"/>
    <n v="-4.5627606865581196"/>
    <n v="55.306642528174798"/>
  </r>
  <r>
    <n v="7698"/>
    <x v="1004"/>
    <x v="1036"/>
    <x v="5"/>
    <x v="1"/>
    <s v="Ongoing"/>
    <s v="High"/>
    <s v="To ease barriers to fish migration"/>
    <x v="6"/>
    <x v="905"/>
    <x v="0"/>
    <m/>
    <m/>
    <s v="Ayrshire Rivers Trust"/>
    <s v="Landowners, DSFB"/>
    <x v="6"/>
    <n v="0"/>
    <x v="1"/>
    <m/>
    <x v="1"/>
    <s v="Annual"/>
    <x v="545"/>
    <n v="238577"/>
    <n v="600947"/>
    <m/>
    <s v="Ongoing"/>
    <s v="Some Progress"/>
    <n v="1000"/>
    <s v="Blockackages removed and ART continues to do so as well as continuing to monitor invertebrate populations.."/>
    <m/>
    <n v="2024"/>
    <x v="39"/>
    <s v="FD21"/>
    <s v="MA1286"/>
    <s v="8d6bf645-a722-454a-ada2-f528b8eea42d"/>
    <s v="Local DSFB"/>
    <x v="3"/>
    <x v="5"/>
    <n v="-4.5427673692889297"/>
    <n v="55.276174325656399"/>
  </r>
  <r>
    <n v="7699"/>
    <x v="834"/>
    <x v="972"/>
    <x v="4"/>
    <x v="1"/>
    <s v="Ongoing"/>
    <s v="High"/>
    <s v="To deter poaching and encourage conservation"/>
    <x v="5"/>
    <x v="846"/>
    <x v="1"/>
    <m/>
    <m/>
    <s v="DSFB"/>
    <m/>
    <x v="6"/>
    <n v="0"/>
    <x v="1"/>
    <m/>
    <x v="1"/>
    <s v="Annual"/>
    <x v="580"/>
    <n v="218022"/>
    <n v="598376"/>
    <m/>
    <s v="Ongoing"/>
    <s v="Some Progress"/>
    <n v="1500"/>
    <s v="Volunteer Baillifs are trained and active."/>
    <s v="Fewer active bailiffs than in previous years."/>
    <n v="2024"/>
    <x v="39"/>
    <s v="FD21"/>
    <s v="MA1287"/>
    <s v="eef0748d-5d96-4ab8-8a07-3f13afb58be1"/>
    <s v="Local DSFB"/>
    <x v="3"/>
    <x v="5"/>
    <n v="-4.8642695425806002"/>
    <n v="55.245937819785297"/>
  </r>
  <r>
    <n v="7700"/>
    <x v="835"/>
    <x v="877"/>
    <x v="6"/>
    <x v="1"/>
    <s v="Planned"/>
    <s v="High"/>
    <s v="Protect smolts as they migrate to sea"/>
    <x v="17"/>
    <x v="754"/>
    <x v="3"/>
    <m/>
    <m/>
    <s v="DSFB"/>
    <s v="Ayrshire Rivers Trust"/>
    <x v="6"/>
    <n v="0"/>
    <x v="1"/>
    <m/>
    <x v="0"/>
    <s v="Annual"/>
    <x v="605"/>
    <n v="218919"/>
    <n v="598536"/>
    <m/>
    <s v="Planned"/>
    <s v="No Progress"/>
    <n v="3000"/>
    <m/>
    <m/>
    <n v="2024"/>
    <x v="39"/>
    <s v="FD21"/>
    <s v="MA1288"/>
    <s v="cc602842-b378-4570-b64c-8647b143d2a0"/>
    <s v="Local DSFB"/>
    <x v="3"/>
    <x v="5"/>
    <n v="-4.8502810322279704"/>
    <n v="55.247703909829198"/>
  </r>
  <r>
    <n v="7701"/>
    <x v="1005"/>
    <x v="973"/>
    <x v="1"/>
    <x v="132"/>
    <s v="Ongoing"/>
    <s v="High"/>
    <s v="Monitor changes underway within the catchment"/>
    <x v="4"/>
    <x v="755"/>
    <x v="1"/>
    <m/>
    <m/>
    <s v="Ayrshire Rivers Trust"/>
    <s v="DSFB"/>
    <x v="6"/>
    <n v="0"/>
    <x v="1"/>
    <m/>
    <x v="1"/>
    <s v="Annual"/>
    <x v="606"/>
    <n v="238201"/>
    <n v="604761"/>
    <m/>
    <s v="Ongoing"/>
    <s v="Completed"/>
    <n v="4500"/>
    <s v="Electrofishing, habitat monitoring surveys and analysis carried out "/>
    <m/>
    <n v="2024"/>
    <x v="39"/>
    <s v="FD21"/>
    <s v="MA1289"/>
    <s v="3af55ca3-1787-46ef-9b7e-2b5d862f084e"/>
    <s v="Unidentified"/>
    <x v="1"/>
    <x v="18"/>
    <n v="-4.5508766331468298"/>
    <n v="55.310289269891697"/>
  </r>
  <r>
    <n v="7702"/>
    <x v="1006"/>
    <x v="1037"/>
    <x v="3"/>
    <x v="1"/>
    <s v="Planned"/>
    <s v="Low"/>
    <s v="To reduce sedimentation of the watercourse"/>
    <x v="13"/>
    <x v="784"/>
    <x v="3"/>
    <m/>
    <m/>
    <s v="Ayrshire Rivers Trust"/>
    <s v="Landowners, DSFB"/>
    <x v="140"/>
    <n v="0"/>
    <x v="0"/>
    <m/>
    <x v="0"/>
    <s v="More than 5 Years"/>
    <x v="545"/>
    <n v="238701"/>
    <n v="602880"/>
    <m/>
    <s v="Planned"/>
    <s v="No Progress"/>
    <n v="202800"/>
    <m/>
    <m/>
    <n v="2024"/>
    <x v="39"/>
    <s v="FD21"/>
    <s v="MA1290"/>
    <s v="ae91e3a1-530a-4afd-b8ba-41d508eb3782"/>
    <s v="Unidentified"/>
    <x v="3"/>
    <x v="179"/>
    <n v="-4.5419266682825699"/>
    <n v="55.2935676235738"/>
  </r>
  <r>
    <n v="7703"/>
    <x v="1007"/>
    <x v="1037"/>
    <x v="3"/>
    <x v="1"/>
    <s v="Planned"/>
    <s v="Low"/>
    <s v="To reduce sedimentation of the watercourse"/>
    <x v="13"/>
    <x v="784"/>
    <x v="3"/>
    <m/>
    <m/>
    <s v="Ayrshire Rivers Trust"/>
    <s v="Landowners, DSFB"/>
    <x v="141"/>
    <n v="0"/>
    <x v="0"/>
    <m/>
    <x v="0"/>
    <s v="More than 5 Years"/>
    <x v="545"/>
    <n v="231813"/>
    <n v="606530"/>
    <m/>
    <s v="Planned"/>
    <s v="No Progress"/>
    <n v="47600"/>
    <m/>
    <m/>
    <n v="2024"/>
    <x v="39"/>
    <s v="FD21"/>
    <s v="MA1291"/>
    <s v="98c6fd02-01e2-421a-b19b-0eb87d895c95"/>
    <s v="Unidentified"/>
    <x v="3"/>
    <x v="180"/>
    <n v="-4.6524694973720004"/>
    <n v="55.324026265758697"/>
  </r>
  <r>
    <n v="7704"/>
    <x v="1008"/>
    <x v="1037"/>
    <x v="3"/>
    <x v="1"/>
    <s v="Planned"/>
    <s v="Low"/>
    <s v="To reduce sedimentation of the watercourse"/>
    <x v="13"/>
    <x v="784"/>
    <x v="3"/>
    <m/>
    <m/>
    <s v="Ayrshire Rivers Trust"/>
    <s v="Landowners, DSFB"/>
    <x v="102"/>
    <n v="0"/>
    <x v="0"/>
    <m/>
    <x v="0"/>
    <s v="More than 5 Years"/>
    <x v="545"/>
    <n v="220464"/>
    <n v="599030"/>
    <m/>
    <s v="Planned"/>
    <s v="No Progress"/>
    <n v="16800"/>
    <m/>
    <m/>
    <n v="2024"/>
    <x v="39"/>
    <s v="FD21"/>
    <s v="MA1292"/>
    <s v="e4d58be8-1388-4d88-8c2b-5a25cb036853"/>
    <s v="Unidentified"/>
    <x v="3"/>
    <x v="138"/>
    <n v="-4.8263232814753296"/>
    <n v="55.252702385627899"/>
  </r>
  <r>
    <n v="7705"/>
    <x v="1009"/>
    <x v="1038"/>
    <x v="3"/>
    <x v="1"/>
    <s v="Planned"/>
    <s v="Medium"/>
    <s v="Ensure succession of native broafleaf trees in riperian zones. "/>
    <x v="18"/>
    <x v="906"/>
    <x v="0"/>
    <m/>
    <m/>
    <s v="Ayrshire Rivers Trust"/>
    <s v="Landowners, DSFB, NatureScot, Forestry Land Scotland"/>
    <x v="24"/>
    <n v="0"/>
    <x v="0"/>
    <n v="4000"/>
    <x v="0"/>
    <s v="More than 5 Years"/>
    <x v="545"/>
    <n v="230827"/>
    <n v="604455"/>
    <m/>
    <s v="Planned"/>
    <s v="No Progress"/>
    <n v="54000"/>
    <m/>
    <m/>
    <n v="2024"/>
    <x v="39"/>
    <s v="FD21"/>
    <s v="MA1293"/>
    <s v="1fb5ebdc-56b4-44a2-9b23-2054920ba7b3"/>
    <s v="Mix of Private &amp; Public Funding"/>
    <x v="5"/>
    <x v="181"/>
    <n v="-4.6667407470610103"/>
    <n v="55.305062611154298"/>
  </r>
  <r>
    <n v="7706"/>
    <x v="2"/>
    <x v="1039"/>
    <x v="2"/>
    <x v="1"/>
    <s v="Planned"/>
    <s v="Medium"/>
    <s v="Resotration of Peatlands leading to improved habitat and water quality in adjacent rivers and tributaries."/>
    <x v="10"/>
    <x v="907"/>
    <x v="1"/>
    <m/>
    <m/>
    <s v="Ayrshire Rivers Trust"/>
    <s v="Ayshire Rivers Trust, landowners, Windfarm Companies"/>
    <x v="19"/>
    <n v="0"/>
    <x v="0"/>
    <m/>
    <x v="0"/>
    <m/>
    <x v="545"/>
    <n v="243758"/>
    <n v="596901"/>
    <m/>
    <s v="Planned"/>
    <s v="No Progress"/>
    <n v="200000"/>
    <m/>
    <m/>
    <n v="2024"/>
    <x v="39"/>
    <s v="FD21"/>
    <s v="MA1294"/>
    <s v="b68c87f9-544c-4f6b-8a37-1a55394efd87"/>
    <s v="Public Funding"/>
    <x v="5"/>
    <x v="42"/>
    <n v="-4.4590445897401603"/>
    <n v="55.2415211425267"/>
  </r>
  <r>
    <n v="7707"/>
    <x v="838"/>
    <x v="883"/>
    <x v="1"/>
    <x v="133"/>
    <s v="Planned"/>
    <s v="Medium"/>
    <s v="Employment of a Catchment officer to monitor spread of INNS, Agricultural pollution and other incidents."/>
    <x v="10"/>
    <x v="760"/>
    <x v="0"/>
    <m/>
    <m/>
    <s v="Ayrshire Rivers Trust"/>
    <s v="NatureScot, RSPB, SRUC"/>
    <x v="6"/>
    <n v="0"/>
    <x v="1"/>
    <n v="30000"/>
    <x v="0"/>
    <s v="More than 5 Years"/>
    <x v="599"/>
    <n v="219674"/>
    <n v="599061"/>
    <m/>
    <s v="Planned"/>
    <s v="No Progress"/>
    <n v="30000"/>
    <m/>
    <m/>
    <n v="2024"/>
    <x v="39"/>
    <s v="FD21"/>
    <s v="MA1295"/>
    <s v="390bd2d9-3430-47b7-9e93-95f147c4d9bf"/>
    <s v="Unidentified"/>
    <x v="3"/>
    <x v="10"/>
    <n v="-4.8387558287359598"/>
    <n v="55.252692361036502"/>
  </r>
  <r>
    <n v="7708"/>
    <x v="1010"/>
    <x v="1040"/>
    <x v="2"/>
    <x v="157"/>
    <s v="Planned"/>
    <s v="Medium"/>
    <s v="Install riparian fencing, improved water margin management, increase riparian tree planting"/>
    <x v="18"/>
    <x v="908"/>
    <x v="3"/>
    <m/>
    <m/>
    <s v="DSFB"/>
    <s v="Landowner and Ayrshire Rivers Trust"/>
    <x v="48"/>
    <n v="0"/>
    <x v="0"/>
    <n v="1000"/>
    <x v="0"/>
    <s v="More than 5 Years"/>
    <x v="531"/>
    <n v="210462"/>
    <n v="583103"/>
    <m/>
    <s v="Planned"/>
    <s v="No Progress"/>
    <n v="501000"/>
    <m/>
    <m/>
    <n v="2024"/>
    <x v="41"/>
    <s v="FD36"/>
    <s v="MA1296"/>
    <s v="f9eebf23-af36-4a29-9c29-d9b811e29a87"/>
    <s v="Unidentified"/>
    <x v="5"/>
    <x v="182"/>
    <n v="-4.9727944108743198"/>
    <n v="55.106032059160398"/>
  </r>
  <r>
    <n v="7709"/>
    <x v="1011"/>
    <x v="1041"/>
    <x v="3"/>
    <x v="158"/>
    <s v="Planned"/>
    <s v="High"/>
    <s v="To deliver riverbank restoration activities and increase riparian tree cover along the length of the River Stinchar."/>
    <x v="18"/>
    <x v="909"/>
    <x v="3"/>
    <m/>
    <m/>
    <s v="DSFB"/>
    <s v="Landowners, Ayrshire Rivers Trust, SRUC, Forestry Land Scotland, NatureScot"/>
    <x v="48"/>
    <n v="0"/>
    <x v="0"/>
    <n v="5000"/>
    <x v="0"/>
    <s v="More than 5 Years"/>
    <x v="607"/>
    <n v="211190"/>
    <n v="583851"/>
    <m/>
    <s v="Planned"/>
    <s v="No Progress"/>
    <n v="505000"/>
    <m/>
    <m/>
    <n v="2024"/>
    <x v="41"/>
    <s v="FD36"/>
    <s v="MA1297"/>
    <s v="d9de6b45-4b32-4a6b-9efb-549b33988ece"/>
    <s v="Mix of Private &amp; Public Funding"/>
    <x v="5"/>
    <x v="104"/>
    <n v="-4.9618959887832599"/>
    <n v="55.1130224821271"/>
  </r>
  <r>
    <n v="7710"/>
    <x v="1012"/>
    <x v="1042"/>
    <x v="8"/>
    <x v="159"/>
    <s v="Ongoing"/>
    <s v="High"/>
    <s v="To control and eradicate Invasive weeds at a catchment wide scale"/>
    <x v="11"/>
    <x v="910"/>
    <x v="1"/>
    <m/>
    <m/>
    <s v="Ayrshire Rivers Trust"/>
    <s v="Landowner, DSFB, Local Authorities, other wildlife and environmental organisations, NatureScot, private home owners"/>
    <x v="39"/>
    <n v="0"/>
    <x v="1"/>
    <n v="10000"/>
    <x v="0"/>
    <s v="More than 5 Years"/>
    <x v="608"/>
    <n v="219550"/>
    <n v="586929"/>
    <m/>
    <s v="Ongoing"/>
    <s v="Some Progress"/>
    <n v="160000"/>
    <s v="There has been very limited INNS control to date,. The area covered has focused on high human traffic areas and not adopted a top down approach to control"/>
    <s v="Lack of funding in general but also from the District Salmon Fishery Board"/>
    <n v="2024"/>
    <x v="41"/>
    <s v="FD36"/>
    <s v="MA1298"/>
    <s v="7d2b6ab2-2d14-4982-a269-34248052233e"/>
    <s v="Local DSFB"/>
    <x v="3"/>
    <x v="183"/>
    <n v="-4.8329585090444702"/>
    <n v="55.143761983324403"/>
  </r>
  <r>
    <n v="7711"/>
    <x v="1013"/>
    <x v="1043"/>
    <x v="3"/>
    <x v="160"/>
    <s v="Planned"/>
    <s v="High"/>
    <s v="Using dead Ash trees to provide instream cover and diverse habitat with improved cover for juveniles"/>
    <x v="7"/>
    <x v="911"/>
    <x v="3"/>
    <m/>
    <s v="Location of Ash trees identified for felling "/>
    <s v="Ayrshire Rivers Trust"/>
    <s v="Landowners and DSFB"/>
    <x v="24"/>
    <n v="0"/>
    <x v="1"/>
    <n v="2000"/>
    <x v="0"/>
    <s v="More than 5 Years"/>
    <x v="531"/>
    <n v="224865"/>
    <n v="592446"/>
    <m/>
    <s v="Planned"/>
    <s v="No Progress"/>
    <n v="52000"/>
    <m/>
    <m/>
    <n v="2024"/>
    <x v="41"/>
    <s v="FD36"/>
    <s v="MA1299"/>
    <s v="9322fa27-6cc8-4da6-9fc9-4d1e078db03c"/>
    <s v="Mix of Private &amp; Public Funding"/>
    <x v="1"/>
    <x v="157"/>
    <n v="-4.7530828980126998"/>
    <n v="55.195189662300699"/>
  </r>
  <r>
    <n v="7712"/>
    <x v="1014"/>
    <x v="1044"/>
    <x v="3"/>
    <x v="21"/>
    <s v="Planned"/>
    <s v="Medium"/>
    <s v="Removing levies and rock armour in the upper catchment"/>
    <x v="7"/>
    <x v="912"/>
    <x v="3"/>
    <m/>
    <m/>
    <s v="Ayrshire Rivers Trust"/>
    <s v="SEPA, Landowners and DSFB"/>
    <x v="17"/>
    <n v="0"/>
    <x v="1"/>
    <m/>
    <x v="0"/>
    <s v="More than 5 Years"/>
    <x v="609"/>
    <n v="234665"/>
    <n v="595496"/>
    <m/>
    <s v="Planned"/>
    <s v="No Progress"/>
    <n v="25000"/>
    <m/>
    <m/>
    <n v="2024"/>
    <x v="41"/>
    <s v="FD36"/>
    <s v="MA1300"/>
    <s v="5b3819ed-6915-4300-b4db-fb65f65c7659"/>
    <s v="Public Funding"/>
    <x v="1"/>
    <x v="8"/>
    <n v="-4.6010830824665998"/>
    <n v="55.225945071236303"/>
  </r>
  <r>
    <n v="7713"/>
    <x v="1015"/>
    <x v="1045"/>
    <x v="3"/>
    <x v="21"/>
    <s v="Planned"/>
    <s v="Low"/>
    <s v="Initiate discussion with landowners to assess likelihood of agreements"/>
    <x v="7"/>
    <x v="913"/>
    <x v="3"/>
    <m/>
    <m/>
    <s v="Ayrshire Rivers Trust"/>
    <s v="SEPA, Landowners and DSFB"/>
    <x v="13"/>
    <n v="0"/>
    <x v="1"/>
    <n v="2000"/>
    <x v="0"/>
    <s v="More than 5 Years"/>
    <x v="609"/>
    <n v="219205"/>
    <n v="587211"/>
    <m/>
    <s v="Planned"/>
    <s v="No Progress"/>
    <n v="15000"/>
    <m/>
    <m/>
    <n v="2024"/>
    <x v="41"/>
    <s v="FD36"/>
    <s v="MA1301"/>
    <s v="f914adaa-f644-4dc7-b1b1-ba8eaf4b1c8a"/>
    <s v="Public Funding"/>
    <x v="1"/>
    <x v="12"/>
    <n v="-4.83854425465357"/>
    <n v="55.146167104209702"/>
  </r>
  <r>
    <n v="7714"/>
    <x v="1016"/>
    <x v="1046"/>
    <x v="3"/>
    <x v="1"/>
    <s v="Planned"/>
    <s v="Low"/>
    <s v="Increase riparian planting and buffers"/>
    <x v="13"/>
    <x v="914"/>
    <x v="3"/>
    <m/>
    <m/>
    <s v="DSFB"/>
    <s v="Ayrshire Rivers Trust and Landowners"/>
    <x v="142"/>
    <n v="0"/>
    <x v="0"/>
    <m/>
    <x v="0"/>
    <s v="Within 5 Years"/>
    <x v="531"/>
    <n v="208562"/>
    <n v="581901"/>
    <m/>
    <s v="Planned"/>
    <s v="No Progress"/>
    <n v="20280"/>
    <m/>
    <m/>
    <n v="2024"/>
    <x v="41"/>
    <s v="FD36"/>
    <s v="MA1302"/>
    <s v="0f66d862-b89d-4c0f-b147-263db67d2146"/>
    <s v="Public Funding"/>
    <x v="1"/>
    <x v="184"/>
    <n v="-5.0017249274063103"/>
    <n v="55.094515587413397"/>
  </r>
  <r>
    <n v="7715"/>
    <x v="1017"/>
    <x v="1047"/>
    <x v="3"/>
    <x v="1"/>
    <s v="Planned"/>
    <s v="High"/>
    <s v="To thin dense forestry, increasing productivity"/>
    <x v="13"/>
    <x v="915"/>
    <x v="2"/>
    <m/>
    <m/>
    <s v="Ayrshire Rivers Trust"/>
    <s v="Landowner, DSFB, Forestry Land Scotland"/>
    <x v="41"/>
    <n v="0"/>
    <x v="0"/>
    <m/>
    <x v="0"/>
    <s v="Within 5 Years"/>
    <x v="610"/>
    <n v="210406"/>
    <n v="582226"/>
    <m/>
    <s v="Initiated"/>
    <s v="No Progress"/>
    <n v="7000"/>
    <m/>
    <s v="Obtaining Permissions to carry out proposed work."/>
    <n v="2024"/>
    <x v="41"/>
    <s v="FD36"/>
    <s v="MA1303"/>
    <s v="a48396ce-9e18-4bed-9518-7599bdb2ce6f"/>
    <s v="Other"/>
    <x v="1"/>
    <x v="40"/>
    <n v="-4.9730862148758996"/>
    <n v="55.098140379654403"/>
  </r>
  <r>
    <n v="7716"/>
    <x v="1018"/>
    <x v="1048"/>
    <x v="3"/>
    <x v="1"/>
    <s v="Planned"/>
    <s v="Medium"/>
    <s v="Create instream diversity"/>
    <x v="7"/>
    <x v="916"/>
    <x v="3"/>
    <m/>
    <m/>
    <s v="Ayrshire Rivers Trust"/>
    <s v="SEPA, Landowner and DSFB"/>
    <x v="143"/>
    <n v="0"/>
    <x v="1"/>
    <n v="1500"/>
    <x v="0"/>
    <s v="More than 5 Years"/>
    <x v="531"/>
    <n v="209274"/>
    <n v="582419"/>
    <m/>
    <s v="Planned"/>
    <s v="No Progress"/>
    <n v="6000"/>
    <m/>
    <m/>
    <n v="2024"/>
    <x v="41"/>
    <s v="FD36"/>
    <s v="MA1304"/>
    <s v="88fee361-b3e7-4f0d-91bf-aaa9e2e23fb3"/>
    <s v="Public Funding"/>
    <x v="1"/>
    <x v="21"/>
    <n v="-4.9909308739170104"/>
    <n v="55.099438354421899"/>
  </r>
  <r>
    <n v="7717"/>
    <x v="1019"/>
    <x v="1049"/>
    <x v="5"/>
    <x v="1"/>
    <s v="Planned"/>
    <s v="Medium"/>
    <s v="To ease barriers to fish migration"/>
    <x v="6"/>
    <x v="917"/>
    <x v="2"/>
    <m/>
    <s v="SNIFFER barrier assessment or assessment of water flow/velocities over barrier "/>
    <s v="Ayrshire Rivers Trust"/>
    <s v="Landowner, SEPA, DSFB"/>
    <x v="12"/>
    <n v="0"/>
    <x v="1"/>
    <n v="500"/>
    <x v="0"/>
    <s v="Within 5 Years"/>
    <x v="531"/>
    <n v="211313"/>
    <n v="582263"/>
    <m/>
    <s v="Planned"/>
    <s v="No Progress"/>
    <n v="6500"/>
    <m/>
    <m/>
    <n v="2024"/>
    <x v="41"/>
    <s v="FD36"/>
    <s v="MA1305"/>
    <s v="8873bd0b-c540-43be-bd25-a16e44a57d5d"/>
    <s v="Unidentified"/>
    <x v="3"/>
    <x v="131"/>
    <n v="-4.9589163216905803"/>
    <n v="55.098818301991301"/>
  </r>
  <r>
    <n v="7718"/>
    <x v="1020"/>
    <x v="1050"/>
    <x v="3"/>
    <x v="1"/>
    <s v="Planned"/>
    <s v="Medium"/>
    <s v="Increase riparian planting"/>
    <x v="18"/>
    <x v="918"/>
    <x v="2"/>
    <m/>
    <m/>
    <s v="DSFB"/>
    <s v="Ayrshire Rivers Trust and Landowners"/>
    <x v="144"/>
    <n v="0"/>
    <x v="1"/>
    <m/>
    <x v="0"/>
    <s v="Within 5 Years"/>
    <x v="531"/>
    <n v="215025"/>
    <n v="582400"/>
    <m/>
    <s v="Planned"/>
    <s v="No Progress"/>
    <n v="89600"/>
    <m/>
    <m/>
    <n v="2024"/>
    <x v="41"/>
    <s v="FD36"/>
    <s v="MA1306"/>
    <s v="4f9beef4-5869-47d3-8347-84e89fd48b8c"/>
    <s v="Unidentified"/>
    <x v="1"/>
    <x v="185"/>
    <n v="-4.9009094527443597"/>
    <n v="55.101446167715999"/>
  </r>
  <r>
    <n v="7719"/>
    <x v="1021"/>
    <x v="1051"/>
    <x v="3"/>
    <x v="1"/>
    <s v="Planned"/>
    <s v="Medium"/>
    <s v="Exclude livestock from watercourse and improve buffer zones"/>
    <x v="13"/>
    <x v="919"/>
    <x v="3"/>
    <m/>
    <m/>
    <s v="DSFB"/>
    <s v="Ayrshire Rivers Trust and Landowners"/>
    <x v="145"/>
    <n v="0"/>
    <x v="0"/>
    <m/>
    <x v="0"/>
    <s v="Within 5 Years"/>
    <x v="531"/>
    <n v="215590"/>
    <n v="586510"/>
    <m/>
    <s v="Planned"/>
    <s v="No Progress"/>
    <n v="61120"/>
    <m/>
    <m/>
    <n v="2024"/>
    <x v="41"/>
    <s v="FD36"/>
    <s v="MA1307"/>
    <s v="546495af-fd9e-4800-b22d-10f97b118d56"/>
    <s v="Unidentified"/>
    <x v="1"/>
    <x v="186"/>
    <n v="-4.89473454504303"/>
    <n v="55.1385425987311"/>
  </r>
  <r>
    <n v="7720"/>
    <x v="1022"/>
    <x v="1052"/>
    <x v="5"/>
    <x v="1"/>
    <s v="Planned"/>
    <s v="Medium"/>
    <s v="To ease barriers to fish migration"/>
    <x v="6"/>
    <x v="920"/>
    <x v="2"/>
    <m/>
    <m/>
    <s v="Ayrshire Rivers Trust"/>
    <s v="Landowner and DSFB"/>
    <x v="11"/>
    <n v="0"/>
    <x v="0"/>
    <m/>
    <x v="0"/>
    <s v="Within 5 Years"/>
    <x v="611"/>
    <n v="215167"/>
    <n v="587485"/>
    <m/>
    <s v="Complete"/>
    <s v="Completed"/>
    <n v="5000"/>
    <s v="Site visited and investigated for barriers to fish migration. Heck in place."/>
    <m/>
    <n v="2024"/>
    <x v="41"/>
    <s v="FD36"/>
    <s v="MA1308"/>
    <s v="25042d9d-6cf7-4369-9741-71100cca60ac"/>
    <s v="Unidentified"/>
    <x v="3"/>
    <x v="2"/>
    <n v="-4.9019968816737798"/>
    <n v="55.147135141025103"/>
  </r>
  <r>
    <n v="7721"/>
    <x v="1023"/>
    <x v="1053"/>
    <x v="3"/>
    <x v="1"/>
    <s v="Planned"/>
    <s v="High"/>
    <s v="Increase riparian planting"/>
    <x v="18"/>
    <x v="768"/>
    <x v="2"/>
    <m/>
    <m/>
    <s v="Ayrshire Rivers Trust"/>
    <s v="Landowner and DSFB"/>
    <x v="146"/>
    <n v="0"/>
    <x v="0"/>
    <m/>
    <x v="0"/>
    <s v="More than 5 Years"/>
    <x v="531"/>
    <n v="213745"/>
    <n v="584145"/>
    <m/>
    <s v="Planned"/>
    <s v="No Progress"/>
    <n v="37400"/>
    <m/>
    <s v="Proprietiers and members of the district standard fishery board"/>
    <n v="2024"/>
    <x v="41"/>
    <s v="FD36"/>
    <s v="MA1309"/>
    <s v="66ef4e7c-4c3c-4e29-99ef-35160969ee2f"/>
    <s v="Unidentified"/>
    <x v="1"/>
    <x v="187"/>
    <n v="-4.9220872461134704"/>
    <n v="55.116627574642003"/>
  </r>
  <r>
    <n v="7722"/>
    <x v="1024"/>
    <x v="1054"/>
    <x v="3"/>
    <x v="1"/>
    <s v="Planned"/>
    <s v="Medium"/>
    <s v="Increase riparian planting"/>
    <x v="18"/>
    <x v="921"/>
    <x v="2"/>
    <m/>
    <m/>
    <s v="Ayrshire Rivers Trust"/>
    <s v="Landowner and DSFB"/>
    <x v="147"/>
    <n v="0"/>
    <x v="2"/>
    <m/>
    <x v="0"/>
    <s v="More than 5 Years"/>
    <x v="531"/>
    <n v="225272"/>
    <n v="581064"/>
    <m/>
    <s v="Planned"/>
    <s v="No Progress"/>
    <n v="31200"/>
    <m/>
    <m/>
    <n v="2024"/>
    <x v="41"/>
    <s v="FD36"/>
    <s v="MA1310"/>
    <s v="160adb49-f731-48cc-9e13-bf7f49e31e2b"/>
    <s v="Unidentified"/>
    <x v="1"/>
    <x v="188"/>
    <n v="-4.7396836963395303"/>
    <n v="55.093170935284"/>
  </r>
  <r>
    <n v="7723"/>
    <x v="1025"/>
    <x v="1055"/>
    <x v="3"/>
    <x v="1"/>
    <s v="Planned"/>
    <s v="Medium"/>
    <s v="Increase riparian planting"/>
    <x v="18"/>
    <x v="782"/>
    <x v="2"/>
    <m/>
    <m/>
    <s v="Ayrshire Rivers Trust"/>
    <s v="Landowner and DSFB"/>
    <x v="6"/>
    <n v="0"/>
    <x v="0"/>
    <m/>
    <x v="0"/>
    <s v="More than 5 Years"/>
    <x v="531"/>
    <n v="220077"/>
    <n v="586009"/>
    <m/>
    <s v="Planned"/>
    <s v="No Progress"/>
    <n v="0"/>
    <m/>
    <m/>
    <n v="2024"/>
    <x v="41"/>
    <s v="FD36"/>
    <s v="MA1311"/>
    <s v="e24053ca-692a-45f6-81cf-24343a35c59c"/>
    <s v="Unidentified"/>
    <x v="4"/>
    <x v="0"/>
    <n v="-4.8241170986772604"/>
    <n v="55.1356965770225"/>
  </r>
  <r>
    <n v="7724"/>
    <x v="1026"/>
    <x v="1056"/>
    <x v="3"/>
    <x v="1"/>
    <s v="Planned"/>
    <s v="Medium"/>
    <s v="Increase riparian planting"/>
    <x v="18"/>
    <x v="782"/>
    <x v="2"/>
    <m/>
    <m/>
    <s v="Ayrshire Rivers Trust"/>
    <s v="Landowner and DSFB"/>
    <x v="148"/>
    <n v="0"/>
    <x v="0"/>
    <m/>
    <x v="0"/>
    <s v="More than 5 Years"/>
    <x v="531"/>
    <n v="220180"/>
    <n v="586305"/>
    <m/>
    <s v="Planned"/>
    <s v="No Progress"/>
    <n v="10912"/>
    <m/>
    <m/>
    <n v="2024"/>
    <x v="41"/>
    <s v="FD36"/>
    <s v="MA1312"/>
    <s v="741df1d1-75f8-4c42-b34a-8eb022fc888c"/>
    <s v="Unidentified"/>
    <x v="3"/>
    <x v="189"/>
    <n v="-4.8226910569327703"/>
    <n v="55.138390651297499"/>
  </r>
  <r>
    <n v="7725"/>
    <x v="1027"/>
    <x v="1057"/>
    <x v="3"/>
    <x v="1"/>
    <s v="Planned"/>
    <s v="High"/>
    <s v="To reduce sedimentation of the watercourse"/>
    <x v="13"/>
    <x v="841"/>
    <x v="2"/>
    <m/>
    <m/>
    <s v="Ayrshire Rivers Trust"/>
    <s v="Landowner and DSFB"/>
    <x v="149"/>
    <n v="0"/>
    <x v="0"/>
    <m/>
    <x v="0"/>
    <s v="More than 5 Years"/>
    <x v="531"/>
    <n v="222784"/>
    <n v="586708"/>
    <m/>
    <s v="Planned"/>
    <s v="No Progress"/>
    <n v="16000"/>
    <m/>
    <m/>
    <n v="2024"/>
    <x v="41"/>
    <s v="FD36"/>
    <s v="MA1313"/>
    <s v="61e69af8-a008-471d-992a-bcecec6e727a"/>
    <s v="Unidentified"/>
    <x v="1"/>
    <x v="64"/>
    <n v="-4.78214338771736"/>
    <n v="55.142946499848698"/>
  </r>
  <r>
    <n v="7726"/>
    <x v="1028"/>
    <x v="1058"/>
    <x v="3"/>
    <x v="1"/>
    <s v="Planned"/>
    <s v="High"/>
    <s v="Increase riparian planting"/>
    <x v="18"/>
    <x v="922"/>
    <x v="2"/>
    <m/>
    <m/>
    <s v="Ayrshire Rivers Trust"/>
    <s v="Landowner and DSFB"/>
    <x v="144"/>
    <n v="0"/>
    <x v="0"/>
    <m/>
    <x v="0"/>
    <s v="More than 5 Years"/>
    <x v="531"/>
    <n v="224480"/>
    <n v="587645"/>
    <m/>
    <s v="Planned"/>
    <s v="No Progress"/>
    <n v="89600"/>
    <m/>
    <m/>
    <n v="2024"/>
    <x v="41"/>
    <s v="FD36"/>
    <s v="MA1314"/>
    <s v="8a2567f5-a7a1-46a5-85ba-70f6fbbc712a"/>
    <s v="Unidentified"/>
    <x v="3"/>
    <x v="185"/>
    <n v="-4.7561468691786004"/>
    <n v="55.151960879480797"/>
  </r>
  <r>
    <n v="7727"/>
    <x v="1029"/>
    <x v="1059"/>
    <x v="5"/>
    <x v="1"/>
    <s v="Planned"/>
    <s v="High"/>
    <s v="To ease barriers to fish migration"/>
    <x v="6"/>
    <x v="923"/>
    <x v="2"/>
    <m/>
    <m/>
    <s v="Ayrshire Rivers Trust"/>
    <s v="Landowner, SEPA DSFB and Ayrshire Roads Alliance"/>
    <x v="22"/>
    <n v="0"/>
    <x v="1"/>
    <m/>
    <x v="0"/>
    <s v="More than 5 Years"/>
    <x v="531"/>
    <n v="222527"/>
    <n v="586852"/>
    <m/>
    <s v="Planned"/>
    <s v="No Progress"/>
    <n v="10000"/>
    <m/>
    <m/>
    <n v="2024"/>
    <x v="41"/>
    <s v="FD36"/>
    <s v="MA1315"/>
    <s v="5cd43528-6a75-47db-be08-9f62f0d6b716"/>
    <s v="Unidentified"/>
    <x v="1"/>
    <x v="6"/>
    <n v="-4.7862606454234404"/>
    <n v="55.144146920769899"/>
  </r>
  <r>
    <n v="7728"/>
    <x v="1030"/>
    <x v="1058"/>
    <x v="3"/>
    <x v="1"/>
    <s v="Planned"/>
    <s v="Medium"/>
    <s v="Increase riparian planting"/>
    <x v="18"/>
    <x v="922"/>
    <x v="2"/>
    <m/>
    <m/>
    <s v="Ayrshire Rivers Trust"/>
    <s v="Landowner and DSFB"/>
    <x v="150"/>
    <n v="0"/>
    <x v="0"/>
    <m/>
    <x v="0"/>
    <s v="More than 5 Years"/>
    <x v="531"/>
    <n v="222765"/>
    <n v="587390"/>
    <m/>
    <s v="Planned"/>
    <s v="No Progress"/>
    <n v="22400"/>
    <m/>
    <m/>
    <n v="2024"/>
    <x v="41"/>
    <s v="FD36"/>
    <s v="MA1316"/>
    <s v="7c3f0e91-5af6-4486-a040-64a0eecf9c3c"/>
    <s v="Unidentified"/>
    <x v="3"/>
    <x v="190"/>
    <n v="-4.7828673985933001"/>
    <n v="55.149061004002299"/>
  </r>
  <r>
    <n v="7729"/>
    <x v="1031"/>
    <x v="1060"/>
    <x v="3"/>
    <x v="1"/>
    <s v="Planned"/>
    <s v="Medium"/>
    <s v="Increase riparian planting"/>
    <x v="18"/>
    <x v="924"/>
    <x v="2"/>
    <m/>
    <m/>
    <s v="Ayrshire Rivers Trust"/>
    <s v="Landowner and DSFB"/>
    <x v="151"/>
    <n v="0"/>
    <x v="0"/>
    <m/>
    <x v="0"/>
    <s v="More than 5 Years"/>
    <x v="531"/>
    <n v="220955"/>
    <n v="584142"/>
    <m/>
    <s v="Planned"/>
    <s v="No Progress"/>
    <n v="17700"/>
    <m/>
    <m/>
    <n v="2024"/>
    <x v="41"/>
    <s v="FD36"/>
    <s v="MA1317"/>
    <s v="6048e384-d06f-40f0-96a7-933535e30e68"/>
    <s v="Unidentified"/>
    <x v="3"/>
    <x v="191"/>
    <n v="-4.8091842811792302"/>
    <n v="55.119257800698101"/>
  </r>
  <r>
    <n v="7730"/>
    <x v="1032"/>
    <x v="1061"/>
    <x v="3"/>
    <x v="1"/>
    <s v="Planned"/>
    <s v="Low"/>
    <s v="Increase riparian planting"/>
    <x v="18"/>
    <x v="925"/>
    <x v="2"/>
    <m/>
    <m/>
    <s v="Ayrshire Rivers Trust"/>
    <s v="Landowner and DSFB"/>
    <x v="43"/>
    <n v="0"/>
    <x v="1"/>
    <m/>
    <x v="0"/>
    <s v="More than 5 Years"/>
    <x v="531"/>
    <n v="222390"/>
    <n v="580850"/>
    <m/>
    <s v="Planned"/>
    <s v="No Progress"/>
    <n v="100000"/>
    <m/>
    <m/>
    <n v="2024"/>
    <x v="41"/>
    <s v="FD36"/>
    <s v="MA1318"/>
    <s v="ba874345-b4a0-43d8-bc06-a542f4c44072"/>
    <s v="Unidentified"/>
    <x v="3"/>
    <x v="35"/>
    <n v="-4.7846547261768801"/>
    <n v="55.090226641845902"/>
  </r>
  <r>
    <n v="7731"/>
    <x v="1033"/>
    <x v="963"/>
    <x v="3"/>
    <x v="1"/>
    <s v="Planned"/>
    <s v="High"/>
    <s v="Increase riparian planting"/>
    <x v="18"/>
    <x v="838"/>
    <x v="2"/>
    <m/>
    <m/>
    <s v="Ayrshire Rivers Trust"/>
    <s v="Landowner, FLS and DSFB"/>
    <x v="152"/>
    <n v="0"/>
    <x v="1"/>
    <m/>
    <x v="0"/>
    <s v="More than 5 Years"/>
    <x v="531"/>
    <n v="226690"/>
    <n v="582230"/>
    <m/>
    <s v="Planned"/>
    <s v="No Progress"/>
    <n v="91740"/>
    <m/>
    <m/>
    <n v="2024"/>
    <x v="41"/>
    <s v="FD36"/>
    <s v="MA1319"/>
    <s v="97a3ad4a-f8a7-4604-9324-c62b566d969e"/>
    <s v="Unidentified"/>
    <x v="3"/>
    <x v="192"/>
    <n v="-4.7182009031973102"/>
    <n v="55.104134507859797"/>
  </r>
  <r>
    <n v="7732"/>
    <x v="1034"/>
    <x v="1062"/>
    <x v="3"/>
    <x v="1"/>
    <s v="Planned"/>
    <s v="Medium"/>
    <s v="Increase riparian planting"/>
    <x v="18"/>
    <x v="922"/>
    <x v="2"/>
    <m/>
    <m/>
    <s v="Ayrshire Rivers Trust"/>
    <s v="Landowner and DSFB"/>
    <x v="153"/>
    <n v="0"/>
    <x v="0"/>
    <m/>
    <x v="0"/>
    <s v="More than 5 Years"/>
    <x v="531"/>
    <n v="235500"/>
    <n v="594500"/>
    <m/>
    <s v="Planned"/>
    <s v="No Progress"/>
    <n v="11220"/>
    <m/>
    <m/>
    <n v="2024"/>
    <x v="41"/>
    <s v="FD36"/>
    <s v="MA1320"/>
    <s v="c0924885-111d-4c2d-be29-d41c2cb27626"/>
    <s v="Unidentified"/>
    <x v="3"/>
    <x v="193"/>
    <n v="-4.5873888654814499"/>
    <n v="55.217283133754897"/>
  </r>
  <r>
    <n v="7733"/>
    <x v="1035"/>
    <x v="1062"/>
    <x v="3"/>
    <x v="1"/>
    <s v="Planned"/>
    <s v="Medium"/>
    <s v="Increase riparian planting"/>
    <x v="18"/>
    <x v="922"/>
    <x v="2"/>
    <m/>
    <m/>
    <s v="Ayrshire Rivers Trust"/>
    <s v="Landowner and DSFB"/>
    <x v="154"/>
    <n v="0"/>
    <x v="0"/>
    <m/>
    <x v="0"/>
    <s v="More than 5 Years"/>
    <x v="531"/>
    <n v="233425"/>
    <n v="594480"/>
    <m/>
    <s v="Planned"/>
    <s v="No Progress"/>
    <n v="99000"/>
    <m/>
    <m/>
    <n v="2024"/>
    <x v="41"/>
    <s v="FD36"/>
    <s v="MA1321"/>
    <s v="363eb5c6-d7e3-46b0-bb2d-2fb3b6e343d1"/>
    <s v="Unidentified"/>
    <x v="3"/>
    <x v="194"/>
    <n v="-4.6199571027926298"/>
    <n v="55.216407917483998"/>
  </r>
  <r>
    <n v="7734"/>
    <x v="1036"/>
    <x v="1063"/>
    <x v="3"/>
    <x v="1"/>
    <s v="Planned"/>
    <s v="Medium"/>
    <s v="Increase riparian planting"/>
    <x v="18"/>
    <x v="922"/>
    <x v="2"/>
    <m/>
    <m/>
    <s v="Ayrshire Rivers Trust"/>
    <s v="Landowner and DSFB"/>
    <x v="155"/>
    <n v="0"/>
    <x v="0"/>
    <m/>
    <x v="0"/>
    <s v="More than 5 Years"/>
    <x v="531"/>
    <n v="233940"/>
    <n v="593420"/>
    <m/>
    <s v="Planned"/>
    <s v="No Progress"/>
    <n v="66000"/>
    <m/>
    <m/>
    <n v="2024"/>
    <x v="41"/>
    <s v="FD36"/>
    <s v="MA1322"/>
    <s v="39974329-8e79-4ec9-bd4d-99d90b81987e"/>
    <s v="Unidentified"/>
    <x v="1"/>
    <x v="195"/>
    <n v="-4.6112477738309803"/>
    <n v="55.207066103366898"/>
  </r>
  <r>
    <n v="7735"/>
    <x v="1037"/>
    <x v="1064"/>
    <x v="3"/>
    <x v="1"/>
    <s v="Planned"/>
    <s v="Medium"/>
    <m/>
    <x v="18"/>
    <x v="768"/>
    <x v="2"/>
    <m/>
    <m/>
    <s v="Ayrshire Rivers Trust"/>
    <s v="Landowner and DSFB"/>
    <x v="156"/>
    <n v="0"/>
    <x v="0"/>
    <m/>
    <x v="0"/>
    <s v="More than 5 Years"/>
    <x v="531"/>
    <n v="223010"/>
    <n v="594784"/>
    <m/>
    <s v="Planned"/>
    <s v="No Progress"/>
    <n v="36800"/>
    <m/>
    <m/>
    <n v="2024"/>
    <x v="41"/>
    <s v="FD36"/>
    <s v="MA1323"/>
    <s v="3c130589-fe11-4674-99b4-8463ba363e11"/>
    <s v="Unidentified"/>
    <x v="1"/>
    <x v="196"/>
    <n v="-4.7836533623816804"/>
    <n v="55.215513335936102"/>
  </r>
  <r>
    <n v="7736"/>
    <x v="1038"/>
    <x v="967"/>
    <x v="3"/>
    <x v="1"/>
    <s v="Planned"/>
    <s v="Medium"/>
    <m/>
    <x v="18"/>
    <x v="768"/>
    <x v="2"/>
    <m/>
    <m/>
    <s v="DSFB"/>
    <s v="Ayrshire Rivers Trust and Landowners"/>
    <x v="157"/>
    <n v="0"/>
    <x v="0"/>
    <m/>
    <x v="0"/>
    <s v="More than 5 Years"/>
    <x v="531"/>
    <n v="225000"/>
    <n v="591911"/>
    <m/>
    <s v="Planned"/>
    <s v="No Progress"/>
    <n v="41560"/>
    <m/>
    <m/>
    <n v="2024"/>
    <x v="41"/>
    <s v="FD36"/>
    <s v="MA1324"/>
    <s v="a006bef5-2f11-4b9d-8519-fd56a6eb81f2"/>
    <s v="Unidentified"/>
    <x v="1"/>
    <x v="197"/>
    <n v="-4.7506334910721604"/>
    <n v="55.190435492665202"/>
  </r>
  <r>
    <n v="7737"/>
    <x v="1039"/>
    <x v="1062"/>
    <x v="3"/>
    <x v="1"/>
    <s v="Planned"/>
    <s v="Medium"/>
    <m/>
    <x v="18"/>
    <x v="843"/>
    <x v="2"/>
    <m/>
    <m/>
    <s v="Landowner"/>
    <s v="Ayrshire Rivers Trust, DFSB"/>
    <x v="6"/>
    <n v="0"/>
    <x v="0"/>
    <m/>
    <x v="1"/>
    <s v="N/A"/>
    <x v="531"/>
    <n v="221423"/>
    <n v="605556"/>
    <m/>
    <s v="Complete"/>
    <s v="Completed"/>
    <n v="0"/>
    <s v="Action Completed by landowners. Broad leaf area planted and fenced."/>
    <m/>
    <n v="2024"/>
    <x v="41"/>
    <s v="FD36"/>
    <s v="MA1325"/>
    <s v="3384ae3b-4e52-4c4c-821e-58706f4f7c8f"/>
    <s v="Unidentified"/>
    <x v="4"/>
    <x v="5"/>
    <n v="-4.8153998698049802"/>
    <n v="55.311621996934498"/>
  </r>
  <r>
    <n v="7738"/>
    <x v="1040"/>
    <x v="1062"/>
    <x v="3"/>
    <x v="1"/>
    <s v="Planned"/>
    <s v="Medium"/>
    <m/>
    <x v="18"/>
    <x v="926"/>
    <x v="2"/>
    <m/>
    <m/>
    <s v="Landowner"/>
    <s v="Ayrshire Rivers Trust, DFSB"/>
    <x v="158"/>
    <n v="0"/>
    <x v="0"/>
    <m/>
    <x v="0"/>
    <s v="More than 5 Years"/>
    <x v="13"/>
    <n v="225472"/>
    <n v="593695"/>
    <m/>
    <s v="Planned"/>
    <s v="No Progress"/>
    <n v="12060"/>
    <m/>
    <m/>
    <n v="2024"/>
    <x v="41"/>
    <s v="FD36"/>
    <s v="MA1326"/>
    <s v="3673a1f7-c057-4acb-af40-e364b29d5a2e"/>
    <s v="Unidentified"/>
    <x v="3"/>
    <x v="198"/>
    <n v="-4.7443299576253803"/>
    <n v="55.206615101286999"/>
  </r>
  <r>
    <n v="7739"/>
    <x v="1041"/>
    <x v="1065"/>
    <x v="5"/>
    <x v="1"/>
    <s v="Planned"/>
    <s v="Medium"/>
    <s v="Ensure smolts can migrate to sea"/>
    <x v="4"/>
    <x v="927"/>
    <x v="2"/>
    <m/>
    <m/>
    <s v="DSFB"/>
    <s v="Ayrshire Rivers Trust"/>
    <x v="6"/>
    <n v="0"/>
    <x v="1"/>
    <m/>
    <x v="0"/>
    <s v="Annual"/>
    <x v="612"/>
    <n v="207929"/>
    <n v="581525"/>
    <m/>
    <s v="Ongoing"/>
    <s v="Some Progress"/>
    <n v="0"/>
    <m/>
    <m/>
    <n v="2024"/>
    <x v="41"/>
    <s v="FD36"/>
    <s v="MA1327"/>
    <s v="48880369-2a5c-459b-9bc8-4927efeee030"/>
    <s v="Local DSFB"/>
    <x v="4"/>
    <x v="0"/>
    <n v="-5.01137613899669"/>
    <n v="55.090896758488498"/>
  </r>
  <r>
    <n v="7740"/>
    <x v="1042"/>
    <x v="1038"/>
    <x v="3"/>
    <x v="1"/>
    <s v="Planned"/>
    <s v="Medium"/>
    <m/>
    <x v="18"/>
    <x v="928"/>
    <x v="0"/>
    <m/>
    <m/>
    <s v="Ayrshire Rivers Trust"/>
    <s v="DSFB, Landowners"/>
    <x v="29"/>
    <n v="0"/>
    <x v="1"/>
    <n v="1000"/>
    <x v="0"/>
    <s v="More than 5 Years"/>
    <x v="613"/>
    <n v="215860"/>
    <n v="586167"/>
    <m/>
    <s v="Planned"/>
    <s v="No Progress"/>
    <n v="4000"/>
    <m/>
    <m/>
    <n v="2023"/>
    <x v="41"/>
    <s v="FD36"/>
    <s v="MA1328"/>
    <s v="601fd3e1-20b5-49f0-89b7-ea8e5b6286ab"/>
    <s v="Unidentified"/>
    <x v="5"/>
    <x v="1"/>
    <n v="-4.8902819342515"/>
    <n v="55.135564743736403"/>
  </r>
  <r>
    <n v="7741"/>
    <x v="2"/>
    <x v="1066"/>
    <x v="2"/>
    <x v="1"/>
    <s v="Planned"/>
    <s v="Medium"/>
    <s v="Resotration of Peatlands leading to improved habitat and water quality in adjacent rivers and tributaries."/>
    <x v="2"/>
    <x v="929"/>
    <x v="1"/>
    <m/>
    <m/>
    <s v="NatureScot"/>
    <s v="Ayrshire Rivers Trust, landowners."/>
    <x v="39"/>
    <n v="0"/>
    <x v="1"/>
    <m/>
    <x v="0"/>
    <s v="More than 5 Years"/>
    <x v="583"/>
    <n v="236381"/>
    <n v="594250"/>
    <m/>
    <s v="Planned"/>
    <s v="No Progress"/>
    <n v="150000"/>
    <m/>
    <s v="Skilled sub-contractors or trust capacity to take on peatland work. Identifying areas of peatland restoration"/>
    <n v="2024"/>
    <x v="41"/>
    <s v="FD36"/>
    <s v="MA1329"/>
    <s v="093176ca-75d2-4e36-b175-f6318c9629af"/>
    <s v="Unidentified"/>
    <x v="4"/>
    <x v="75"/>
    <n v="-4.5734107589868298"/>
    <n v="55.215331639394499"/>
  </r>
  <r>
    <n v="7742"/>
    <x v="838"/>
    <x v="883"/>
    <x v="1"/>
    <x v="133"/>
    <s v="Planned"/>
    <s v="Medium"/>
    <s v="Employment of a Catchment officer to monitor spread of INNS, Agricultural pollution and other incidents."/>
    <x v="10"/>
    <x v="760"/>
    <x v="1"/>
    <m/>
    <m/>
    <s v="Ayrshire Rivers Trust"/>
    <s v="DFSB"/>
    <x v="16"/>
    <n v="0"/>
    <x v="1"/>
    <n v="28000"/>
    <x v="0"/>
    <s v="More than 5 Years"/>
    <x v="599"/>
    <n v="210334"/>
    <n v="582790"/>
    <m/>
    <s v="Planned"/>
    <s v="No Progress"/>
    <n v="30000"/>
    <m/>
    <m/>
    <n v="2024"/>
    <x v="41"/>
    <s v="FD36"/>
    <s v="MA1330"/>
    <s v="b65b52c1-8a7c-4352-ae95-4879f86a8390"/>
    <s v="Unidentified"/>
    <x v="3"/>
    <x v="4"/>
    <n v="-4.9745891572604197"/>
    <n v="55.103174231267502"/>
  </r>
  <r>
    <n v="7743"/>
    <x v="1043"/>
    <x v="1067"/>
    <x v="3"/>
    <x v="1"/>
    <s v="Planned"/>
    <s v="Medium"/>
    <s v="Reduce bank erosion through removing redundant structures."/>
    <x v="7"/>
    <x v="930"/>
    <x v="3"/>
    <m/>
    <m/>
    <s v="DFSB"/>
    <s v="Ayrhsire Rivers Trust"/>
    <x v="11"/>
    <n v="0"/>
    <x v="0"/>
    <m/>
    <x v="0"/>
    <s v="More than 5 Years"/>
    <x v="614"/>
    <n v="219300"/>
    <n v="586851"/>
    <m/>
    <s v="Planned"/>
    <s v="No Progress"/>
    <n v="5000"/>
    <m/>
    <m/>
    <n v="2024"/>
    <x v="41"/>
    <s v="FD36"/>
    <s v="MA1331"/>
    <s v="474c24a8-ad13-46e4-8ce6-af2219e30532"/>
    <s v="Unidentified"/>
    <x v="3"/>
    <x v="2"/>
    <n v="-4.8368261760007503"/>
    <n v="55.142970749414403"/>
  </r>
  <r>
    <n v="7744"/>
    <x v="1044"/>
    <x v="1068"/>
    <x v="5"/>
    <x v="1"/>
    <s v="Ongoing"/>
    <s v="Medium"/>
    <s v="Allow access to spawning burns through removal of timber blockages."/>
    <x v="6"/>
    <x v="931"/>
    <x v="0"/>
    <m/>
    <s v="Knowledge of known blockages"/>
    <s v="Ayshire Rivers Trust"/>
    <s v="DFSB, angling clubs and landowners"/>
    <x v="7"/>
    <n v="0"/>
    <x v="1"/>
    <n v="1000"/>
    <x v="1"/>
    <s v="Annual"/>
    <x v="615"/>
    <n v="215623"/>
    <n v="582429"/>
    <m/>
    <s v="Ongoing"/>
    <s v="Completed"/>
    <n v="2000"/>
    <s v="Bloockages occuring in 2023 have been removed."/>
    <m/>
    <n v="2024"/>
    <x v="41"/>
    <s v="FD36"/>
    <s v="MA1332"/>
    <s v="27bbeb4c-a9c5-4cec-b382-8cb1c7d5954a"/>
    <s v="Local DSFB"/>
    <x v="3"/>
    <x v="46"/>
    <n v="-4.8915682875047901"/>
    <n v="55.101929127173001"/>
  </r>
  <r>
    <n v="7745"/>
    <x v="1045"/>
    <x v="1069"/>
    <x v="4"/>
    <x v="1"/>
    <s v="Ongoing"/>
    <s v="High"/>
    <s v="Tackle illegal exploitation of salmon and sea trout using legislation to prosecute elicit activity"/>
    <x v="5"/>
    <x v="932"/>
    <x v="1"/>
    <s v="http://forthdsfb.org/protecting-the-fishery/bailiffing-in-the-forth/"/>
    <s v="Data and knowledge on poaching hotspots, historical data on poaching arrests"/>
    <s v="Forth District Salmon Fishery Board"/>
    <s v="Scottish Government_x000a_Police Scotland"/>
    <x v="0"/>
    <n v="150000"/>
    <x v="0"/>
    <n v="150000"/>
    <x v="0"/>
    <s v="Annual"/>
    <x v="616"/>
    <n v="323424"/>
    <n v="681285"/>
    <m/>
    <m/>
    <m/>
    <m/>
    <m/>
    <m/>
    <m/>
    <x v="43"/>
    <s v="FD20"/>
    <s v="MA1005"/>
    <s v="1fd9b464-d0f1-48dd-b7da-c2c09ad2b6b4"/>
    <s v="Unidentified"/>
    <x v="2"/>
    <x v="75"/>
    <n v="-3.2299893602519201"/>
    <n v="56.018386099189001"/>
  </r>
  <r>
    <n v="7746"/>
    <x v="1046"/>
    <x v="1070"/>
    <x v="4"/>
    <x v="1"/>
    <s v="Ongoing"/>
    <s v="High"/>
    <s v="Remove the pressure of legal netting damaging wild salmon and sea trout within the Forth Estuary"/>
    <x v="12"/>
    <x v="933"/>
    <x v="4"/>
    <s v="http://forthdsfb.org/about-us/legislation/"/>
    <s v="Data on netting activity both planned and historic"/>
    <s v="Forth District Salmon Fishery Board"/>
    <s v="Scottish Government_x000a_Police Scotland_x000a_Angling clubs_x000a_Anglers_x000a_Proprietors"/>
    <x v="0"/>
    <n v="0"/>
    <x v="0"/>
    <n v="0"/>
    <x v="0"/>
    <s v="Annual"/>
    <x v="617"/>
    <n v="286113"/>
    <n v="692186"/>
    <m/>
    <m/>
    <m/>
    <m/>
    <m/>
    <m/>
    <m/>
    <x v="43"/>
    <s v="FD20"/>
    <s v="MA1006"/>
    <s v="69c63a94-3073-4fe8-bc06-7c4aa2419d8d"/>
    <s v="Unidentified"/>
    <x v="4"/>
    <x v="5"/>
    <n v="-3.8328790356009201"/>
    <n v="56.108861460245599"/>
  </r>
  <r>
    <n v="7747"/>
    <x v="1047"/>
    <x v="1071"/>
    <x v="4"/>
    <x v="1"/>
    <s v="Ongoing"/>
    <s v="High"/>
    <s v="Encourage the return of all fish and keep the Forth's catch and release rate above 95%"/>
    <x v="9"/>
    <x v="934"/>
    <x v="1"/>
    <s v="http://forthdsfb.org/protecting-the-fish/conservation-codes/ "/>
    <s v="Data on rod and line activity both planned and historic"/>
    <s v="Forth District Salmon Fishery Board"/>
    <s v="Scottish Government_x000a_Proprietors_x000a_Angling clubs_x000a_Anglers"/>
    <x v="0"/>
    <n v="30000"/>
    <x v="0"/>
    <n v="30000"/>
    <x v="0"/>
    <s v="Annual"/>
    <x v="618"/>
    <n v="341512"/>
    <n v="689196"/>
    <m/>
    <m/>
    <m/>
    <m/>
    <m/>
    <m/>
    <m/>
    <x v="43"/>
    <s v="FD20"/>
    <s v="MA1007"/>
    <s v="bebe2b3e-6489-4326-8153-71b0944160f7"/>
    <s v="Unidentified"/>
    <x v="5"/>
    <x v="10"/>
    <n v="-2.9416053579185402"/>
    <n v="56.092006821523199"/>
  </r>
  <r>
    <n v="7748"/>
    <x v="138"/>
    <x v="1072"/>
    <x v="6"/>
    <x v="1"/>
    <s v="Ongoing"/>
    <s v="Medium"/>
    <s v="Upskill clubs and proprietors in the knowledge and ability to tackle predation pinch points where they are deemed an issue enabling clubs and proprietors to deal with this pressure themselves"/>
    <x v="8"/>
    <x v="935"/>
    <x v="1"/>
    <s v="https://forthriverstrust.org/rivers-wildlife/learn/wildlife/birds/ "/>
    <s v="Data on piscivorous bird populations both predicted and historic"/>
    <s v="Forth District Salmon Fishery Board"/>
    <s v="Scottish Government_x000a_NatureScot_x000a_Proprietors_x000a_Angling clubs"/>
    <x v="22"/>
    <n v="10000"/>
    <x v="1"/>
    <n v="20000"/>
    <x v="0"/>
    <s v="Annual"/>
    <x v="619"/>
    <n v="275983"/>
    <n v="696899"/>
    <m/>
    <m/>
    <m/>
    <m/>
    <m/>
    <m/>
    <m/>
    <x v="43"/>
    <s v="FD20"/>
    <s v="MA1008"/>
    <s v="00d00bf5-0d6b-4e89-92b7-fa959d7ba9fc"/>
    <s v="Unidentified"/>
    <x v="5"/>
    <x v="9"/>
    <n v="-3.9978563185471798"/>
    <n v="56.1486568178358"/>
  </r>
  <r>
    <n v="7749"/>
    <x v="1048"/>
    <x v="1073"/>
    <x v="6"/>
    <x v="1"/>
    <s v="Ongoing"/>
    <s v="Low"/>
    <s v="Monitor and manage fish predation in Loch Venachar"/>
    <x v="4"/>
    <x v="936"/>
    <x v="2"/>
    <s v="https://forthriverstrust.org/rivers-wildlife/learn/wildlife/fish/"/>
    <s v="Data on piscivorous fish populations both predicted and historic"/>
    <s v="Forth District Salmon Fishery Board"/>
    <s v="Scottish Government_x000a_SEPA_x000a_Loch Lomond &amp; The Trossachs National Park_x000a_Scottish Water"/>
    <x v="23"/>
    <n v="0"/>
    <x v="0"/>
    <n v="0"/>
    <x v="0"/>
    <s v="More than 5 Years"/>
    <x v="13"/>
    <n v="257933"/>
    <n v="705516"/>
    <m/>
    <m/>
    <m/>
    <m/>
    <m/>
    <m/>
    <m/>
    <x v="43"/>
    <s v="FD20"/>
    <s v="MA1009"/>
    <s v="767e9586-6a9f-46ea-856f-5db51c56fc9b"/>
    <s v="Unidentified"/>
    <x v="5"/>
    <x v="19"/>
    <n v="-4.2927690635351201"/>
    <n v="56.220979039902602"/>
  </r>
  <r>
    <n v="7750"/>
    <x v="517"/>
    <x v="1074"/>
    <x v="6"/>
    <x v="1"/>
    <s v="Ongoing"/>
    <s v="Low"/>
    <s v="Monitor seal predation via reports from anglers and proprietors with guidance on what can be done received from Government"/>
    <x v="4"/>
    <x v="937"/>
    <x v="4"/>
    <s v="https://forthriverstrust.org/rivers-wildlife/learn/wildlife/marine/"/>
    <s v="Data on seal populations both predicted and historic"/>
    <s v="Scottish Government"/>
    <s v="Forth District Salmon Fishery Board_x000a_NatureScot_x000a_Marine Directorate"/>
    <x v="42"/>
    <n v="10000"/>
    <x v="1"/>
    <n v="15000"/>
    <x v="0"/>
    <s v="Annual"/>
    <x v="620"/>
    <n v="277010"/>
    <n v="696143"/>
    <m/>
    <m/>
    <m/>
    <m/>
    <m/>
    <m/>
    <m/>
    <x v="43"/>
    <s v="FD20"/>
    <s v="MA1010"/>
    <s v="0157f84e-fdc9-413e-b335-34cbe6384176"/>
    <s v="Mix of Private &amp; Public Funding"/>
    <x v="5"/>
    <x v="87"/>
    <n v="-3.98098672894948"/>
    <n v="56.142134532504002"/>
  </r>
  <r>
    <n v="7751"/>
    <x v="1049"/>
    <x v="1075"/>
    <x v="15"/>
    <x v="1"/>
    <s v="Ongoing"/>
    <s v="Low"/>
    <s v="Campaign to raise awareness of red skin disease and encourage the reporting of sightings to national databases"/>
    <x v="20"/>
    <x v="938"/>
    <x v="1"/>
    <s v="https://www.fishforth.org/about/check-clean-dry/ "/>
    <s v="Data on past red skin disease outbreaks"/>
    <s v="Forth District Salmon Fishery Board"/>
    <s v="Angling clubs_x000a_Anglers_x000a_Proprietors_x000a_Universities"/>
    <x v="0"/>
    <n v="5000"/>
    <x v="0"/>
    <n v="0"/>
    <x v="0"/>
    <s v="Annual"/>
    <x v="621"/>
    <n v="300679"/>
    <n v="682849"/>
    <m/>
    <m/>
    <m/>
    <m/>
    <m/>
    <m/>
    <m/>
    <x v="43"/>
    <s v="FD20"/>
    <s v="MA1011"/>
    <s v="13b38228-8c99-4418-8d49-3682058002b0"/>
    <s v="Unidentified"/>
    <x v="4"/>
    <x v="5"/>
    <n v="-3.5952994013648198"/>
    <n v="56.028256233416997"/>
  </r>
  <r>
    <n v="7752"/>
    <x v="1050"/>
    <x v="1076"/>
    <x v="15"/>
    <x v="161"/>
    <s v="Ongoing"/>
    <s v="Low"/>
    <s v="Monitor for diseased fish due to a manmade pressure"/>
    <x v="4"/>
    <x v="939"/>
    <x v="2"/>
    <s v="https://www.fishforth.org/rivers/allan-water/allan-water-angling-improvement-association/"/>
    <s v="Water quantity measurements River Allan"/>
    <s v="Forth District Salmon Fishery Board"/>
    <s v="Forth Rivers Trust_x000a_Angling club_x000a_Fish Health Inspectorate"/>
    <x v="0"/>
    <n v="5000"/>
    <x v="0"/>
    <n v="5000"/>
    <x v="0"/>
    <s v="Annual"/>
    <x v="622"/>
    <n v="278297"/>
    <n v="703760"/>
    <m/>
    <m/>
    <m/>
    <m/>
    <m/>
    <m/>
    <m/>
    <x v="43"/>
    <s v="FD20"/>
    <s v="MA1012"/>
    <s v="a173e68e-f275-439c-a877-a78939749242"/>
    <s v="DSFB + Fishery Trust"/>
    <x v="5"/>
    <x v="2"/>
    <n v="-3.9637770014221001"/>
    <n v="56.2108603224844"/>
  </r>
  <r>
    <n v="7753"/>
    <x v="1051"/>
    <x v="1077"/>
    <x v="15"/>
    <x v="162"/>
    <s v="Ongoing"/>
    <s v="Low"/>
    <s v="Reduce the risk of disease transfer via promotion of national campaigns on the prevention of disease spread"/>
    <x v="20"/>
    <x v="940"/>
    <x v="1"/>
    <s v="https://www.fishforth.org/about/check-clean-dry/ "/>
    <m/>
    <s v="Forth District Salmon Fishery Board"/>
    <s v="Forth Rivers Trust_x000a_Loch Lomond &amp; The Trossachs National Park_x000a_NatureScot_x000a_SEPA_x000a_Angling clubs_x000a_Proprietors "/>
    <x v="11"/>
    <n v="0"/>
    <x v="1"/>
    <n v="5000"/>
    <x v="0"/>
    <s v="Annual"/>
    <x v="13"/>
    <n v="317495"/>
    <n v="680271"/>
    <m/>
    <m/>
    <m/>
    <m/>
    <m/>
    <m/>
    <m/>
    <x v="43"/>
    <s v="FD20"/>
    <s v="MA1013"/>
    <s v="544251f0-c92e-4beb-8113-ccc52cef3f0a"/>
    <s v="Unidentified"/>
    <x v="5"/>
    <x v="103"/>
    <n v="-3.3247620565186402"/>
    <n v="56.008293052495098"/>
  </r>
  <r>
    <n v="7754"/>
    <x v="1052"/>
    <x v="1078"/>
    <x v="15"/>
    <x v="162"/>
    <s v="Ongoing"/>
    <s v="Low"/>
    <s v="Understand the extend and potential impact on wild fish populations"/>
    <x v="16"/>
    <x v="941"/>
    <x v="2"/>
    <s v="https://www.researchgate.net/publication/277786004_An_assessment_of_recovery_targets_endpoints_and_timelines_associated_with_the_proposed_restoration_of_Loch_Fitty_Fife"/>
    <s v="Argulus level measurements"/>
    <s v="Forth District Salmon Fishery Board"/>
    <s v="Fish Health Inspectorate_x000a_Forth Rivers Trust_x000a_Marine Directorate_x000a_Sottish Government"/>
    <x v="123"/>
    <n v="5000"/>
    <x v="1"/>
    <n v="10000"/>
    <x v="0"/>
    <s v="Annual"/>
    <x v="623"/>
    <n v="311995"/>
    <n v="691373"/>
    <m/>
    <m/>
    <m/>
    <m/>
    <m/>
    <m/>
    <m/>
    <x v="43"/>
    <s v="FD20"/>
    <s v="MA1014"/>
    <s v="0f91ee25-452d-4d8c-8d32-f3673591ddee"/>
    <s v="Unidentified"/>
    <x v="5"/>
    <x v="199"/>
    <n v="-3.4165917968571602"/>
    <n v="56.107032884290803"/>
  </r>
  <r>
    <n v="7755"/>
    <x v="1053"/>
    <x v="1079"/>
    <x v="11"/>
    <x v="163"/>
    <s v="Ongoing"/>
    <s v="Medium"/>
    <s v="Identify any fish escapes which could impact on wild fish populations"/>
    <x v="4"/>
    <x v="942"/>
    <x v="1"/>
    <s v="https://www.nature.scot/professional-advice/land-and-sea-management/managing-freshwater/freshwater-aquaculture "/>
    <s v="Data on inland fish farming activity both historic and planned"/>
    <s v="Forth District Salmon Fishery Board"/>
    <s v="Fish Health Inspectorate_x000a_Angling clubs_x000a_Marine Directorate_x000a_Forth Rivers Trust"/>
    <x v="18"/>
    <n v="5000"/>
    <x v="1"/>
    <n v="5000"/>
    <x v="0"/>
    <s v="Annual"/>
    <x v="13"/>
    <n v="306903"/>
    <n v="681648"/>
    <m/>
    <m/>
    <m/>
    <m/>
    <m/>
    <m/>
    <m/>
    <x v="43"/>
    <s v="FD20"/>
    <s v="MA1015"/>
    <s v="646b0cf6-1ca3-4997-b73d-8efbd2c37145"/>
    <s v="Unidentified"/>
    <x v="5"/>
    <x v="44"/>
    <n v="-3.4950501292607798"/>
    <n v="56.018719856702297"/>
  </r>
  <r>
    <n v="7756"/>
    <x v="1054"/>
    <x v="1080"/>
    <x v="11"/>
    <x v="163"/>
    <s v="Ongoing"/>
    <s v="Low"/>
    <s v="Identify fish escapes from stocked fisheries"/>
    <x v="20"/>
    <x v="943"/>
    <x v="1"/>
    <s v="https://www.fishforth.org/rivers/ "/>
    <s v="Data on fish stocking activity both historic and planned"/>
    <s v="Forth District Salmon Fishery Board"/>
    <s v="Private fishery owners_x000a_Fish Health Inspectorate_x000a_Marine Directorate_x000a_Angling clubs"/>
    <x v="0"/>
    <n v="5000"/>
    <x v="0"/>
    <n v="5000"/>
    <x v="0"/>
    <s v="Annual"/>
    <x v="624"/>
    <n v="326476"/>
    <n v="681995"/>
    <m/>
    <m/>
    <m/>
    <m/>
    <m/>
    <m/>
    <m/>
    <x v="43"/>
    <s v="FD20"/>
    <s v="MA1016"/>
    <s v="7b7a13b5-5da6-4f35-9df8-00b95e11a29f"/>
    <s v="Local DSFB"/>
    <x v="5"/>
    <x v="2"/>
    <n v="-3.1812363011523699"/>
    <n v="56.025242363554199"/>
  </r>
  <r>
    <n v="7757"/>
    <x v="1055"/>
    <x v="1081"/>
    <x v="11"/>
    <x v="163"/>
    <s v="Ongoing"/>
    <s v="Low"/>
    <s v="Reduce the risk of fish escaping canal network"/>
    <x v="5"/>
    <x v="944"/>
    <x v="2"/>
    <s v="https://www.scottishcanals.co.uk/assets/what-we-are-doing/future-planning-2/"/>
    <s v="Water quantity measurements canal"/>
    <s v="Scottish Canals"/>
    <s v="Forth District Salmon Fishery Board_x000a_Marine Directorate_x000a_Angling clubs_x000a_Fish Health Inspectorate"/>
    <x v="53"/>
    <n v="0"/>
    <x v="1"/>
    <n v="50000"/>
    <x v="0"/>
    <s v="Annual"/>
    <x v="13"/>
    <n v="290607"/>
    <n v="680958"/>
    <m/>
    <m/>
    <m/>
    <m/>
    <m/>
    <m/>
    <m/>
    <x v="43"/>
    <s v="FD20"/>
    <s v="MA1017"/>
    <s v="d7238888-46c8-4e61-8929-8a82d925066d"/>
    <s v="Unidentified"/>
    <x v="5"/>
    <x v="200"/>
    <n v="-3.7560647248238399"/>
    <n v="56.0090788362279"/>
  </r>
  <r>
    <n v="7758"/>
    <x v="1056"/>
    <x v="1082"/>
    <x v="12"/>
    <x v="164"/>
    <s v="Ongoing"/>
    <s v="High"/>
    <s v="Promote best practice and reduce risk of marine activities during certain times of the year such as the smolt run"/>
    <x v="0"/>
    <x v="945"/>
    <x v="4"/>
    <s v="https://www.forthestuaryforum.co.uk/about-forth-estuary-forum/what-we-do/"/>
    <s v="Data on marine activities both historic and planned"/>
    <s v="Forth District Salmon Fishery Board"/>
    <s v="Marine Directorate_x000a_Forth Estuary Forum_x000a_Forth Rivers Trust_x000a_Forth Ports"/>
    <x v="0"/>
    <n v="10000"/>
    <x v="0"/>
    <n v="10000"/>
    <x v="0"/>
    <s v="Annual"/>
    <x v="13"/>
    <n v="355890"/>
    <n v="695409"/>
    <m/>
    <m/>
    <m/>
    <m/>
    <m/>
    <m/>
    <m/>
    <x v="43"/>
    <s v="FD20"/>
    <s v="MA1018"/>
    <s v="a7b43dfe-a5a1-4221-92fd-9f6fe82f709e"/>
    <s v="DSFB + Fishery Trust"/>
    <x v="5"/>
    <x v="6"/>
    <n v="-2.7115715001040099"/>
    <n v="56.149370101671799"/>
  </r>
  <r>
    <n v="7759"/>
    <x v="1057"/>
    <x v="1083"/>
    <x v="12"/>
    <x v="165"/>
    <s v="Ongoing"/>
    <s v="High"/>
    <s v="Encourage offshore wind farms to contribute to studies to ensure the design of the wind farm does not impact migratory fish species"/>
    <x v="0"/>
    <x v="946"/>
    <x v="4"/>
    <m/>
    <s v="Data on offshore windfarm activities both historic and planned"/>
    <s v="Forth District Salmon Fishery Board"/>
    <s v="Forth Rivers Trust_x000a_Fisheries Management Scotland"/>
    <x v="0"/>
    <n v="10000"/>
    <x v="0"/>
    <n v="5000"/>
    <x v="0"/>
    <s v="Within 5 Years"/>
    <x v="13"/>
    <n v="366310"/>
    <n v="702078"/>
    <m/>
    <m/>
    <m/>
    <m/>
    <m/>
    <m/>
    <m/>
    <x v="43"/>
    <s v="FD20"/>
    <s v="MA1019"/>
    <s v="5622314b-d9ab-43e9-ab48-a4b94fe95565"/>
    <s v="DSFB + Fishery Trust"/>
    <x v="5"/>
    <x v="2"/>
    <n v="-2.5447082203073599"/>
    <n v="56.210137496272402"/>
  </r>
  <r>
    <n v="7760"/>
    <x v="1058"/>
    <x v="1084"/>
    <x v="12"/>
    <x v="164"/>
    <s v="Ongoing"/>
    <s v="Medium"/>
    <s v="Develop a monitoring project that will identify migration routes through the estuary"/>
    <x v="4"/>
    <x v="947"/>
    <x v="4"/>
    <m/>
    <m/>
    <s v="Forth Rivers Trust"/>
    <s v="Atlantic Salmon Trust, _x000a_NatureScot, _x000a_Marine Directorate,_x000a_Fort District Salmon Fishery Board"/>
    <x v="38"/>
    <n v="0"/>
    <x v="1"/>
    <n v="150000"/>
    <x v="0"/>
    <s v="More than 5 Years"/>
    <x v="625"/>
    <n v="294145"/>
    <n v="685275"/>
    <m/>
    <m/>
    <m/>
    <m/>
    <m/>
    <m/>
    <m/>
    <x v="43"/>
    <s v="FD20"/>
    <s v="MA1020"/>
    <s v="c6bf6c9d-908a-4887-80d3-93cd72cbca5e"/>
    <s v="Mix of Private &amp; Public Funding"/>
    <x v="5"/>
    <x v="201"/>
    <n v="-3.7010536303710202"/>
    <n v="56.048643866000603"/>
  </r>
  <r>
    <n v="7761"/>
    <x v="1059"/>
    <x v="1085"/>
    <x v="8"/>
    <x v="166"/>
    <s v="Ongoing"/>
    <s v="Medium"/>
    <s v="Control terrestrial INNS along river banks for biodiversity benefits"/>
    <x v="11"/>
    <x v="948"/>
    <x v="1"/>
    <s v="Examples are_x000a_https://forthriverstrust.org/project/invasive-non-native-species-control/_x000a_https://forthriverstrust.org/project/forth-rivers-training-project/_x000a_https://www.callanderslandscape.org/event/non-native-invasive-species/_x000a_https://www.lochlomond-trossachs.org/park-authority/what-we-do/conservation/invasive-non-native-species/_x000a_https://www.callanderslandscape.org/event/rhoddy-bashing-day4/_x000a_http://forthconsulting.co.uk/our-services/inns/_x000a_https://www.sepa.org.uk/media/75128/doc-8-river-forth-fisheries-trust-update.pdf_x000a__x000a_To report INNS in our district: https://survey123.arcgis.com/share/7ebe841943544263aebb31e41f1f7032"/>
    <s v="Historic and current INNS sighting and treatment data"/>
    <s v="Forth Rivers Trust"/>
    <s v="Loch Lomond &amp; The Trossachs National Park_x000a_NatureScot_x000a_Local authorities_x000a_Local communities_x000a_Angling clubs_x000a_Land owners with INNS on their land_x000a_SEPA_x000a_Volunteers_x000a_Members of the public"/>
    <x v="64"/>
    <n v="20000"/>
    <x v="1"/>
    <n v="40000"/>
    <x v="0"/>
    <s v="More than 5 Years"/>
    <x v="626"/>
    <n v="282381"/>
    <n v="707178"/>
    <m/>
    <m/>
    <m/>
    <m/>
    <m/>
    <m/>
    <m/>
    <x v="43"/>
    <s v="FD20"/>
    <s v="MA1021"/>
    <s v="af3994ad-9335-495e-a00a-203e4da266e6"/>
    <s v="Mix of Private &amp; Public Funding"/>
    <x v="5"/>
    <x v="202"/>
    <n v="-3.8994909986173001"/>
    <n v="56.242580079550798"/>
  </r>
  <r>
    <n v="7762"/>
    <x v="1060"/>
    <x v="1086"/>
    <x v="8"/>
    <x v="166"/>
    <s v="Ongoing"/>
    <s v="Medium"/>
    <s v="Study the spread of signal cray fish within the outbreak sites"/>
    <x v="4"/>
    <x v="949"/>
    <x v="1"/>
    <s v="https://forthriverstrust.org/wp-content/uploads/2019/01/ID_Pacifastacus_leniusculus_Signal_crayfish.pdf"/>
    <s v="Historic and current INNS sighting and treatment data"/>
    <s v="NatureScot"/>
    <s v="Loch Lomond &amp; The Trossachs National Park_x000a_NatureScot_x000a_Land owners with INNS on their land_x000a_SEPA_x000a_Volunteers_x000a_Members of the public"/>
    <x v="42"/>
    <n v="5000"/>
    <x v="1"/>
    <n v="5000"/>
    <x v="0"/>
    <s v="Annual"/>
    <x v="627"/>
    <n v="305768"/>
    <n v="670848"/>
    <m/>
    <m/>
    <m/>
    <m/>
    <m/>
    <m/>
    <m/>
    <x v="43"/>
    <s v="FD20"/>
    <s v="MA1022"/>
    <s v="9ca4a321-abce-4583-9872-cbcae1063aba"/>
    <s v="Mix of Private &amp; Public Funding"/>
    <x v="3"/>
    <x v="203"/>
    <n v="-3.5094687758579499"/>
    <n v="55.921494661429499"/>
  </r>
  <r>
    <n v="7763"/>
    <x v="1061"/>
    <x v="1087"/>
    <x v="8"/>
    <x v="166"/>
    <s v="Ongoing"/>
    <s v="High"/>
    <s v="Survey and monitor roach locations within the Leven catchment and assess likelihood of spread should barriers be eased"/>
    <x v="6"/>
    <x v="950"/>
    <x v="3"/>
    <m/>
    <s v="Historic and current INNS sighting and treatment data"/>
    <s v="Forth Rivers Trust"/>
    <s v="SEPA_x000a_NatureScot_x000a_Centre for Hydrology and Ecology _x000a_Forth District Salmon Fishery Board_x000a_Forth Rivers Trust"/>
    <x v="11"/>
    <n v="5000"/>
    <x v="0"/>
    <n v="0"/>
    <x v="1"/>
    <s v="Within 2 Years"/>
    <x v="13"/>
    <n v="321256"/>
    <n v="700758"/>
    <m/>
    <m/>
    <m/>
    <m/>
    <m/>
    <m/>
    <m/>
    <x v="43"/>
    <s v="FD20"/>
    <s v="MA1023"/>
    <s v="c91843ee-c46e-47a5-aa9b-056cbcd52dbd"/>
    <s v="Public Funding"/>
    <x v="3"/>
    <x v="12"/>
    <n v="-3.2705078088336301"/>
    <n v="56.192950874933501"/>
  </r>
  <r>
    <n v="7764"/>
    <x v="1062"/>
    <x v="1088"/>
    <x v="8"/>
    <x v="166"/>
    <s v="Ongoing"/>
    <s v="Low"/>
    <s v="Monitor bullhead abundance and spread"/>
    <x v="4"/>
    <x v="951"/>
    <x v="1"/>
    <m/>
    <s v="Historic and current INNS sighting and treatment data"/>
    <s v="Forth Rivers Trust"/>
    <s v="NatureScot_x000a_Scottish Canals_x000a_SEPA_x000a_Forth Rivers Trust_x000a_Forth District Salmon Fishery Board"/>
    <x v="0"/>
    <n v="5000"/>
    <x v="0"/>
    <n v="5000"/>
    <x v="0"/>
    <s v="Annual"/>
    <x v="13"/>
    <n v="334899"/>
    <n v="670053"/>
    <m/>
    <m/>
    <m/>
    <m/>
    <m/>
    <m/>
    <m/>
    <x v="43"/>
    <s v="FD20"/>
    <s v="MA1024"/>
    <s v="e35d0cdc-d9f3-491d-a4b5-dca967e21f8e"/>
    <s v="DSFB + Fishery Trust"/>
    <x v="5"/>
    <x v="2"/>
    <n v="-3.04322798978211"/>
    <n v="55.919182300194898"/>
  </r>
  <r>
    <n v="7765"/>
    <x v="1063"/>
    <x v="1089"/>
    <x v="2"/>
    <x v="167"/>
    <s v="Ongoing"/>
    <s v="High"/>
    <s v="Raise awareness on what pollution looks like and who to report it to and how"/>
    <x v="20"/>
    <x v="952"/>
    <x v="1"/>
    <s v="https://storymaps.arcgis.com/stories/bf1d12a667f74e0c91bd95c049e8196e"/>
    <s v="Water acidity readings_x000a_Road drain locations_x000a_Land use maps_x000a_Septic tank locations, age, status and logs_x000a_CSO (combined sewer overflow) locations, release times and quantities in workable and consistent formats (i.e. not PDF reports where half of information is blackened out)"/>
    <s v="Forth Rivers Trust"/>
    <s v="SEPA_x000a_Communities_x000a_Forth Rivers Trust_x000a_Forth District Salmon Fishery Board"/>
    <x v="22"/>
    <n v="5000"/>
    <x v="1"/>
    <n v="2000"/>
    <x v="0"/>
    <s v="Annual"/>
    <x v="13"/>
    <n v="342660"/>
    <n v="675893"/>
    <m/>
    <m/>
    <m/>
    <m/>
    <m/>
    <m/>
    <m/>
    <x v="43"/>
    <s v="FD20"/>
    <s v="MA1025"/>
    <s v="4d46afea-11b5-43b1-b71c-77cf069adef3"/>
    <s v="Unidentified"/>
    <x v="5"/>
    <x v="204"/>
    <n v="-2.9203090649560299"/>
    <n v="55.972636582140602"/>
  </r>
  <r>
    <n v="7766"/>
    <x v="1064"/>
    <x v="1090"/>
    <x v="2"/>
    <x v="137"/>
    <s v="Ongoing"/>
    <s v="High"/>
    <s v="Long term reduction in sewage entering rivers and estuaries around the Forth"/>
    <x v="3"/>
    <x v="953"/>
    <x v="1"/>
    <s v="https://storymaps.arcgis.com/stories/bf1d12a667f74e0c91bd95c049e8196e"/>
    <s v="CSO (combined sewer overflow) locations, release times and quantities in workable and consistent formats (i.e. not PDF reports where half of information is blackened out)"/>
    <s v="Scottish Water"/>
    <s v="SEPA_x000a_Scottish Water"/>
    <x v="0"/>
    <n v="0"/>
    <x v="1"/>
    <n v="0"/>
    <x v="0"/>
    <s v="More than 5 Years"/>
    <x v="13"/>
    <n v="311092"/>
    <n v="673005"/>
    <m/>
    <m/>
    <m/>
    <m/>
    <m/>
    <m/>
    <m/>
    <x v="43"/>
    <s v="FD20"/>
    <s v="MA1026"/>
    <s v="15841390-00f8-4a1a-a815-782629a7cf42"/>
    <s v="Unidentified"/>
    <x v="4"/>
    <x v="5"/>
    <n v="-3.4250154753694599"/>
    <n v="55.941883509526697"/>
  </r>
  <r>
    <n v="7767"/>
    <x v="1065"/>
    <x v="1091"/>
    <x v="2"/>
    <x v="137"/>
    <s v="Ongoing"/>
    <s v="High"/>
    <s v="Monitor all sewage outfalls"/>
    <x v="4"/>
    <x v="954"/>
    <x v="1"/>
    <s v="https://storymaps.arcgis.com/stories/bf1d12a667f74e0c91bd95c049e8196e"/>
    <s v="CSO (combined sewer overflow) locations, release times and quantities in workable and consistent formats (i.e. not PDF reports where half of information is blackened out)"/>
    <s v="Scottish Water"/>
    <s v="SEPA_x000a_Scottish Water"/>
    <x v="0"/>
    <n v="0"/>
    <x v="1"/>
    <n v="0"/>
    <x v="0"/>
    <s v="Within 5 Years"/>
    <x v="13"/>
    <n v="321368"/>
    <n v="671863"/>
    <m/>
    <m/>
    <m/>
    <m/>
    <m/>
    <m/>
    <m/>
    <x v="43"/>
    <s v="FD20"/>
    <s v="MA1027"/>
    <s v="751adf34-78da-4793-a31d-ac4374960bbf"/>
    <s v="Unidentified"/>
    <x v="4"/>
    <x v="5"/>
    <n v="-3.26020753150156"/>
    <n v="55.933417693098299"/>
  </r>
  <r>
    <n v="7768"/>
    <x v="1066"/>
    <x v="1092"/>
    <x v="2"/>
    <x v="167"/>
    <s v="Ongoing"/>
    <s v="High"/>
    <s v="Upgrade and investment in sewage system and treatment works"/>
    <x v="3"/>
    <x v="955"/>
    <x v="1"/>
    <s v="https://storymaps.arcgis.com/stories/bf1d12a667f74e0c91bd95c049e8196e"/>
    <s v="CSO (combined sewer overflow) locations, release times and quantities in workable and consistent formats (i.e. not PDF reports where half of information is blackened out)"/>
    <s v="Scottish Water"/>
    <s v="Scottish Water"/>
    <x v="0"/>
    <n v="0"/>
    <x v="1"/>
    <n v="0"/>
    <x v="0"/>
    <s v="More than 5 Years"/>
    <x v="13"/>
    <n v="293138"/>
    <n v="679146"/>
    <m/>
    <m/>
    <m/>
    <m/>
    <m/>
    <m/>
    <m/>
    <x v="43"/>
    <s v="FD20"/>
    <s v="MA1028"/>
    <s v="d2dc37c2-8892-49b4-905e-3678bdd9cd4d"/>
    <s v="Unidentified"/>
    <x v="4"/>
    <x v="5"/>
    <n v="-3.7147711356278199"/>
    <n v="55.993376689688901"/>
  </r>
  <r>
    <n v="7769"/>
    <x v="1067"/>
    <x v="1093"/>
    <x v="2"/>
    <x v="167"/>
    <s v="Ongoing"/>
    <s v="Medium"/>
    <s v="Create a complete national database of septic tanks for better management of potential effluent discharge from private homeowners"/>
    <x v="4"/>
    <x v="956"/>
    <x v="1"/>
    <m/>
    <s v="Septic tank locations, age, status and logs"/>
    <s v="SEPA"/>
    <s v="SEPA_x000a_Local Authorities"/>
    <x v="0"/>
    <n v="0"/>
    <x v="1"/>
    <n v="0"/>
    <x v="0"/>
    <s v="Annual"/>
    <x v="13"/>
    <n v="311607"/>
    <n v="679283"/>
    <m/>
    <m/>
    <m/>
    <m/>
    <m/>
    <m/>
    <m/>
    <x v="43"/>
    <s v="FD20"/>
    <s v="MA1029"/>
    <s v="4ee5e8d2-7db4-4d63-9e83-8f2799326d61"/>
    <s v="Unidentified"/>
    <x v="4"/>
    <x v="5"/>
    <n v="-3.41883547910609"/>
    <n v="55.998368538429098"/>
  </r>
  <r>
    <n v="7770"/>
    <x v="1068"/>
    <x v="1094"/>
    <x v="2"/>
    <x v="137"/>
    <s v="Ongoing"/>
    <s v="High"/>
    <s v="Treat mine water effluent entering rivers around the Forth"/>
    <x v="0"/>
    <x v="957"/>
    <x v="1"/>
    <s v="https://www.eastlothiancourier.com/news/19913920.hopes-new-mine-water-treatment-scheme-improve-water-quality-esk/"/>
    <s v="Mine outlet data_x000a_Water acidity readings_x000a_Land use maps"/>
    <s v="Coal Authority"/>
    <s v="SEPA_x000a_Forth District Salmon Fishery Board_x000a_Angling clubs"/>
    <x v="0"/>
    <n v="0"/>
    <x v="1"/>
    <n v="0"/>
    <x v="0"/>
    <s v="Annual"/>
    <x v="628"/>
    <n v="333726"/>
    <n v="667261"/>
    <m/>
    <m/>
    <m/>
    <m/>
    <m/>
    <m/>
    <m/>
    <x v="43"/>
    <s v="FD20"/>
    <s v="MA1030"/>
    <s v="abba98be-ea15-4683-909f-db4e0a111871"/>
    <s v="Unidentified"/>
    <x v="4"/>
    <x v="5"/>
    <n v="-3.0613080183109398"/>
    <n v="55.893940126169902"/>
  </r>
  <r>
    <n v="7771"/>
    <x v="1069"/>
    <x v="1095"/>
    <x v="2"/>
    <x v="137"/>
    <s v="Ongoing"/>
    <s v="High"/>
    <s v="Ensure all farmers are following general binding rules for the protection of the water environment"/>
    <x v="5"/>
    <x v="958"/>
    <x v="1"/>
    <m/>
    <s v="Land use maps"/>
    <s v="SEPA"/>
    <s v="Forth District Salmon Fishery Board_x000a_Forth Rivers Trust"/>
    <x v="64"/>
    <n v="10000"/>
    <x v="1"/>
    <n v="25000"/>
    <x v="0"/>
    <s v="Annual"/>
    <x v="13"/>
    <n v="355629"/>
    <n v="678397"/>
    <m/>
    <m/>
    <m/>
    <m/>
    <m/>
    <m/>
    <m/>
    <x v="43"/>
    <s v="FD20"/>
    <s v="MA1031"/>
    <s v="6c5310a0-7871-4302-9d47-fa2e02e6df2e"/>
    <s v="Unidentified"/>
    <x v="5"/>
    <x v="205"/>
    <n v="-2.71294511615447"/>
    <n v="55.996509045105299"/>
  </r>
  <r>
    <n v="7772"/>
    <x v="1070"/>
    <x v="1096"/>
    <x v="2"/>
    <x v="137"/>
    <s v="Ongoing"/>
    <s v="High"/>
    <s v="Enforce general binding rules on developments for the protection of rivers and habitats"/>
    <x v="5"/>
    <x v="958"/>
    <x v="1"/>
    <s v="https://www.sepa.org.uk/environment/land/planning/guidance-and-advice-notes/"/>
    <s v="Data on historic and planned developments along rivers"/>
    <s v="SEPA"/>
    <s v="Forth District Salmon Fishery Board"/>
    <x v="0"/>
    <n v="10000"/>
    <x v="0"/>
    <n v="10000"/>
    <x v="0"/>
    <s v="Annual"/>
    <x v="13"/>
    <n v="328432"/>
    <n v="670933"/>
    <m/>
    <m/>
    <m/>
    <m/>
    <m/>
    <m/>
    <m/>
    <x v="43"/>
    <s v="FD20"/>
    <s v="MA1032"/>
    <s v="299a3e3d-609e-4c91-959e-91a2208c3a5c"/>
    <s v="DSFB + Fishery Trust"/>
    <x v="5"/>
    <x v="6"/>
    <n v="-3.1469158418498"/>
    <n v="55.926167839662"/>
  </r>
  <r>
    <n v="7773"/>
    <x v="1071"/>
    <x v="1097"/>
    <x v="2"/>
    <x v="137"/>
    <s v="Ongoing"/>
    <s v="High"/>
    <s v="Best management of commercial forestry to reduce acidification"/>
    <x v="3"/>
    <x v="959"/>
    <x v="1"/>
    <s v="https://forestry.gov.scot/publications/8-managing-forests-in-acid-sensitive-water-catchments"/>
    <s v="Land use maps_x000a_Data on historic and planned forestry activity"/>
    <s v="Forestry Scotland"/>
    <s v="Forth District Salmon Fishery Board_x000a_SEPA"/>
    <x v="0"/>
    <n v="10000"/>
    <x v="0"/>
    <n v="10000"/>
    <x v="0"/>
    <s v="N/A"/>
    <x v="13"/>
    <n v="247167"/>
    <n v="701041"/>
    <m/>
    <m/>
    <m/>
    <m/>
    <m/>
    <m/>
    <m/>
    <x v="43"/>
    <s v="FD20"/>
    <s v="MA1033"/>
    <s v="757b2d23-e2b8-42e8-9ebc-2ed8f1bb2eb7"/>
    <s v="DSFB + Fishery Trust"/>
    <x v="5"/>
    <x v="6"/>
    <n v="-4.4636458146117803"/>
    <n v="56.177472347574401"/>
  </r>
  <r>
    <n v="7774"/>
    <x v="1072"/>
    <x v="1098"/>
    <x v="2"/>
    <x v="137"/>
    <s v="Ongoing"/>
    <s v="High"/>
    <s v="Remove risk of de-icer entering river almond"/>
    <x v="12"/>
    <x v="960"/>
    <x v="2"/>
    <s v="https://corporate.edinburghairport.com/sustainability/reports-and-information"/>
    <s v="Logs on de-icer use"/>
    <s v="Edinburgh Airport"/>
    <s v="SEPA"/>
    <x v="0"/>
    <n v="0"/>
    <x v="0"/>
    <n v="0"/>
    <x v="0"/>
    <s v="N/A"/>
    <x v="13"/>
    <n v="314152"/>
    <n v="673677"/>
    <m/>
    <m/>
    <m/>
    <m/>
    <m/>
    <m/>
    <m/>
    <x v="43"/>
    <s v="FD20"/>
    <s v="MA1034"/>
    <s v="6699412b-c956-4ecb-9820-28fb69f70771"/>
    <s v="Unidentified"/>
    <x v="4"/>
    <x v="5"/>
    <n v="-3.3762540167647299"/>
    <n v="55.948476374737297"/>
  </r>
  <r>
    <n v="7775"/>
    <x v="1073"/>
    <x v="1099"/>
    <x v="2"/>
    <x v="137"/>
    <s v="Ongoing"/>
    <s v="Low"/>
    <s v="Ensure fish farms are not polluting rivers"/>
    <x v="4"/>
    <x v="961"/>
    <x v="1"/>
    <m/>
    <s v="Logs on fish farm discharges and water quality"/>
    <s v="SEPA"/>
    <s v="Forth District Salmon Fishery Board_x000a_SEPA_x000a_Fish farms_x000a_Forth Rivers Trust"/>
    <x v="0"/>
    <n v="0"/>
    <x v="0"/>
    <n v="0"/>
    <x v="0"/>
    <s v="N/A"/>
    <x v="13"/>
    <n v="260438"/>
    <n v="706869"/>
    <m/>
    <m/>
    <m/>
    <m/>
    <m/>
    <m/>
    <m/>
    <x v="43"/>
    <s v="FD20"/>
    <s v="MA1035"/>
    <s v="58e4604c-4721-43e0-ac82-639dd2fad1c2"/>
    <s v="Unidentified"/>
    <x v="4"/>
    <x v="5"/>
    <n v="-4.2531181216969003"/>
    <n v="56.233867512255301"/>
  </r>
  <r>
    <n v="7776"/>
    <x v="1074"/>
    <x v="1100"/>
    <x v="2"/>
    <x v="167"/>
    <s v="Ongoing"/>
    <s v="Low"/>
    <s v="Reduce amount of storm water entering sewage systems and encourage rainwater to enter SUDS systems"/>
    <x v="20"/>
    <x v="962"/>
    <x v="1"/>
    <s v="https://www.transport.gov.scot/publication/a82-pulpit-rock-improvement-environmental-impact-assessment-environmental-statement-september-2010/j13013b-11/"/>
    <s v="Road drain locations_x000a_Land use maps"/>
    <s v="Forth Rivers Trust"/>
    <s v="Transport Scotland_x000a_Scottish Water_x000a_SEPA_x000a_Local Authorities_x000a_Developers"/>
    <x v="0"/>
    <n v="0"/>
    <x v="0"/>
    <n v="0"/>
    <x v="0"/>
    <s v="N/A"/>
    <x v="13"/>
    <n v="315498"/>
    <n v="681049"/>
    <m/>
    <m/>
    <m/>
    <m/>
    <m/>
    <m/>
    <m/>
    <x v="43"/>
    <s v="FD20"/>
    <s v="MA1036"/>
    <s v="d6568e80-30fb-4a10-9b14-7e2b9a0eaa6b"/>
    <s v="Unidentified"/>
    <x v="4"/>
    <x v="5"/>
    <n v="-3.3570244279419099"/>
    <n v="56.014933207661002"/>
  </r>
  <r>
    <n v="7777"/>
    <x v="1075"/>
    <x v="1101"/>
    <x v="9"/>
    <x v="168"/>
    <s v="Ongoing"/>
    <s v="High"/>
    <s v="Create a better water management regime for the Loch Katrine system"/>
    <x v="1"/>
    <x v="963"/>
    <x v="0"/>
    <s v="https://storymaps.arcgis.com/stories/dc03bc7442ac4768b3e0b7b9bdafedf3#ref-n-yVzdYe"/>
    <s v="Upstream and downstream water quality measurements"/>
    <s v="Scottish Water"/>
    <s v="SEPA_x000a_Forth District Salmon Fishery Board_x000a_Forth Rivers Trust"/>
    <x v="64"/>
    <n v="60000"/>
    <x v="1"/>
    <n v="50000"/>
    <x v="0"/>
    <s v="Within 3 Years"/>
    <x v="13"/>
    <n v="248394"/>
    <n v="708427"/>
    <m/>
    <m/>
    <m/>
    <m/>
    <m/>
    <m/>
    <m/>
    <x v="43"/>
    <s v="FD20"/>
    <s v="MA1037"/>
    <s v="e9b9df63-2ba4-4347-893d-6d9f14903520"/>
    <s v="Unidentified"/>
    <x v="5"/>
    <x v="206"/>
    <n v="-4.4481232623796298"/>
    <n v="56.244163872645501"/>
  </r>
  <r>
    <n v="7778"/>
    <x v="1076"/>
    <x v="1102"/>
    <x v="9"/>
    <x v="168"/>
    <s v="Ongoing"/>
    <s v="High"/>
    <s v="Develop a project to restore peatlands and develop NFM measures for water retention in the catchment"/>
    <x v="2"/>
    <x v="964"/>
    <x v="0"/>
    <m/>
    <s v="Upstream and downstream water quality measurements"/>
    <s v="Forth Rivers Trust"/>
    <s v="Scottish Water_x000a_SEPA_x000a_Landowners"/>
    <x v="64"/>
    <n v="60000"/>
    <x v="1"/>
    <n v="50000"/>
    <x v="0"/>
    <s v="Within 5 Years"/>
    <x v="13"/>
    <n v="293483"/>
    <n v="705023"/>
    <m/>
    <m/>
    <m/>
    <m/>
    <m/>
    <m/>
    <m/>
    <x v="43"/>
    <s v="FD20"/>
    <s v="MA1038"/>
    <s v="0953742a-6b7a-4b3c-94d5-655b17abee28"/>
    <s v="Mix of Private &amp; Public Funding"/>
    <x v="5"/>
    <x v="206"/>
    <n v="-3.7195762978524498"/>
    <n v="56.225846483850198"/>
  </r>
  <r>
    <n v="7779"/>
    <x v="1077"/>
    <x v="1103"/>
    <x v="9"/>
    <x v="168"/>
    <s v="Ongoing"/>
    <s v="High"/>
    <s v="Ensure adequate flow management throughout the year"/>
    <x v="10"/>
    <x v="965"/>
    <x v="5"/>
    <m/>
    <s v="Upstream and downstream water quality measurements"/>
    <s v="Scottish Water"/>
    <s v="Forth Rivers Trust_x000a_SEPA_x000a_Forth District Salmon Fishery Board"/>
    <x v="0"/>
    <n v="0"/>
    <x v="1"/>
    <n v="0"/>
    <x v="0"/>
    <s v="Within 5 Years"/>
    <x v="13"/>
    <n v="322584"/>
    <n v="704898"/>
    <m/>
    <m/>
    <m/>
    <m/>
    <m/>
    <m/>
    <m/>
    <x v="43"/>
    <s v="FD20"/>
    <s v="MA1039"/>
    <s v="cf42e96c-858d-4e85-9e67-28932c08cac7"/>
    <s v="Unidentified"/>
    <x v="4"/>
    <x v="5"/>
    <n v="-3.2503231812556601"/>
    <n v="56.230356046525401"/>
  </r>
  <r>
    <n v="7780"/>
    <x v="1078"/>
    <x v="1104"/>
    <x v="9"/>
    <x v="168"/>
    <s v="Ongoing"/>
    <s v="High"/>
    <s v="Increase compensation flow down river Leven from Balgonie hydro"/>
    <x v="1"/>
    <x v="966"/>
    <x v="3"/>
    <m/>
    <s v="Upstream and downstream water quality measurements"/>
    <s v="Forth District Salmon Fishery Board"/>
    <s v="SEPA_x000a_Forth Rivers Trust_x000a_Forth District Salmon Fishery Board"/>
    <x v="0"/>
    <n v="5000"/>
    <x v="0"/>
    <n v="0"/>
    <x v="0"/>
    <s v="Within 5 Years"/>
    <x v="13"/>
    <n v="330253"/>
    <n v="700990"/>
    <m/>
    <m/>
    <m/>
    <m/>
    <m/>
    <m/>
    <m/>
    <x v="43"/>
    <s v="FD20"/>
    <s v="MA1040"/>
    <s v="8fd58d3f-8728-4114-9b92-e6ba4ab24187"/>
    <s v="DSFB + Fishery Trust"/>
    <x v="5"/>
    <x v="12"/>
    <n v="-3.1256189335038398"/>
    <n v="56.196439230753697"/>
  </r>
  <r>
    <n v="7781"/>
    <x v="1079"/>
    <x v="1105"/>
    <x v="9"/>
    <x v="168"/>
    <s v="Ongoing"/>
    <s v="High"/>
    <s v="Identify over abstraction, especially in drought periods to protect water environment"/>
    <x v="1"/>
    <x v="967"/>
    <x v="1"/>
    <m/>
    <s v="Upstream and downstream water quality measurements"/>
    <s v="Forth District Salmon Fishery Board"/>
    <s v="SEPA_x000a_Forth Rivers Trust_x000a_Anglers_x000a_Forth District Salmon Fishery Board_x000a_Angling clubs"/>
    <x v="0"/>
    <n v="0"/>
    <x v="0"/>
    <n v="0"/>
    <x v="0"/>
    <s v="N/A"/>
    <x v="13"/>
    <n v="353527"/>
    <n v="705646"/>
    <m/>
    <m/>
    <m/>
    <m/>
    <m/>
    <m/>
    <m/>
    <x v="43"/>
    <s v="FD20"/>
    <s v="MA1041"/>
    <s v="5f709468-7fbb-4092-8d8a-201f2ef47ca1"/>
    <s v="Unidentified"/>
    <x v="4"/>
    <x v="5"/>
    <n v="-2.7513984295904899"/>
    <n v="56.241112511395499"/>
  </r>
  <r>
    <n v="7782"/>
    <x v="1080"/>
    <x v="1106"/>
    <x v="9"/>
    <x v="168"/>
    <s v="Ongoing"/>
    <s v="High"/>
    <s v="Ensure rules are being followed with regards to abstraction and fish passage"/>
    <x v="6"/>
    <x v="968"/>
    <x v="3"/>
    <s v="https://storymaps.arcgis.com/stories/dc03bc7442ac4768b3e0b7b9bdafedf3#ref-n-8BSgzH"/>
    <s v="Upstream and downstream water quality measurements"/>
    <s v="Forth District Salmon Fishery Board"/>
    <s v="Forth Rivers Trust_x000a_SEPA_x000a_Hydro operator _x000a_Forth District Salmon Fishery Board"/>
    <x v="0"/>
    <n v="0"/>
    <x v="0"/>
    <n v="0"/>
    <x v="0"/>
    <s v="N/A"/>
    <x v="13"/>
    <n v="270338"/>
    <n v="702646"/>
    <m/>
    <m/>
    <m/>
    <m/>
    <m/>
    <m/>
    <m/>
    <x v="43"/>
    <s v="FD20"/>
    <s v="MA1042"/>
    <s v="393e9dab-928e-4a4f-b1e6-6a702925bef9"/>
    <s v="Unidentified"/>
    <x v="4"/>
    <x v="5"/>
    <n v="-4.0914606933332403"/>
    <n v="56.198755236620798"/>
  </r>
  <r>
    <n v="7783"/>
    <x v="1081"/>
    <x v="1107"/>
    <x v="0"/>
    <x v="169"/>
    <s v="Ongoing"/>
    <s v="High"/>
    <s v="Reduce temperature of rivers and make them more resilient to climate change"/>
    <x v="18"/>
    <x v="969"/>
    <x v="1"/>
    <s v="https://forthriverstrust.org/science/data-collection/temperature-monitoring/ "/>
    <s v="Aerial imagery for planting opportunity identification_x000a_Historical temperature logs and locations"/>
    <s v="Forth Rivers Trust"/>
    <s v="Loch Lomond &amp; The Trossachs National Park_x000a_Landowners_x000a_NatureScot_x000a_Marine Directorate"/>
    <x v="159"/>
    <n v="50000"/>
    <x v="1"/>
    <n v="150000"/>
    <x v="2"/>
    <s v="Annual"/>
    <x v="13"/>
    <n v="299366"/>
    <n v="683435"/>
    <m/>
    <m/>
    <m/>
    <m/>
    <m/>
    <m/>
    <m/>
    <x v="43"/>
    <s v="FD20"/>
    <s v="MA1043"/>
    <s v="9d733f77-9704-425f-8bef-a169168fd8c4"/>
    <s v="Unidentified"/>
    <x v="4"/>
    <x v="207"/>
    <n v="-3.6165787435499599"/>
    <n v="56.0332450756285"/>
  </r>
  <r>
    <n v="7784"/>
    <x v="1082"/>
    <x v="1108"/>
    <x v="0"/>
    <x v="29"/>
    <s v="Ongoing"/>
    <s v="Medium"/>
    <s v="Review and identify thermal pressures within the Forth"/>
    <x v="1"/>
    <x v="970"/>
    <x v="1"/>
    <s v="https://forthriverstrust.org/science/data-collection/temperature-monitoring/ "/>
    <s v="Historical temperature logs and locations"/>
    <s v="Forth Rivers Trust"/>
    <s v="Forth District Salmon Fishery Board_x000a_Distilleries_x000a_SEPA"/>
    <x v="0"/>
    <n v="0"/>
    <x v="0"/>
    <n v="0"/>
    <x v="0"/>
    <s v="N/A"/>
    <x v="13"/>
    <n v="341341"/>
    <n v="667170"/>
    <m/>
    <m/>
    <m/>
    <m/>
    <m/>
    <m/>
    <m/>
    <x v="43"/>
    <s v="FD20"/>
    <s v="MA1044"/>
    <s v="dc91007d-8eca-4e61-b979-0eb473359e6d"/>
    <s v="Unidentified"/>
    <x v="4"/>
    <x v="5"/>
    <n v="-2.93954138872376"/>
    <n v="55.8941117593955"/>
  </r>
  <r>
    <n v="7785"/>
    <x v="1083"/>
    <x v="1109"/>
    <x v="3"/>
    <x v="169"/>
    <s v="Ongoing"/>
    <s v="High"/>
    <s v="Catchment management for the benefit of wildlife, communities and flood management"/>
    <x v="0"/>
    <x v="971"/>
    <x v="0"/>
    <s v="https://forthriverstrust.org/project/allan-water-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SEPA_x000a_Local Authorities_x000a_Landowners_x000a_Forestry Scotland_x000a_Scottish Government_x000a_Business"/>
    <x v="160"/>
    <n v="20000"/>
    <x v="1"/>
    <n v="50000"/>
    <x v="2"/>
    <s v="Annual"/>
    <x v="13"/>
    <n v="287621"/>
    <n v="708900"/>
    <m/>
    <m/>
    <m/>
    <m/>
    <m/>
    <m/>
    <m/>
    <x v="43"/>
    <s v="FD20"/>
    <s v="MA1045"/>
    <s v="4f753cd3-7cb7-4c7f-8e58-bca474bdfad4"/>
    <s v="Mix of Private &amp; Public Funding"/>
    <x v="5"/>
    <x v="208"/>
    <n v="-3.8157187784256799"/>
    <n v="56.259312159274003"/>
  </r>
  <r>
    <n v="7786"/>
    <x v="1084"/>
    <x v="1110"/>
    <x v="3"/>
    <x v="169"/>
    <s v="Ongoing"/>
    <s v="High"/>
    <s v="Deliver improvements to the water environment for the benefit of wildlife and fish"/>
    <x v="0"/>
    <x v="972"/>
    <x v="0"/>
    <s v="Examples are_x000a_https://forthriverstrust.org/project/teith-restoration-initiative/_x000a_https://storymaps.arcgis.com/stories/3c390e6da9dc41d2bdd7086949f0c03e_x000a_https://www.callanderslandscape.org/restoring-our-rivers-leny-burn/_x000a_https://forthriverstrust.org/project/river-larig-riparian-woodland-project/_x000a_https://forthriverstrust.org/project/stroneslaney-riparian-tree-planting/_x000a_https://www.callanderslandscape.org/brash-banking-on-the-river-teith/"/>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och Lomond &amp; The Trossachs National Park_x000a_Nature Scot_x000a_Landowners"/>
    <x v="160"/>
    <n v="50000"/>
    <x v="1"/>
    <n v="150000"/>
    <x v="2"/>
    <s v="More than 5 Years"/>
    <x v="13"/>
    <n v="255995"/>
    <n v="717831"/>
    <m/>
    <m/>
    <m/>
    <m/>
    <m/>
    <m/>
    <m/>
    <x v="43"/>
    <s v="FD20"/>
    <s v="MA1046"/>
    <s v="69ed84f7-d8ae-4d1b-a98a-7232d966bc90"/>
    <s v="Unidentified"/>
    <x v="5"/>
    <x v="209"/>
    <n v="-4.3307124384109503"/>
    <n v="56.330948412968603"/>
  </r>
  <r>
    <n v="7787"/>
    <x v="1085"/>
    <x v="1111"/>
    <x v="3"/>
    <x v="169"/>
    <s v="Ongoing"/>
    <s v="High"/>
    <s v="Improve catchment and landscape scale change for the benefit of rivers in the Calair Burn catchment, a sub catchment of the Teith"/>
    <x v="0"/>
    <x v="972"/>
    <x v="0"/>
    <s v="https://storymaps.arcgis.com/stories/3c390e6da9dc41d2bdd7086949f0c03e "/>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Loch Lomond &amp; The Trossachs National Park_x000a_Forestry_x000a_SEPA"/>
    <x v="38"/>
    <n v="20000"/>
    <x v="1"/>
    <n v="60000"/>
    <x v="2"/>
    <s v="Within 5 Years"/>
    <x v="13"/>
    <n v="251068"/>
    <n v="716698"/>
    <m/>
    <m/>
    <m/>
    <m/>
    <m/>
    <m/>
    <m/>
    <x v="43"/>
    <s v="FD20"/>
    <s v="MA1047"/>
    <s v="2449c504-514b-4009-84c6-72231c45092f"/>
    <s v="Mix of Private &amp; Public Funding"/>
    <x v="3"/>
    <x v="210"/>
    <n v="-4.4096821614730697"/>
    <n v="56.319254338102901"/>
  </r>
  <r>
    <n v="7788"/>
    <x v="1086"/>
    <x v="1112"/>
    <x v="3"/>
    <x v="169"/>
    <s v="Ongoing"/>
    <s v="High"/>
    <s v="Development and delivery of fish passage solutions for eels in the Leven catchment"/>
    <x v="6"/>
    <x v="973"/>
    <x v="0"/>
    <s v="https://www.theleven.org/projects/river-restoration/restoring-the-river-leven-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SEPA_x000a_NatureScot_x000a_Landowners_x000a_Centre for Hydrology and Ecology "/>
    <x v="120"/>
    <n v="20000"/>
    <x v="1"/>
    <n v="20000"/>
    <x v="2"/>
    <s v="Within 5 Years"/>
    <x v="13"/>
    <n v="335032"/>
    <n v="701383"/>
    <m/>
    <m/>
    <m/>
    <m/>
    <m/>
    <m/>
    <m/>
    <x v="43"/>
    <s v="FD20"/>
    <s v="MA1048"/>
    <s v="d9e53c51-851e-4138-a0f0-d7387f553b53"/>
    <s v="Unidentified"/>
    <x v="0"/>
    <x v="211"/>
    <n v="-3.04871196901858"/>
    <n v="56.200646498774802"/>
  </r>
  <r>
    <n v="7789"/>
    <x v="1087"/>
    <x v="1113"/>
    <x v="3"/>
    <x v="169"/>
    <s v="Ongoing"/>
    <s v="High"/>
    <s v="Develop and deliver a multi year project to improve the Dreel Burn"/>
    <x v="0"/>
    <x v="973"/>
    <x v="0"/>
    <s v="https://storymaps.arcgis.com/stories/04cccb470cb545f387eba214070eb160"/>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Anstruther Improvement Association_x000a_Landowners_x000a_Fife Coast &amp; Countryside Trust_x000a_St Andrews University"/>
    <x v="39"/>
    <n v="15000"/>
    <x v="1"/>
    <n v="5000"/>
    <x v="1"/>
    <s v="Within 1 Year"/>
    <x v="13"/>
    <n v="357150"/>
    <n v="706160"/>
    <m/>
    <m/>
    <m/>
    <m/>
    <m/>
    <m/>
    <m/>
    <x v="43"/>
    <s v="FD20"/>
    <s v="MA1049"/>
    <s v="738787d4-71cc-4557-b471-4b35d477eaa9"/>
    <s v="Public Funding"/>
    <x v="3"/>
    <x v="212"/>
    <n v="-2.6930314220992799"/>
    <n v="56.246071302729398"/>
  </r>
  <r>
    <n v="7790"/>
    <x v="1088"/>
    <x v="1114"/>
    <x v="3"/>
    <x v="169"/>
    <s v="Ongoing"/>
    <s v="High"/>
    <s v="Development and delivery of a project to improve the Bathgate water for the benefit of wildlife and communities"/>
    <x v="0"/>
    <x v="973"/>
    <x v="0"/>
    <s v="https://forthriverstrust.org/bathgate-maps-and-plans/"/>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West Lothian Council"/>
    <s v="Forth Rivers Trust_x000a_SEPA_x000a_Sustrans"/>
    <x v="159"/>
    <n v="200000"/>
    <x v="1"/>
    <n v="50000"/>
    <x v="2"/>
    <s v="Within 5 Years"/>
    <x v="13"/>
    <n v="297094"/>
    <n v="668953"/>
    <m/>
    <m/>
    <m/>
    <m/>
    <m/>
    <m/>
    <m/>
    <x v="43"/>
    <s v="FD20"/>
    <s v="MA1050"/>
    <s v="53dfc5b1-f7cf-4750-bdec-4209e4af54fc"/>
    <s v="Public Funding"/>
    <x v="3"/>
    <x v="213"/>
    <n v="-3.6474866163859301"/>
    <n v="55.9026965990139"/>
  </r>
  <r>
    <n v="7791"/>
    <x v="1089"/>
    <x v="1115"/>
    <x v="3"/>
    <x v="169"/>
    <s v="Ongoing"/>
    <s v="High"/>
    <s v="Development and delivery of a project to improve habitat for freshwater pearl mussels"/>
    <x v="17"/>
    <x v="973"/>
    <x v="0"/>
    <s v="https://forthriverstrust.org/rivers-wildlife/learn/wildlife/invertebrates/freshwater-pearl-mussel/#:~:text=Freshwater%20Pearl%20Mussels%20(FWPMs)%20live,are%2010%20%E2%80%93%2015%20years%20old."/>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Loch Lomond &amp; The Trossachs National Park_x000a_Forestry Scotland_x000a_SEPA"/>
    <x v="39"/>
    <n v="10000"/>
    <x v="0"/>
    <n v="0"/>
    <x v="1"/>
    <s v="Within 1 Year"/>
    <x v="13"/>
    <n v="256153"/>
    <n v="716226"/>
    <m/>
    <m/>
    <m/>
    <m/>
    <m/>
    <m/>
    <m/>
    <x v="43"/>
    <s v="FD20"/>
    <s v="MA1051"/>
    <s v="d128dba1-38c3-4c6d-9e16-745133ba6ac2"/>
    <s v="Public Funding"/>
    <x v="3"/>
    <x v="75"/>
    <n v="-4.3272821882469996"/>
    <n v="56.316588391809397"/>
  </r>
  <r>
    <n v="7792"/>
    <x v="1090"/>
    <x v="1116"/>
    <x v="3"/>
    <x v="169"/>
    <s v="Ongoing"/>
    <s v="High"/>
    <s v="Deliver improvements to the water environment for the benefit of wildlife and communities through NFM measures"/>
    <x v="0"/>
    <x v="973"/>
    <x v="2"/>
    <s v="https://forthriverstrust.org/project/allan-water-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SEPA_x000a_Local Authority"/>
    <x v="161"/>
    <n v="15000"/>
    <x v="0"/>
    <n v="0"/>
    <x v="1"/>
    <s v="Within 1 Year"/>
    <x v="13"/>
    <n v="284938"/>
    <n v="708835"/>
    <m/>
    <m/>
    <m/>
    <m/>
    <m/>
    <m/>
    <m/>
    <x v="43"/>
    <s v="FD20"/>
    <s v="MA1052"/>
    <s v="f31eb1a6-05a6-4547-96d4-732c34f523cf"/>
    <s v="Public Funding"/>
    <x v="3"/>
    <x v="214"/>
    <n v="-3.85897686406242"/>
    <n v="56.258085782041803"/>
  </r>
  <r>
    <n v="7793"/>
    <x v="1091"/>
    <x v="1117"/>
    <x v="3"/>
    <x v="169"/>
    <s v="Ongoing"/>
    <s v="High"/>
    <s v="Deliver improvements to the River Devon for the benefit of wildlife, fish and communities"/>
    <x v="0"/>
    <x v="973"/>
    <x v="2"/>
    <m/>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SEPA_x000a_Local Authority"/>
    <x v="120"/>
    <n v="20000"/>
    <x v="1"/>
    <n v="20000"/>
    <x v="2"/>
    <s v="Within 4 Years"/>
    <x v="13"/>
    <n v="295721"/>
    <n v="697267"/>
    <m/>
    <m/>
    <m/>
    <m/>
    <m/>
    <m/>
    <m/>
    <x v="43"/>
    <s v="FD20"/>
    <s v="MA1053"/>
    <s v="62921cd1-ef10-4e3e-bec3-250a92e3f7b2"/>
    <s v="Public Funding"/>
    <x v="5"/>
    <x v="32"/>
    <n v="-3.6804496598186698"/>
    <n v="56.156688389410498"/>
  </r>
  <r>
    <n v="7794"/>
    <x v="1092"/>
    <x v="1118"/>
    <x v="3"/>
    <x v="169"/>
    <s v="Ongoing"/>
    <s v="High"/>
    <s v="Request review of gravel management at Keltie Water hydro"/>
    <x v="7"/>
    <x v="974"/>
    <x v="2"/>
    <m/>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District Salmon Fishery Board"/>
    <s v="SEPA_x000a_Forth Rivers Trust"/>
    <x v="0"/>
    <n v="0"/>
    <x v="0"/>
    <n v="0"/>
    <x v="0"/>
    <s v="N/A"/>
    <x v="13"/>
    <n v="263833"/>
    <n v="713810"/>
    <m/>
    <m/>
    <m/>
    <m/>
    <m/>
    <m/>
    <m/>
    <x v="43"/>
    <s v="FD20"/>
    <s v="MA1054"/>
    <s v="66b65348-0bb4-454a-97aa-d0b03e28ee4f"/>
    <s v="Unidentified"/>
    <x v="4"/>
    <x v="5"/>
    <n v="-4.2019707193556899"/>
    <n v="56.297167545709499"/>
  </r>
  <r>
    <n v="7795"/>
    <x v="1093"/>
    <x v="1119"/>
    <x v="5"/>
    <x v="170"/>
    <s v="Complete"/>
    <s v="High"/>
    <s v="Removal of barrier to fish migration"/>
    <x v="6"/>
    <x v="975"/>
    <x v="0"/>
    <s v="https://forthriverstrust.org/project/seafield-weir-removal/_x000a_"/>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NatureScot_x000a_Landowner"/>
    <x v="123"/>
    <n v="20000"/>
    <x v="0"/>
    <n v="0"/>
    <x v="1"/>
    <s v="Within 1 Year"/>
    <x v="13"/>
    <n v="300465"/>
    <n v="665161"/>
    <m/>
    <m/>
    <m/>
    <m/>
    <m/>
    <m/>
    <m/>
    <x v="43"/>
    <s v="FD20"/>
    <s v="MA1055"/>
    <s v="8f18560d-e237-452f-ba2d-4ae9f3f28436"/>
    <s v="Public Funding"/>
    <x v="3"/>
    <x v="101"/>
    <n v="-3.59219806248452"/>
    <n v="55.869347844498101"/>
  </r>
  <r>
    <n v="7796"/>
    <x v="1094"/>
    <x v="1120"/>
    <x v="5"/>
    <x v="170"/>
    <s v="Complete"/>
    <s v="High"/>
    <s v="Removal of barrier to fish migration"/>
    <x v="6"/>
    <x v="975"/>
    <x v="2"/>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Developer"/>
    <x v="39"/>
    <n v="15000"/>
    <x v="0"/>
    <n v="0"/>
    <x v="1"/>
    <s v="Within 1 Year"/>
    <x v="13"/>
    <n v="294422"/>
    <n v="671760"/>
    <m/>
    <m/>
    <m/>
    <m/>
    <m/>
    <m/>
    <m/>
    <x v="43"/>
    <s v="FD20"/>
    <s v="MA1056"/>
    <s v="c99cebb0-071c-4dbe-a805-95d97b703f0d"/>
    <s v="Private Finance"/>
    <x v="3"/>
    <x v="75"/>
    <n v="-3.6913004532112201"/>
    <n v="55.9273274986476"/>
  </r>
  <r>
    <n v="7797"/>
    <x v="1095"/>
    <x v="1121"/>
    <x v="5"/>
    <x v="170"/>
    <s v="Ongoing"/>
    <s v="High"/>
    <s v="Removal of barrier to fish migration"/>
    <x v="6"/>
    <x v="975"/>
    <x v="2"/>
    <s v="https://forthriverstrust.org/project/dollar-weir-fish-pass-improvements/"/>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Landowner"/>
    <x v="162"/>
    <n v="10000"/>
    <x v="0"/>
    <m/>
    <x v="3"/>
    <s v="Within 5 Years"/>
    <x v="13"/>
    <n v="296349"/>
    <n v="696970"/>
    <m/>
    <m/>
    <m/>
    <m/>
    <m/>
    <m/>
    <m/>
    <x v="43"/>
    <s v="FD20"/>
    <s v="MA1057"/>
    <s v="9e8cc211-2291-4ce3-88c5-bbda5d86f698"/>
    <s v="Unidentified"/>
    <x v="5"/>
    <x v="215"/>
    <n v="-3.6702280698279299"/>
    <n v="56.154158101588301"/>
  </r>
  <r>
    <n v="7798"/>
    <x v="1096"/>
    <x v="1122"/>
    <x v="5"/>
    <x v="170"/>
    <s v="Ongoing"/>
    <s v="High"/>
    <s v="Removal of barrier to fish migration"/>
    <x v="6"/>
    <x v="975"/>
    <x v="2"/>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Landowner"/>
    <x v="17"/>
    <n v="5000"/>
    <x v="0"/>
    <n v="0"/>
    <x v="1"/>
    <s v="Within 1 Year"/>
    <x v="13"/>
    <n v="307588"/>
    <n v="664878"/>
    <m/>
    <m/>
    <m/>
    <m/>
    <m/>
    <m/>
    <m/>
    <x v="43"/>
    <s v="FD20"/>
    <s v="MA1058"/>
    <s v="ca6af6de-53d9-4f6d-a44f-3c1ea374ea79"/>
    <s v="Public Funding"/>
    <x v="3"/>
    <x v="8"/>
    <n v="-3.4783154655775101"/>
    <n v="55.868225344931098"/>
  </r>
  <r>
    <n v="7799"/>
    <x v="1097"/>
    <x v="1123"/>
    <x v="5"/>
    <x v="170"/>
    <s v="Ongoing"/>
    <s v="High"/>
    <s v="Easement or removal of barrier to fish migration"/>
    <x v="6"/>
    <x v="975"/>
    <x v="2"/>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Landowner_x000a_Local Authority_x000a_Community"/>
    <x v="53"/>
    <n v="0"/>
    <x v="1"/>
    <n v="10000"/>
    <x v="0"/>
    <s v="Within 5 Years"/>
    <x v="13"/>
    <n v="296312"/>
    <n v="697860"/>
    <m/>
    <m/>
    <m/>
    <m/>
    <m/>
    <m/>
    <m/>
    <x v="43"/>
    <s v="FD20"/>
    <s v="MA1059"/>
    <s v="c523ac29-84da-4593-8a99-31e7c7edb002"/>
    <s v="Unidentified"/>
    <x v="5"/>
    <x v="216"/>
    <n v="-3.6711704764128701"/>
    <n v="56.162142972743503"/>
  </r>
  <r>
    <n v="7800"/>
    <x v="1098"/>
    <x v="1124"/>
    <x v="5"/>
    <x v="170"/>
    <s v="Ongoing"/>
    <s v="High"/>
    <s v="Easement or removal of barrier to fish migration"/>
    <x v="6"/>
    <x v="976"/>
    <x v="0"/>
    <m/>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Diageo"/>
    <s v="Forth Rivers Trust_x000a_Forth District Salmon Fishery  Board"/>
    <x v="36"/>
    <n v="5000"/>
    <x v="0"/>
    <n v="0"/>
    <x v="0"/>
    <s v="Within 5 Years"/>
    <x v="13"/>
    <n v="285381"/>
    <n v="693977"/>
    <m/>
    <m/>
    <m/>
    <m/>
    <m/>
    <m/>
    <m/>
    <x v="43"/>
    <s v="FD20"/>
    <s v="MA1060"/>
    <s v="a1a2f0a9-019e-4b60-bf4b-72fe1e1006a6"/>
    <s v="Unidentified"/>
    <x v="5"/>
    <x v="217"/>
    <n v="-3.8454126391251902"/>
    <n v="56.124769522018802"/>
  </r>
  <r>
    <n v="7801"/>
    <x v="1099"/>
    <x v="1125"/>
    <x v="5"/>
    <x v="170"/>
    <s v="Ongoing"/>
    <s v="High"/>
    <s v="Easement or removal of barriers to fish migration"/>
    <x v="12"/>
    <x v="976"/>
    <x v="1"/>
    <s v="https://storymaps.arcgis.com/stories/dc03bc7442ac4768b3e0b7b9bdafedf3#ref-n-LpshkX"/>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SEPA"/>
    <s v="Forth Rivers Trust_x000a_Forth District Salmon Fishery Board_x000a_Local Authorities_x000a_Landowners"/>
    <x v="159"/>
    <n v="15000"/>
    <x v="0"/>
    <n v="0"/>
    <x v="0"/>
    <s v="More than 5 Years"/>
    <x v="13"/>
    <n v="305746"/>
    <n v="681617"/>
    <m/>
    <m/>
    <m/>
    <m/>
    <m/>
    <m/>
    <m/>
    <x v="43"/>
    <s v="FD20"/>
    <s v="MA1061"/>
    <s v="8e5c371f-8116-40cb-8738-674f8900c464"/>
    <s v="Unidentified"/>
    <x v="5"/>
    <x v="218"/>
    <n v="-3.5135928232651801"/>
    <n v="56.018215124980998"/>
  </r>
  <r>
    <n v="7802"/>
    <x v="1100"/>
    <x v="1126"/>
    <x v="5"/>
    <x v="170"/>
    <s v="Ongoing"/>
    <s v="High"/>
    <s v="Licensing of weirs in the forth to highlight to owners their duties for dealing with them to improve fish passage"/>
    <x v="12"/>
    <x v="977"/>
    <x v="1"/>
    <s v="https://storymaps.arcgis.com/stories/dc03bc7442ac4768b3e0b7b9bdafedf3#ref-n-LpshkX"/>
    <s v="Up to date licensing information"/>
    <s v="Forth District Salmon Fishery Board"/>
    <s v="Forth Rivers Trust_x000a_SEPA"/>
    <x v="0"/>
    <n v="0"/>
    <x v="0"/>
    <n v="0"/>
    <x v="0"/>
    <s v="Within 5 Years"/>
    <x v="13"/>
    <n v="323639"/>
    <n v="681348"/>
    <m/>
    <m/>
    <m/>
    <m/>
    <m/>
    <m/>
    <m/>
    <x v="43"/>
    <s v="FD20"/>
    <s v="MA1062"/>
    <s v="c72b5b2c-f5b7-4e31-9113-d1724e0c67c2"/>
    <s v="Unidentified"/>
    <x v="4"/>
    <x v="5"/>
    <n v="-3.2265591926084598"/>
    <n v="56.018986350389604"/>
  </r>
  <r>
    <n v="7803"/>
    <x v="1101"/>
    <x v="1127"/>
    <x v="5"/>
    <x v="170"/>
    <s v="Ongoing"/>
    <s v="High"/>
    <s v="Improve fish passage at Loch Katrine and Venachar"/>
    <x v="6"/>
    <x v="978"/>
    <x v="0"/>
    <s v="https://storymaps.arcgis.com/stories/dc03bc7442ac4768b3e0b7b9bdafedf3#ref-n-yVzdYe"/>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Scottish Water"/>
    <s v="SEPA_x000a_Forth District Salmon Fishery Board_x000a_Forth Rivers Trust"/>
    <x v="38"/>
    <n v="25000"/>
    <x v="1"/>
    <n v="20000"/>
    <x v="0"/>
    <s v="Within 5 Years"/>
    <x v="13"/>
    <n v="259782"/>
    <n v="706361"/>
    <m/>
    <m/>
    <m/>
    <m/>
    <m/>
    <m/>
    <m/>
    <x v="43"/>
    <s v="FD20"/>
    <s v="MA1063"/>
    <s v="1f5c6f8f-5855-4eeb-8f8c-8e2bd9e633b1"/>
    <s v="Unidentified"/>
    <x v="5"/>
    <x v="219"/>
    <n v="-4.2634229751618298"/>
    <n v="56.229113860418202"/>
  </r>
  <r>
    <n v="7804"/>
    <x v="1102"/>
    <x v="1128"/>
    <x v="5"/>
    <x v="170"/>
    <s v="Ongoing"/>
    <s v="High"/>
    <s v="Remove barriers to fish passage which are not on SEPA's priority list"/>
    <x v="6"/>
    <x v="978"/>
    <x v="1"/>
    <s v="https://storymaps.arcgis.com/stories/dc03bc7442ac4768b3e0b7b9bdafedf3#ref-n-LpshkX"/>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SEPA_x000a_Forth District Salmon Fishery Board_x000a_Landowners"/>
    <x v="48"/>
    <n v="10000"/>
    <x v="0"/>
    <n v="0"/>
    <x v="0"/>
    <s v="More than 5 Years"/>
    <x v="13"/>
    <n v="310768"/>
    <n v="680143"/>
    <m/>
    <m/>
    <m/>
    <m/>
    <m/>
    <m/>
    <m/>
    <x v="43"/>
    <s v="FD20"/>
    <s v="MA1064"/>
    <s v="d9c59e58-265b-44bc-b05f-586550fb5a49"/>
    <s v="Unidentified"/>
    <x v="5"/>
    <x v="76"/>
    <n v="-3.4325688398507199"/>
    <n v="56.005937628766702"/>
  </r>
  <r>
    <n v="7805"/>
    <x v="1103"/>
    <x v="1129"/>
    <x v="5"/>
    <x v="170"/>
    <s v="Ongoing"/>
    <s v="High"/>
    <s v="Adequately screen water intakes and lades to prevent impact to wild fish populations"/>
    <x v="6"/>
    <x v="979"/>
    <x v="1"/>
    <s v="https://www.scottishcanals.co.uk/assets/what-we-are-doing/future-planning-2/ "/>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District Salmon Fishery Board"/>
    <s v="SEPA_x000a_Scottish Canals"/>
    <x v="0"/>
    <n v="0"/>
    <x v="1"/>
    <n v="0"/>
    <x v="0"/>
    <s v="Within 5 Years"/>
    <x v="13"/>
    <n v="308640"/>
    <n v="668631"/>
    <m/>
    <m/>
    <m/>
    <m/>
    <m/>
    <m/>
    <m/>
    <x v="43"/>
    <s v="FD20"/>
    <s v="MA1065"/>
    <s v="a32343f7-06a0-4aab-9e4c-982c5608faf6"/>
    <s v="Unidentified"/>
    <x v="4"/>
    <x v="5"/>
    <n v="-3.4627780570403801"/>
    <n v="55.902135888903899"/>
  </r>
  <r>
    <n v="7806"/>
    <x v="1104"/>
    <x v="1130"/>
    <x v="7"/>
    <x v="1"/>
    <s v="Ongoing"/>
    <s v="High"/>
    <s v="Engage children with rivers and fish"/>
    <x v="3"/>
    <x v="980"/>
    <x v="1"/>
    <s v="https://forthriverstrust.org/project/fish-in-the-classroom/#:~:text=Fish%20in%20the%20Classroom%20consists,the%20wildlife%20that%20use%20them."/>
    <m/>
    <s v="Forth Rivers Trust"/>
    <s v="Schools_x000a_Angling Clubs"/>
    <x v="13"/>
    <n v="5000"/>
    <x v="0"/>
    <n v="15000"/>
    <x v="1"/>
    <s v="Annual"/>
    <x v="13"/>
    <n v="320940"/>
    <n v="678961"/>
    <m/>
    <m/>
    <m/>
    <m/>
    <m/>
    <m/>
    <m/>
    <x v="43"/>
    <s v="FD20"/>
    <s v="MA1066"/>
    <s v="fbf65f6d-b157-46fe-89da-7d312e4e79d7"/>
    <s v="Unidentified"/>
    <x v="1"/>
    <x v="44"/>
    <n v="-3.2691418610320602"/>
    <n v="55.99710673789"/>
  </r>
  <r>
    <n v="7807"/>
    <x v="1105"/>
    <x v="1131"/>
    <x v="1"/>
    <x v="1"/>
    <s v="Ongoing"/>
    <s v="High"/>
    <s v="Engage and empower the community for community action for the benefit of the Esk catchment"/>
    <x v="3"/>
    <x v="980"/>
    <x v="0"/>
    <s v="https://forthriverstrust.org/project/citizen-esk/#:~:text=The%20Citizen%20Esk%20Project%20seeks,calling%20for%20action%20with%20confidence."/>
    <s v="gets collected here"/>
    <s v="Forth Rivers Trust"/>
    <s v="Community groups"/>
    <x v="36"/>
    <n v="0"/>
    <x v="0"/>
    <n v="0"/>
    <x v="1"/>
    <s v="Within 3 Years"/>
    <x v="13"/>
    <n v="331637"/>
    <n v="667349"/>
    <m/>
    <m/>
    <m/>
    <m/>
    <m/>
    <m/>
    <m/>
    <x v="43"/>
    <s v="FD20"/>
    <s v="MA1067"/>
    <s v="a4dd4977-006c-44d4-b6b1-576a7665ff3e"/>
    <s v="Public Funding"/>
    <x v="3"/>
    <x v="5"/>
    <n v="-3.0947273573237601"/>
    <n v="55.894438274634098"/>
  </r>
  <r>
    <n v="7808"/>
    <x v="1106"/>
    <x v="1132"/>
    <x v="1"/>
    <x v="1"/>
    <s v="Ongoing"/>
    <s v="High"/>
    <s v="Continue to monitor change in our rivers to help build our understanding of the rivers and wildlife around the Forth"/>
    <x v="4"/>
    <x v="981"/>
    <x v="1"/>
    <s v="https://forthriverstrust.org/science/data-collection/electrofishing/"/>
    <s v="gets collected here"/>
    <s v="Forth Rivers Trust"/>
    <s v="Forth District Salmon Fishery Board"/>
    <x v="0"/>
    <n v="15000"/>
    <x v="0"/>
    <n v="25000"/>
    <x v="2"/>
    <s v="Annual"/>
    <x v="13"/>
    <n v="341797"/>
    <n v="688150"/>
    <m/>
    <m/>
    <m/>
    <m/>
    <m/>
    <m/>
    <m/>
    <x v="43"/>
    <s v="FD20"/>
    <s v="MA1068"/>
    <s v="29766ab8-f62a-4f62-99f3-b83ec18fcc33"/>
    <s v="Unidentified"/>
    <x v="0"/>
    <x v="8"/>
    <n v="-2.9367973601778901"/>
    <n v="56.082644883860503"/>
  </r>
  <r>
    <n v="7809"/>
    <x v="1107"/>
    <x v="1133"/>
    <x v="0"/>
    <x v="1"/>
    <s v="Ongoing"/>
    <s v="High"/>
    <s v="Continue to monitor change in our rivers to help build our understanding of the rivers and wildlife around the Forth"/>
    <x v="4"/>
    <x v="981"/>
    <x v="1"/>
    <s v="https://www.gov.scot/publications/scotland-river-temperature-monitoring-network-srtmn/"/>
    <s v="gets collected here"/>
    <s v="Forth Rivers Trust"/>
    <s v="Forth District Salmon Fishery Board"/>
    <x v="0"/>
    <n v="10000"/>
    <x v="1"/>
    <n v="10000"/>
    <x v="0"/>
    <s v="Annual"/>
    <x v="13"/>
    <n v="260651"/>
    <n v="695093"/>
    <m/>
    <m/>
    <m/>
    <m/>
    <m/>
    <m/>
    <m/>
    <x v="43"/>
    <s v="FD20"/>
    <s v="MA1070"/>
    <s v="52646b94-276e-4932-a00e-f12ce40ad879"/>
    <s v="Unidentified"/>
    <x v="0"/>
    <x v="6"/>
    <n v="-4.2435066431713597"/>
    <n v="56.128208752659198"/>
  </r>
  <r>
    <n v="7810"/>
    <x v="1108"/>
    <x v="1134"/>
    <x v="1"/>
    <x v="1"/>
    <s v="Not Possible"/>
    <s v="Medium"/>
    <s v="Continue to monitor change in our rivers to help build our understanding of the rivers and wildlife around the Forth"/>
    <x v="4"/>
    <x v="981"/>
    <x v="1"/>
    <s v="https://youtu.be/s-GYPylnNDs?si=gU5z4ccIYmVXv-hL "/>
    <s v="gets collected here"/>
    <s v="Forth Rivers Trust"/>
    <m/>
    <x v="18"/>
    <n v="25000"/>
    <x v="1"/>
    <n v="15000"/>
    <x v="0"/>
    <s v="More than 5 Years"/>
    <x v="13"/>
    <n v="281416"/>
    <n v="695382"/>
    <m/>
    <m/>
    <m/>
    <m/>
    <m/>
    <m/>
    <m/>
    <x v="43"/>
    <s v="FD20"/>
    <s v="MA1074"/>
    <s v="f26279ef-2fec-4acf-846b-fb944d951959"/>
    <s v="Unidentified"/>
    <x v="0"/>
    <x v="36"/>
    <n v="-3.9097824525438298"/>
    <n v="56.136417062071899"/>
  </r>
  <r>
    <n v="7811"/>
    <x v="1109"/>
    <x v="1135"/>
    <x v="5"/>
    <x v="1"/>
    <s v="Not Possible"/>
    <s v="High"/>
    <s v="Continue to monitor change in our rivers to idenfity pressures on our rivers and to come up with mitigating solutions"/>
    <x v="4"/>
    <x v="982"/>
    <x v="1"/>
    <s v="https://forthriverstrust.org/science/ "/>
    <m/>
    <s v="Forth Rivers Trust"/>
    <s v="SEPA"/>
    <x v="0"/>
    <n v="5000"/>
    <x v="0"/>
    <n v="0"/>
    <x v="0"/>
    <s v="More than 5 Years"/>
    <x v="13"/>
    <n v="300256"/>
    <n v="683448"/>
    <m/>
    <m/>
    <m/>
    <m/>
    <m/>
    <m/>
    <m/>
    <x v="43"/>
    <s v="FD20"/>
    <s v="MA1181"/>
    <s v="4880c8a0-71bd-4a7d-a2c7-15799d03a5de"/>
    <s v="Unidentified"/>
    <x v="0"/>
    <x v="6"/>
    <n v="-3.6023068694776001"/>
    <n v="56.033548100839297"/>
  </r>
  <r>
    <n v="7812"/>
    <x v="1110"/>
    <x v="1136"/>
    <x v="9"/>
    <x v="1"/>
    <s v="Not Possible"/>
    <s v="High"/>
    <s v="Continue to monitor change in our rivers to idenfity pressures on our rivers and to come up with mitigating solutions"/>
    <x v="4"/>
    <x v="982"/>
    <x v="0"/>
    <s v="https://forthriverstrust.org/science/ "/>
    <m/>
    <s v="Forth Rivers Trust"/>
    <s v="Scottish Water"/>
    <x v="23"/>
    <n v="5000"/>
    <x v="1"/>
    <n v="20000"/>
    <x v="0"/>
    <s v="More than 5 Years"/>
    <x v="13"/>
    <n v="294173"/>
    <n v="704456"/>
    <m/>
    <m/>
    <m/>
    <m/>
    <m/>
    <m/>
    <m/>
    <x v="43"/>
    <s v="FD20"/>
    <s v="MA1182"/>
    <s v="edecea9b-0037-413e-9aa6-f5248e049a30"/>
    <s v="Unidentified"/>
    <x v="0"/>
    <x v="36"/>
    <n v="-3.7082263884080602"/>
    <n v="56.220908650530397"/>
  </r>
  <r>
    <n v="7813"/>
    <x v="1111"/>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278472"/>
    <n v="696372"/>
    <m/>
    <m/>
    <m/>
    <m/>
    <m/>
    <m/>
    <m/>
    <x v="43"/>
    <s v="FD20"/>
    <s v="MA1183"/>
    <s v="90ee81a3-e596-4809-910b-f7959b34af62"/>
    <s v="Unidentified"/>
    <x v="0"/>
    <x v="12"/>
    <n v="-3.9575772708075698"/>
    <n v="56.144565649153499"/>
  </r>
  <r>
    <n v="7814"/>
    <x v="1112"/>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318876"/>
    <n v="677024"/>
    <m/>
    <m/>
    <m/>
    <m/>
    <m/>
    <m/>
    <m/>
    <x v="43"/>
    <s v="FD20"/>
    <s v="MA1184"/>
    <s v="07637b72-9d48-4591-895e-a780b5f10b4e"/>
    <s v="Unidentified"/>
    <x v="0"/>
    <x v="12"/>
    <n v="-3.3016398478376701"/>
    <n v="55.979362569410704"/>
  </r>
  <r>
    <n v="7815"/>
    <x v="1113"/>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295475"/>
    <n v="679606"/>
    <m/>
    <m/>
    <m/>
    <m/>
    <m/>
    <m/>
    <m/>
    <x v="43"/>
    <s v="FD20"/>
    <s v="MA1185"/>
    <s v="53f85d6f-f2ed-4027-a831-6a7f57b40924"/>
    <s v="Unidentified"/>
    <x v="0"/>
    <x v="12"/>
    <n v="-3.6775017631912199"/>
    <n v="55.998023143813498"/>
  </r>
  <r>
    <n v="7816"/>
    <x v="1114"/>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289481"/>
    <n v="682585"/>
    <m/>
    <m/>
    <m/>
    <m/>
    <m/>
    <m/>
    <m/>
    <x v="43"/>
    <s v="FD20"/>
    <s v="MA1186"/>
    <s v="71daa7ff-2046-45fb-9dbd-cc3ac1af88b9"/>
    <s v="Unidentified"/>
    <x v="0"/>
    <x v="12"/>
    <n v="-3.7747844350419202"/>
    <n v="56.023431785022197"/>
  </r>
  <r>
    <n v="7817"/>
    <x v="1115"/>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285141"/>
    <n v="693902"/>
    <m/>
    <m/>
    <m/>
    <m/>
    <m/>
    <m/>
    <m/>
    <x v="43"/>
    <s v="FD20"/>
    <s v="MA1187"/>
    <s v="a518eb06-e2ff-4594-ab50-92c63fa69f16"/>
    <s v="Unidentified"/>
    <x v="0"/>
    <x v="12"/>
    <n v="-3.8492388570806102"/>
    <n v="56.124038309031597"/>
  </r>
  <r>
    <n v="7818"/>
    <x v="1116"/>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334579"/>
    <n v="673442"/>
    <m/>
    <m/>
    <m/>
    <m/>
    <m/>
    <m/>
    <m/>
    <x v="43"/>
    <s v="FD20"/>
    <s v="MA1188"/>
    <s v="eb6021b4-0f6b-4438-bbc9-e505d356f7f5"/>
    <s v="Unidentified"/>
    <x v="0"/>
    <x v="12"/>
    <n v="-3.04916976512453"/>
    <n v="55.949583762637801"/>
  </r>
  <r>
    <n v="7819"/>
    <x v="1117"/>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338270"/>
    <n v="700349"/>
    <m/>
    <m/>
    <m/>
    <m/>
    <m/>
    <m/>
    <m/>
    <x v="43"/>
    <s v="FD20"/>
    <s v="MA1189"/>
    <s v="4652c2d4-37c4-4029-990d-7431626c593e"/>
    <s v="Unidentified"/>
    <x v="0"/>
    <x v="12"/>
    <n v="-2.9962911593650698"/>
    <n v="56.191789313152498"/>
  </r>
  <r>
    <n v="7820"/>
    <x v="1118"/>
    <x v="1137"/>
    <x v="1"/>
    <x v="1"/>
    <s v="Not Possible"/>
    <s v="High"/>
    <s v="Continue to monitor change in our rivers to idenfity pressures on our rivers and to come up with mitigating solutions"/>
    <x v="4"/>
    <x v="982"/>
    <x v="3"/>
    <s v="https://forthriverstrust.org/science/ "/>
    <m/>
    <s v="Forth Rivers Trust"/>
    <s v="SEPA_x000a_Universities"/>
    <x v="0"/>
    <n v="0"/>
    <x v="0"/>
    <n v="0"/>
    <x v="0"/>
    <s v="More than 5 Years"/>
    <x v="13"/>
    <n v="360999"/>
    <n v="678251"/>
    <m/>
    <m/>
    <m/>
    <m/>
    <m/>
    <m/>
    <m/>
    <x v="43"/>
    <s v="FD20"/>
    <s v="MA1190"/>
    <s v="8e0fae2c-a610-4ec8-9646-e07feef52a7b"/>
    <s v="Unidentified"/>
    <x v="0"/>
    <x v="12"/>
    <n v="-2.6268356812147799"/>
    <n v="55.995664983687497"/>
  </r>
  <r>
    <n v="7821"/>
    <x v="1119"/>
    <x v="1138"/>
    <x v="4"/>
    <x v="1"/>
    <s v="Not Possible"/>
    <s v="High"/>
    <s v="Ensure continuity of operations on the long run"/>
    <x v="0"/>
    <x v="983"/>
    <x v="1"/>
    <s v="http://forthdsfb.org/"/>
    <m/>
    <s v="Forth District Salmon Fishery Board"/>
    <s v="Forth Rivers Trust"/>
    <x v="22"/>
    <n v="5000"/>
    <x v="1"/>
    <n v="2000"/>
    <x v="0"/>
    <s v="More than 5 Years"/>
    <x v="13"/>
    <n v="317461"/>
    <n v="682263"/>
    <m/>
    <m/>
    <m/>
    <m/>
    <m/>
    <m/>
    <m/>
    <x v="43"/>
    <s v="FD20"/>
    <s v="MA1191"/>
    <s v="1e6f7fa6-0151-4503-843d-18cf0a9a4a5f"/>
    <s v="Unidentified"/>
    <x v="0"/>
    <x v="145"/>
    <n v="-3.3259201412181199"/>
    <n v="56.026180200861397"/>
  </r>
  <r>
    <n v="7822"/>
    <x v="1120"/>
    <x v="1138"/>
    <x v="4"/>
    <x v="1"/>
    <s v="Not Possible"/>
    <s v="High"/>
    <s v="Ensure continuity of operations on the long run"/>
    <x v="0"/>
    <x v="983"/>
    <x v="1"/>
    <s v="http://forthdsfb.org/"/>
    <m/>
    <s v="Forth District Salmon Fishery Board"/>
    <s v="Forth Rivers Trust"/>
    <x v="7"/>
    <n v="5000"/>
    <x v="1"/>
    <n v="5000"/>
    <x v="0"/>
    <s v="More than 5 Years"/>
    <x v="13"/>
    <n v="322090"/>
    <n v="684952"/>
    <m/>
    <m/>
    <m/>
    <m/>
    <m/>
    <m/>
    <m/>
    <x v="43"/>
    <s v="FD20"/>
    <s v="MA1192"/>
    <s v="c56d5737-7103-4cb0-846a-75144babd1f1"/>
    <s v="Unidentified"/>
    <x v="0"/>
    <x v="47"/>
    <n v="-3.2524498491445"/>
    <n v="56.051110340539402"/>
  </r>
  <r>
    <n v="7823"/>
    <x v="1121"/>
    <x v="1139"/>
    <x v="5"/>
    <x v="1"/>
    <s v="Not Possible"/>
    <s v="High"/>
    <s v="Continue to monitor change in our rivers to idenfity pressures on our rivers and to come up with mitigating solutions"/>
    <x v="4"/>
    <x v="982"/>
    <x v="2"/>
    <s v="https://forthriverstrust.org/science/ "/>
    <m/>
    <s v="Forth Rivers Trust"/>
    <s v="Scottish Water"/>
    <x v="13"/>
    <n v="10000"/>
    <x v="1"/>
    <n v="20000"/>
    <x v="0"/>
    <s v="More than 5 Years"/>
    <x v="13"/>
    <n v="260021"/>
    <n v="706769"/>
    <m/>
    <m/>
    <m/>
    <m/>
    <m/>
    <m/>
    <m/>
    <x v="43"/>
    <s v="FD20"/>
    <s v="MA1193"/>
    <s v="190df7cc-19fc-4dc4-a025-6a5a6c399442"/>
    <s v="Unidentified"/>
    <x v="0"/>
    <x v="16"/>
    <n v="-4.25978677370796"/>
    <n v="56.232847130534999"/>
  </r>
  <r>
    <n v="7824"/>
    <x v="1122"/>
    <x v="1140"/>
    <x v="1"/>
    <x v="1"/>
    <s v="Ongoing"/>
    <s v="High"/>
    <s v="Continue to monitor change in our rivers to help build our understanding of the rivers and wildlife around the Forth"/>
    <x v="4"/>
    <x v="981"/>
    <x v="1"/>
    <s v="https://www.gov.scot/publications/national-electrofishing-programme-for-scotland/ "/>
    <s v="gets collected here"/>
    <s v="Forth Rivers Trust"/>
    <m/>
    <x v="0"/>
    <n v="10000"/>
    <x v="0"/>
    <n v="30000"/>
    <x v="2"/>
    <s v="Annual"/>
    <x v="13"/>
    <n v="278196"/>
    <n v="696101"/>
    <m/>
    <m/>
    <m/>
    <m/>
    <m/>
    <m/>
    <m/>
    <x v="43"/>
    <s v="FD20"/>
    <s v="MA1194"/>
    <s v="708d110c-c4b1-4a48-af5f-bdcc12a70a75"/>
    <s v="Unidentified"/>
    <x v="0"/>
    <x v="10"/>
    <n v="-3.9618925874303299"/>
    <n v="56.142061811454397"/>
  </r>
  <r>
    <n v="7825"/>
    <x v="1123"/>
    <x v="1141"/>
    <x v="1"/>
    <x v="1"/>
    <s v="Not Possible"/>
    <s v="Medium"/>
    <s v="Continue to monitor change in our rivers to help build our understanding of the rivers and wildlife around the Forth"/>
    <x v="4"/>
    <x v="981"/>
    <x v="1"/>
    <s v="https://forthriverstrust.org/science/research/genetics-research/ "/>
    <s v="gets collected here"/>
    <s v="Forth Rivers Trust"/>
    <m/>
    <x v="18"/>
    <n v="5000"/>
    <x v="0"/>
    <n v="10000"/>
    <x v="0"/>
    <s v="More than 5 Years"/>
    <x v="13"/>
    <n v="360969"/>
    <n v="695621"/>
    <m/>
    <m/>
    <m/>
    <m/>
    <m/>
    <m/>
    <m/>
    <x v="43"/>
    <s v="FD20"/>
    <s v="MA1195"/>
    <s v="617ad9f9-ea84-45b8-9160-9e3b558c0e54"/>
    <s v="Unidentified"/>
    <x v="0"/>
    <x v="91"/>
    <n v="-2.62985669228636"/>
    <n v="56.151718350713601"/>
  </r>
  <r>
    <n v="7826"/>
    <x v="1124"/>
    <x v="1138"/>
    <x v="1"/>
    <x v="1"/>
    <s v="Not Possible"/>
    <s v="High"/>
    <s v="Ensure continuity of operations on the long run"/>
    <x v="0"/>
    <x v="983"/>
    <x v="1"/>
    <s v="http://forthdsfb.org/"/>
    <m/>
    <s v="Forth District Salmon Fishery Board"/>
    <s v="Forth Rivers Trust"/>
    <x v="11"/>
    <n v="5000"/>
    <x v="1"/>
    <n v="5000"/>
    <x v="0"/>
    <s v="More than 5 Years"/>
    <x v="13"/>
    <n v="319801"/>
    <n v="683799"/>
    <m/>
    <m/>
    <m/>
    <m/>
    <m/>
    <m/>
    <m/>
    <x v="43"/>
    <s v="FD20"/>
    <s v="MA1196"/>
    <s v="5f47e50c-4272-464f-9755-b62b3732d320"/>
    <s v="Unidentified"/>
    <x v="0"/>
    <x v="12"/>
    <n v="-3.2888450641620999"/>
    <n v="56.04037512515"/>
  </r>
  <r>
    <n v="7827"/>
    <x v="1125"/>
    <x v="1142"/>
    <x v="5"/>
    <x v="1"/>
    <s v="Not Possible"/>
    <s v="High"/>
    <s v="Continue to monitor change in our rivers to idenfity pressures on our rivers and to come up with mitigating solutions"/>
    <x v="4"/>
    <x v="982"/>
    <x v="2"/>
    <s v="https://forthriverstrust.org/science/ "/>
    <m/>
    <s v="Forth Rivers Trust"/>
    <s v="Scottish Water"/>
    <x v="36"/>
    <n v="0"/>
    <x v="1"/>
    <n v="25000"/>
    <x v="0"/>
    <s v="More than 5 Years"/>
    <x v="13"/>
    <n v="260093"/>
    <n v="706847"/>
    <m/>
    <m/>
    <m/>
    <m/>
    <m/>
    <m/>
    <m/>
    <x v="43"/>
    <s v="FD20"/>
    <s v="MA1197"/>
    <s v="d2d1ea55-abd3-42ac-b680-bb8f6d99a30d"/>
    <s v="Unidentified"/>
    <x v="0"/>
    <x v="220"/>
    <n v="-4.2586674751531302"/>
    <n v="56.233568577122298"/>
  </r>
  <r>
    <n v="7828"/>
    <x v="1126"/>
    <x v="1143"/>
    <x v="1"/>
    <x v="1"/>
    <s v="Not Possible"/>
    <s v="High"/>
    <s v="Ensure continuity of operations on the long run"/>
    <x v="0"/>
    <x v="983"/>
    <x v="1"/>
    <s v="http://forthdsfb.org/"/>
    <m/>
    <s v="Forth District Salmon Fishery Board"/>
    <s v="Forth Rivers Trust"/>
    <x v="0"/>
    <n v="10000"/>
    <x v="0"/>
    <n v="10000"/>
    <x v="0"/>
    <s v="More than 5 Years"/>
    <x v="13"/>
    <n v="315841"/>
    <n v="681525"/>
    <m/>
    <m/>
    <m/>
    <m/>
    <m/>
    <m/>
    <m/>
    <x v="43"/>
    <s v="FD20"/>
    <s v="MA1198"/>
    <s v="3da05b7c-70dc-4381-bf0f-6c5ce942274b"/>
    <s v="Unidentified"/>
    <x v="0"/>
    <x v="4"/>
    <n v="-3.3516735994506601"/>
    <n v="56.019269194924"/>
  </r>
  <r>
    <n v="7829"/>
    <x v="1127"/>
    <x v="1144"/>
    <x v="12"/>
    <x v="1"/>
    <s v="Not Possible"/>
    <s v="Medium"/>
    <s v="Continue to monitor change in our rivers to help build our understanding of the rivers and wildlife around the Forth"/>
    <x v="4"/>
    <x v="981"/>
    <x v="4"/>
    <s v="https://forthriverstrust.org/science/ "/>
    <m/>
    <s v="Forth Rivers Trust"/>
    <s v="Marine Directorate_x000a_Forth Estuary Forum_x000a_Forth Ports"/>
    <x v="0"/>
    <n v="0"/>
    <x v="0"/>
    <n v="0"/>
    <x v="0"/>
    <s v="More than 5 Years"/>
    <x v="13"/>
    <n v="355142"/>
    <n v="694809"/>
    <m/>
    <m/>
    <m/>
    <m/>
    <m/>
    <m/>
    <m/>
    <x v="43"/>
    <s v="FD20"/>
    <s v="MA1199"/>
    <s v="cb28fe3d-bfec-4df7-a03a-8ba57d4081a4"/>
    <s v="Unidentified"/>
    <x v="0"/>
    <x v="5"/>
    <n v="-2.7235090060949201"/>
    <n v="56.143909841685002"/>
  </r>
  <r>
    <n v="7830"/>
    <x v="1128"/>
    <x v="1145"/>
    <x v="5"/>
    <x v="1"/>
    <s v="Not Possible"/>
    <s v="High"/>
    <s v="Continue to monitor change in our rivers to help build our understanding of the rivers and wildlife around the Forth"/>
    <x v="4"/>
    <x v="981"/>
    <x v="2"/>
    <s v="https://forthriverstrust.org/science/ "/>
    <s v="gets collected here"/>
    <s v="Forth Rivers Trust"/>
    <s v="Scottish Water"/>
    <x v="0"/>
    <n v="2000"/>
    <x v="0"/>
    <n v="0"/>
    <x v="2"/>
    <s v="Within 3 Years"/>
    <x v="13"/>
    <n v="260177"/>
    <n v="706930"/>
    <m/>
    <m/>
    <m/>
    <m/>
    <m/>
    <m/>
    <m/>
    <x v="43"/>
    <s v="FD20"/>
    <s v="MA1200"/>
    <s v="75e4989a-da83-4855-9588-b995c040a04e"/>
    <s v="Unidentified"/>
    <x v="0"/>
    <x v="6"/>
    <n v="-4.25735734805132"/>
    <n v="56.234338431989002"/>
  </r>
  <r>
    <n v="7831"/>
    <x v="1129"/>
    <x v="1146"/>
    <x v="1"/>
    <x v="1"/>
    <s v="Not Possible"/>
    <s v="High"/>
    <s v="Continue to monitor change in our rivers to idenfity pressures on our rivers and to come up with mitigating solutions"/>
    <x v="4"/>
    <x v="982"/>
    <x v="1"/>
    <s v="https://forthriverstrust.org/science/ "/>
    <m/>
    <s v="Forth Rivers Trust"/>
    <s v="Local organisations and communities"/>
    <x v="0"/>
    <n v="0"/>
    <x v="0"/>
    <n v="0"/>
    <x v="0"/>
    <s v="More than 5 Years"/>
    <x v="13"/>
    <n v="348901"/>
    <n v="693943"/>
    <m/>
    <m/>
    <m/>
    <m/>
    <m/>
    <m/>
    <m/>
    <x v="43"/>
    <s v="FD20"/>
    <s v="MA1201"/>
    <s v="3212f20a-6626-47dd-84bc-3cad91007e7b"/>
    <s v="Unidentified"/>
    <x v="0"/>
    <x v="5"/>
    <n v="-2.8237729316423001"/>
    <n v="56.135501131337101"/>
  </r>
  <r>
    <n v="7832"/>
    <x v="1130"/>
    <x v="1147"/>
    <x v="1"/>
    <x v="1"/>
    <s v="Not Possible"/>
    <s v="High"/>
    <s v="Continue to monitor change in our rivers to idenfity pressures on our rivers and to come up with mitigating solutions"/>
    <x v="4"/>
    <x v="982"/>
    <x v="1"/>
    <s v="https://forthriverstrust.org/science/ "/>
    <s v="gets collected here"/>
    <s v="Forth Rivers Trust"/>
    <s v="SEPA"/>
    <x v="0"/>
    <n v="10000"/>
    <x v="0"/>
    <n v="10000"/>
    <x v="0"/>
    <s v="More than 5 Years"/>
    <x v="13"/>
    <n v="333439"/>
    <n v="681119"/>
    <m/>
    <m/>
    <m/>
    <m/>
    <m/>
    <m/>
    <m/>
    <x v="43"/>
    <s v="FD20"/>
    <s v="MA1202"/>
    <s v="658ea866-a26b-4a25-9589-6c04289f4667"/>
    <s v="Unidentified"/>
    <x v="0"/>
    <x v="6"/>
    <n v="-3.0693229256508299"/>
    <n v="56.018391999430897"/>
  </r>
  <r>
    <n v="7833"/>
    <x v="1131"/>
    <x v="1148"/>
    <x v="1"/>
    <x v="1"/>
    <s v="Not Possible"/>
    <s v="High"/>
    <s v="Continue to monitor change in our rivers to help build our understanding of the rivers and wildlife around the Forth"/>
    <x v="16"/>
    <x v="981"/>
    <x v="1"/>
    <s v="https://forthriverstrust.org/science/ "/>
    <m/>
    <s v="Forth Rivers Trust"/>
    <s v="Universities"/>
    <x v="0"/>
    <n v="0"/>
    <x v="0"/>
    <n v="0"/>
    <x v="0"/>
    <s v="More than 5 Years"/>
    <x v="13"/>
    <n v="258676"/>
    <n v="712195"/>
    <m/>
    <m/>
    <m/>
    <m/>
    <m/>
    <m/>
    <m/>
    <x v="43"/>
    <s v="FD20"/>
    <s v="MA1203"/>
    <s v="ad8732eb-6505-42b2-8ab2-634f2ec658ca"/>
    <s v="Unidentified"/>
    <x v="0"/>
    <x v="5"/>
    <n v="-4.28436662560184"/>
    <n v="56.281160242292202"/>
  </r>
  <r>
    <n v="7834"/>
    <x v="1132"/>
    <x v="1149"/>
    <x v="12"/>
    <x v="1"/>
    <s v="Not Possible"/>
    <s v="Medium"/>
    <s v="Continue to monitor change in our rivers to help build our understanding of the rivers and wildlife around the Forth"/>
    <x v="16"/>
    <x v="981"/>
    <x v="4"/>
    <s v="https://forthriverstrust.org/science/ "/>
    <m/>
    <s v="Forth Rivers Trust"/>
    <s v="Marine Directorate_x000a_Forth Estuary Forum_x000a_Forth Ports"/>
    <x v="0"/>
    <n v="0"/>
    <x v="0"/>
    <n v="0"/>
    <x v="0"/>
    <s v="More than 5 Years"/>
    <x v="13"/>
    <n v="362397"/>
    <n v="695038"/>
    <m/>
    <m/>
    <m/>
    <m/>
    <m/>
    <m/>
    <m/>
    <x v="43"/>
    <s v="FD20"/>
    <s v="MA1204"/>
    <s v="f4847b20-ea84-4430-ac34-b0d87ee0d1f2"/>
    <s v="Unidentified"/>
    <x v="0"/>
    <x v="5"/>
    <n v="-2.60678910793904"/>
    <n v="56.146595594470298"/>
  </r>
  <r>
    <n v="7835"/>
    <x v="1133"/>
    <x v="1150"/>
    <x v="1"/>
    <x v="1"/>
    <s v="Not Possible"/>
    <s v="Low"/>
    <s v="Continue to monitor change in our rivers to help build our understanding of the rivers and wildlife around the Forth"/>
    <x v="16"/>
    <x v="981"/>
    <x v="1"/>
    <s v="https://forthriverstrust.org/science/ "/>
    <m/>
    <s v="Forth Rivers Trust"/>
    <s v="Universities"/>
    <x v="0"/>
    <n v="0"/>
    <x v="0"/>
    <n v="0"/>
    <x v="0"/>
    <s v="More than 5 Years"/>
    <x v="13"/>
    <n v="258440"/>
    <n v="711481"/>
    <m/>
    <m/>
    <m/>
    <m/>
    <m/>
    <m/>
    <m/>
    <x v="43"/>
    <s v="FD20"/>
    <s v="MA1205"/>
    <s v="9d8eb7af-c04f-4444-8679-542c62aba4d0"/>
    <s v="Unidentified"/>
    <x v="0"/>
    <x v="5"/>
    <n v="-4.2877923880240303"/>
    <n v="56.274680101863503"/>
  </r>
  <r>
    <n v="7836"/>
    <x v="1134"/>
    <x v="1151"/>
    <x v="1"/>
    <x v="1"/>
    <s v="Not Possible"/>
    <s v="High"/>
    <s v="Continue to monitor change in our rivers to help build our understanding of the rivers and wildlife around the Forth"/>
    <x v="16"/>
    <x v="981"/>
    <x v="1"/>
    <s v="https://forthriverstrust.org/science/ "/>
    <m/>
    <s v="Forth Rivers Trust"/>
    <s v="Universities"/>
    <x v="0"/>
    <n v="0"/>
    <x v="0"/>
    <n v="0"/>
    <x v="0"/>
    <s v="More than 5 Years"/>
    <x v="13"/>
    <n v="326612"/>
    <n v="683707"/>
    <m/>
    <m/>
    <m/>
    <m/>
    <m/>
    <m/>
    <m/>
    <x v="43"/>
    <s v="FD20"/>
    <s v="MA1206"/>
    <s v="159c85e5-e4f6-4ff9-bbca-defdc0639b24"/>
    <s v="Unidentified"/>
    <x v="0"/>
    <x v="5"/>
    <n v="-3.1795236905717599"/>
    <n v="56.040641978163798"/>
  </r>
  <r>
    <n v="7837"/>
    <x v="1135"/>
    <x v="1152"/>
    <x v="5"/>
    <x v="1"/>
    <s v="Not Possible"/>
    <s v="High"/>
    <s v="Continue to monitor change in our rivers to idenfity pressures on our rivers and to come up with mitigating solutions"/>
    <x v="16"/>
    <x v="982"/>
    <x v="1"/>
    <s v="https://forthriverstrust.org/science/ "/>
    <m/>
    <s v="Forth Rivers Trust"/>
    <s v="Universities"/>
    <x v="0"/>
    <n v="0"/>
    <x v="0"/>
    <n v="0"/>
    <x v="0"/>
    <s v="More than 5 Years"/>
    <x v="13"/>
    <n v="258625"/>
    <n v="705525"/>
    <m/>
    <m/>
    <m/>
    <m/>
    <m/>
    <m/>
    <m/>
    <x v="43"/>
    <s v="FD20"/>
    <s v="MA1207"/>
    <s v="d6770be1-af3b-41a4-961f-23f4379b0953"/>
    <s v="Unidentified"/>
    <x v="0"/>
    <x v="5"/>
    <n v="-4.2816236079777603"/>
    <n v="56.221266073883001"/>
  </r>
  <r>
    <n v="7838"/>
    <x v="1136"/>
    <x v="1153"/>
    <x v="6"/>
    <x v="1"/>
    <s v="Not Possible"/>
    <s v="Low"/>
    <s v="Continue to monitor change in our rivers to help build our understanding of the rivers and wildlife around the Forth"/>
    <x v="16"/>
    <x v="981"/>
    <x v="1"/>
    <s v="https://forthriverstrust.org/science/ "/>
    <m/>
    <s v="Forth Rivers Trust"/>
    <s v="Universities"/>
    <x v="0"/>
    <n v="0"/>
    <x v="0"/>
    <n v="0"/>
    <x v="0"/>
    <s v="More than 5 Years"/>
    <x v="13"/>
    <n v="258321"/>
    <n v="713013"/>
    <m/>
    <m/>
    <m/>
    <m/>
    <m/>
    <m/>
    <m/>
    <x v="43"/>
    <s v="FD20"/>
    <s v="MA1208"/>
    <s v="054bd738-6eaa-4d33-afb2-b1f580ff876b"/>
    <s v="Unidentified"/>
    <x v="0"/>
    <x v="5"/>
    <n v="-4.2905349461396103"/>
    <n v="56.288397769612203"/>
  </r>
  <r>
    <n v="7839"/>
    <x v="1137"/>
    <x v="1154"/>
    <x v="2"/>
    <x v="1"/>
    <s v="Not Possible"/>
    <s v="High"/>
    <s v="Continue to monitor change in our rivers to idenfity pressures on our rivers and to come up with mitigating solutions"/>
    <x v="16"/>
    <x v="982"/>
    <x v="1"/>
    <s v="https://forthriverstrust.org/rivers-wildlife/learn/landuse/forestry/ "/>
    <m/>
    <s v="Forth Rivers Trust"/>
    <s v="Forestry Scotland_x000a_Universities"/>
    <x v="0"/>
    <n v="0"/>
    <x v="0"/>
    <n v="0"/>
    <x v="0"/>
    <s v="More than 5 Years"/>
    <x v="13"/>
    <n v="249859"/>
    <n v="700802"/>
    <m/>
    <m/>
    <m/>
    <m/>
    <m/>
    <m/>
    <m/>
    <x v="43"/>
    <s v="FD20"/>
    <s v="MA1209"/>
    <s v="beca708c-e880-4103-8ebb-b6c895b3f5dd"/>
    <s v="Unidentified"/>
    <x v="0"/>
    <x v="5"/>
    <n v="-4.4201878604102696"/>
    <n v="56.176183082025702"/>
  </r>
  <r>
    <n v="7840"/>
    <x v="1138"/>
    <x v="1155"/>
    <x v="2"/>
    <x v="1"/>
    <s v="Not Possible"/>
    <s v="High"/>
    <s v="Continue to monitor change in our rivers to idenfity pressures on our rivers and to come up with mitigating solutions"/>
    <x v="16"/>
    <x v="982"/>
    <x v="0"/>
    <s v="https://forthriverstrust.org/rivers-wildlife/learn/landuse/farming/ "/>
    <m/>
    <s v="Forth Rivers Trust"/>
    <s v="Land owners_x000a_Universities"/>
    <x v="0"/>
    <n v="0"/>
    <x v="0"/>
    <n v="0"/>
    <x v="0"/>
    <s v="More than 5 Years"/>
    <x v="13"/>
    <n v="361818"/>
    <n v="679350"/>
    <m/>
    <m/>
    <m/>
    <m/>
    <m/>
    <m/>
    <m/>
    <x v="43"/>
    <s v="FD20"/>
    <s v="MA1210"/>
    <s v="d51216e2-806d-432d-a1a5-ae7d84b89f93"/>
    <s v="Unidentified"/>
    <x v="0"/>
    <x v="5"/>
    <n v="-2.6138627500317999"/>
    <n v="56.005604819799103"/>
  </r>
  <r>
    <n v="7841"/>
    <x v="1139"/>
    <x v="1156"/>
    <x v="2"/>
    <x v="1"/>
    <s v="Not Possible"/>
    <s v="High"/>
    <s v="Continue to monitor change in our rivers to idenfity pressures on our rivers and to come up with mitigating solutions"/>
    <x v="16"/>
    <x v="982"/>
    <x v="2"/>
    <s v="https://www.bbc.co.uk/news/uk-scotland-edinburgh-east-fife-50674371"/>
    <m/>
    <s v="Forth Rivers Trust"/>
    <s v="Edinburgh Airport_x000a_Universities"/>
    <x v="0"/>
    <n v="0"/>
    <x v="0"/>
    <n v="0"/>
    <x v="0"/>
    <s v="More than 5 Years"/>
    <x v="13"/>
    <n v="314736"/>
    <n v="673885"/>
    <m/>
    <m/>
    <m/>
    <m/>
    <m/>
    <m/>
    <m/>
    <x v="43"/>
    <s v="FD20"/>
    <s v="MA1211"/>
    <s v="9bde061e-a73a-42c9-9272-da298fe2a62f"/>
    <s v="Unidentified"/>
    <x v="0"/>
    <x v="5"/>
    <n v="-3.3669712337788198"/>
    <n v="55.950448772514598"/>
  </r>
  <r>
    <n v="7842"/>
    <x v="1140"/>
    <x v="1157"/>
    <x v="2"/>
    <x v="1"/>
    <s v="Not Possible"/>
    <s v="High"/>
    <s v="Continue to monitor change in our rivers to idenfity pressures on our rivers and to come up with mitigating solutions"/>
    <x v="16"/>
    <x v="982"/>
    <x v="1"/>
    <s v="https://forthriverstrust.org/the-canary-and-the-coalmine-invertebrate-monitoring-on-the-south-esk/ "/>
    <m/>
    <s v="Forth Rivers Trust"/>
    <s v="The Coal Authority_x000a_Universities"/>
    <x v="0"/>
    <n v="0"/>
    <x v="0"/>
    <n v="0"/>
    <x v="0"/>
    <s v="More than 5 Years"/>
    <x v="13"/>
    <n v="333718"/>
    <n v="667258"/>
    <m/>
    <m/>
    <m/>
    <m/>
    <m/>
    <m/>
    <m/>
    <x v="43"/>
    <s v="FD20"/>
    <s v="MA1212"/>
    <s v="9481a7c5-de34-477d-99c6-a0cae30a357f"/>
    <s v="Unidentified"/>
    <x v="0"/>
    <x v="5"/>
    <n v="-3.0614351806109101"/>
    <n v="55.8939120732866"/>
  </r>
  <r>
    <n v="7843"/>
    <x v="1141"/>
    <x v="1158"/>
    <x v="6"/>
    <x v="1"/>
    <s v="Not Possible"/>
    <s v="Low"/>
    <s v="Continue to monitor change in our rivers to help build our understanding of the rivers and wildlife around the Forth"/>
    <x v="16"/>
    <x v="981"/>
    <x v="1"/>
    <s v="https://forthriverstrust.org/science/ "/>
    <m/>
    <s v="Forth Rivers Trust"/>
    <s v="Universities"/>
    <x v="0"/>
    <n v="0"/>
    <x v="0"/>
    <n v="0"/>
    <x v="0"/>
    <s v="More than 5 Years"/>
    <x v="13"/>
    <n v="257734"/>
    <n v="705640"/>
    <m/>
    <m/>
    <m/>
    <m/>
    <m/>
    <m/>
    <m/>
    <x v="43"/>
    <s v="FD20"/>
    <s v="MA1213"/>
    <s v="d628446e-5539-41a1-9686-e1647555d8b6"/>
    <s v="Unidentified"/>
    <x v="0"/>
    <x v="5"/>
    <n v="-4.29604212804123"/>
    <n v="56.222032733750297"/>
  </r>
  <r>
    <n v="7844"/>
    <x v="1142"/>
    <x v="1159"/>
    <x v="1"/>
    <x v="1"/>
    <s v="Not Possible"/>
    <s v="Medium"/>
    <s v="Continue to monitor change in our rivers to help build our understanding of the rivers and wildlife around the Forth"/>
    <x v="16"/>
    <x v="981"/>
    <x v="1"/>
    <s v="https://forthriverstrust.org/science/ "/>
    <m/>
    <s v="Forth Rivers Trust"/>
    <s v="Universities"/>
    <x v="0"/>
    <n v="0"/>
    <x v="0"/>
    <n v="0"/>
    <x v="0"/>
    <s v="More than 5 Years"/>
    <x v="13"/>
    <n v="351890"/>
    <n v="692477"/>
    <m/>
    <m/>
    <m/>
    <m/>
    <m/>
    <m/>
    <m/>
    <x v="43"/>
    <s v="FD20"/>
    <s v="MA1214"/>
    <s v="50f4b698-59dc-47cc-af6f-f9716a0e01e2"/>
    <s v="Unidentified"/>
    <x v="0"/>
    <x v="5"/>
    <n v="-2.7754190371721301"/>
    <n v="56.122642048995097"/>
  </r>
  <r>
    <n v="7845"/>
    <x v="1143"/>
    <x v="1160"/>
    <x v="2"/>
    <x v="1"/>
    <s v="Not Possible"/>
    <s v="Medium"/>
    <s v="Continue to monitor change in our rivers to idenfity pressures on our rivers and to come up with mitigating solutions"/>
    <x v="16"/>
    <x v="982"/>
    <x v="1"/>
    <s v="https://forthriverstrust.org/rivers-wildlife/learn/landuse/urban/ "/>
    <m/>
    <s v="Forth Rivers Trust"/>
    <s v="Transport Scotland_x000a_Universities"/>
    <x v="0"/>
    <n v="0"/>
    <x v="0"/>
    <n v="0"/>
    <x v="0"/>
    <s v="More than 5 Years"/>
    <x v="13"/>
    <n v="318766"/>
    <n v="680644"/>
    <m/>
    <m/>
    <m/>
    <m/>
    <m/>
    <m/>
    <m/>
    <x v="43"/>
    <s v="FD20"/>
    <s v="MA1215"/>
    <s v="ea9d8379-455a-4f99-88cb-e0c6b0c34b67"/>
    <s v="Unidentified"/>
    <x v="0"/>
    <x v="5"/>
    <n v="-3.3044969984738701"/>
    <n v="56.011860751026397"/>
  </r>
  <r>
    <n v="7846"/>
    <x v="1144"/>
    <x v="1161"/>
    <x v="1"/>
    <x v="1"/>
    <s v="Not Possible"/>
    <s v="Low"/>
    <s v="Continue to monitor change in our rivers to help build our understanding of the rivers and wildlife around the Forth"/>
    <x v="16"/>
    <x v="981"/>
    <x v="1"/>
    <s v="https://forthriverstrust.org/science/ "/>
    <m/>
    <s v="Forth Rivers Trust"/>
    <s v="Universities"/>
    <x v="0"/>
    <n v="0"/>
    <x v="0"/>
    <n v="0"/>
    <x v="0"/>
    <s v="More than 5 Years"/>
    <x v="13"/>
    <n v="262312"/>
    <n v="707530"/>
    <m/>
    <m/>
    <m/>
    <m/>
    <m/>
    <m/>
    <m/>
    <x v="43"/>
    <s v="FD20"/>
    <s v="MA1216"/>
    <s v="a076f568-b274-4d7b-9fae-a1c7b498b3b7"/>
    <s v="Unidentified"/>
    <x v="0"/>
    <x v="5"/>
    <n v="-4.2232547832707796"/>
    <n v="56.240348393686901"/>
  </r>
  <r>
    <n v="7847"/>
    <x v="1145"/>
    <x v="1162"/>
    <x v="2"/>
    <x v="1"/>
    <s v="Not Possible"/>
    <s v="High"/>
    <s v="Continue to monitor change in our rivers to idenfity pressures on our rivers and to come up with mitigating solutions"/>
    <x v="16"/>
    <x v="982"/>
    <x v="1"/>
    <s v="https://forthriverstrust.org/science/ "/>
    <m/>
    <s v="Forth Rivers Trust"/>
    <s v="Universities"/>
    <x v="0"/>
    <n v="0"/>
    <x v="0"/>
    <n v="0"/>
    <x v="0"/>
    <s v="More than 5 Years"/>
    <x v="13"/>
    <n v="260507"/>
    <n v="707036"/>
    <m/>
    <m/>
    <m/>
    <m/>
    <m/>
    <m/>
    <m/>
    <x v="43"/>
    <s v="FD20"/>
    <s v="MA1217"/>
    <s v="e3075013-cbec-4e17-9663-ada080d3a3a4"/>
    <s v="Unidentified"/>
    <x v="0"/>
    <x v="5"/>
    <n v="-4.2520939262820097"/>
    <n v="56.235387023396399"/>
  </r>
  <r>
    <n v="7848"/>
    <x v="1146"/>
    <x v="1163"/>
    <x v="3"/>
    <x v="1"/>
    <s v="Not Possible"/>
    <s v="Medium"/>
    <s v="Continue to monitor change in our rivers to help build our understanding of the rivers and wildlife around the Forth"/>
    <x v="4"/>
    <x v="981"/>
    <x v="1"/>
    <s v="https://forthriverstrust.org/science/ "/>
    <s v="gets collected here"/>
    <s v="Forth Rivers Trust"/>
    <m/>
    <x v="0"/>
    <n v="5000"/>
    <x v="0"/>
    <n v="0"/>
    <x v="2"/>
    <s v="Within 1 Year"/>
    <x v="13"/>
    <n v="347931"/>
    <n v="689966"/>
    <m/>
    <m/>
    <m/>
    <m/>
    <m/>
    <m/>
    <m/>
    <x v="43"/>
    <s v="FD20"/>
    <s v="MA1218"/>
    <s v="a66ffaac-fb4b-4403-92e5-df08337877a4"/>
    <s v="Unidentified"/>
    <x v="0"/>
    <x v="12"/>
    <n v="-2.8386011637450301"/>
    <n v="56.0996678183662"/>
  </r>
  <r>
    <n v="7849"/>
    <x v="1147"/>
    <x v="1164"/>
    <x v="2"/>
    <x v="1"/>
    <s v="Not Possible"/>
    <s v="Low"/>
    <s v="Continue to monitor change in our rivers to help build our understanding of the rivers and wildlife around the Forth"/>
    <x v="16"/>
    <x v="981"/>
    <x v="1"/>
    <s v="https://forthriverstrust.org/science/ "/>
    <m/>
    <s v="Forth Rivers Trust"/>
    <s v="Universities"/>
    <x v="0"/>
    <n v="0"/>
    <x v="0"/>
    <n v="0"/>
    <x v="0"/>
    <s v="More than 5 Years"/>
    <x v="13"/>
    <n v="302921"/>
    <n v="682994"/>
    <m/>
    <m/>
    <m/>
    <m/>
    <m/>
    <m/>
    <m/>
    <x v="43"/>
    <s v="FD20"/>
    <s v="MA1219"/>
    <s v="59520e10-c0d1-45e7-8ef2-7c200a287af3"/>
    <s v="Unidentified"/>
    <x v="0"/>
    <x v="5"/>
    <n v="-3.5593913778309698"/>
    <n v="56.0300183900248"/>
  </r>
  <r>
    <m/>
    <x v="1148"/>
    <x v="1138"/>
    <x v="16"/>
    <x v="1"/>
    <m/>
    <m/>
    <m/>
    <x v="15"/>
    <x v="55"/>
    <x v="5"/>
    <m/>
    <m/>
    <m/>
    <m/>
    <x v="6"/>
    <m/>
    <x v="2"/>
    <m/>
    <x v="3"/>
    <m/>
    <x v="13"/>
    <m/>
    <m/>
    <m/>
    <m/>
    <m/>
    <m/>
    <m/>
    <m/>
    <m/>
    <x v="44"/>
    <m/>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64F8B-CEA0-4862-83DE-341ACC2F2DB7}" name="PivotTable1" cacheId="1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A4:F10" firstHeaderRow="0" firstDataRow="1" firstDataCol="1" rowPageCount="1" colPageCount="1"/>
  <pivotFields count="40">
    <pivotField showAll="0"/>
    <pivotField showAll="0">
      <items count="1150">
        <item x="1097"/>
        <item x="541"/>
        <item x="616"/>
        <item x="615"/>
        <item x="605"/>
        <item x="604"/>
        <item x="485"/>
        <item x="483"/>
        <item x="481"/>
        <item x="489"/>
        <item x="482"/>
        <item x="484"/>
        <item x="53"/>
        <item x="965"/>
        <item x="468"/>
        <item x="626"/>
        <item x="186"/>
        <item x="187"/>
        <item x="767"/>
        <item x="730"/>
        <item x="198"/>
        <item x="764"/>
        <item x="763"/>
        <item x="1103"/>
        <item x="722"/>
        <item x="268"/>
        <item x="236"/>
        <item x="1079"/>
        <item x="1050"/>
        <item x="1083"/>
        <item x="430"/>
        <item x="657"/>
        <item x="666"/>
        <item x="392"/>
        <item x="397"/>
        <item x="398"/>
        <item x="401"/>
        <item x="128"/>
        <item x="94"/>
        <item x="529"/>
        <item x="222"/>
        <item x="532"/>
        <item x="219"/>
        <item x="148"/>
        <item x="561"/>
        <item x="915"/>
        <item x="914"/>
        <item x="444"/>
        <item x="443"/>
        <item x="788"/>
        <item x="211"/>
        <item x="210"/>
        <item x="209"/>
        <item x="207"/>
        <item x="206"/>
        <item x="205"/>
        <item x="208"/>
        <item x="343"/>
        <item x="367"/>
        <item x="1052"/>
        <item x="499"/>
        <item x="25"/>
        <item x="14"/>
        <item x="13"/>
        <item x="8"/>
        <item x="454"/>
        <item x="455"/>
        <item x="457"/>
        <item x="300"/>
        <item x="52"/>
        <item x="330"/>
        <item x="996"/>
        <item x="1078"/>
        <item x="1085"/>
        <item x="76"/>
        <item x="127"/>
        <item x="49"/>
        <item x="781"/>
        <item x="772"/>
        <item x="477"/>
        <item x="1011"/>
        <item x="1099"/>
        <item x="787"/>
        <item x="474"/>
        <item x="471"/>
        <item x="774"/>
        <item x="778"/>
        <item x="784"/>
        <item x="769"/>
        <item x="469"/>
        <item x="785"/>
        <item x="470"/>
        <item x="786"/>
        <item x="1109"/>
        <item x="625"/>
        <item x="552"/>
        <item x="214"/>
        <item x="212"/>
        <item x="213"/>
        <item x="1088"/>
        <item x="1076"/>
        <item x="1077"/>
        <item x="144"/>
        <item x="935"/>
        <item x="332"/>
        <item x="77"/>
        <item x="115"/>
        <item x="117"/>
        <item x="958"/>
        <item x="318"/>
        <item x="299"/>
        <item x="408"/>
        <item x="1062"/>
        <item x="827"/>
        <item x="31"/>
        <item x="1098"/>
        <item x="1051"/>
        <item x="999"/>
        <item x="917"/>
        <item x="33"/>
        <item x="1110"/>
        <item x="523"/>
        <item x="87"/>
        <item x="90"/>
        <item x="1111"/>
        <item x="1112"/>
        <item x="1113"/>
        <item x="1114"/>
        <item x="1115"/>
        <item x="1116"/>
        <item x="1117"/>
        <item x="1118"/>
        <item x="352"/>
        <item x="838"/>
        <item x="973"/>
        <item x="1069"/>
        <item x="923"/>
        <item x="775"/>
        <item x="926"/>
        <item x="1105"/>
        <item x="954"/>
        <item x="850"/>
        <item x="757"/>
        <item x="740"/>
        <item x="739"/>
        <item x="81"/>
        <item x="80"/>
        <item x="525"/>
        <item x="906"/>
        <item x="571"/>
        <item x="72"/>
        <item x="34"/>
        <item x="35"/>
        <item x="288"/>
        <item x="287"/>
        <item x="224"/>
        <item x="359"/>
        <item x="325"/>
        <item x="160"/>
        <item x="876"/>
        <item x="130"/>
        <item x="1119"/>
        <item x="732"/>
        <item x="731"/>
        <item x="1120"/>
        <item x="170"/>
        <item x="190"/>
        <item x="248"/>
        <item x="245"/>
        <item x="719"/>
        <item x="682"/>
        <item x="292"/>
        <item x="290"/>
        <item x="293"/>
        <item x="294"/>
        <item x="308"/>
        <item x="291"/>
        <item x="1106"/>
        <item x="102"/>
        <item x="375"/>
        <item x="411"/>
        <item x="488"/>
        <item x="501"/>
        <item x="429"/>
        <item x="1019"/>
        <item x="919"/>
        <item x="913"/>
        <item x="899"/>
        <item x="943"/>
        <item x="942"/>
        <item x="941"/>
        <item x="822"/>
        <item x="110"/>
        <item x="773"/>
        <item x="887"/>
        <item x="89"/>
        <item x="103"/>
        <item x="1080"/>
        <item x="776"/>
        <item x="709"/>
        <item x="39"/>
        <item x="162"/>
        <item x="11"/>
        <item x="1070"/>
        <item x="723"/>
        <item x="250"/>
        <item x="158"/>
        <item x="157"/>
        <item x="156"/>
        <item x="705"/>
        <item x="537"/>
        <item x="591"/>
        <item x="614"/>
        <item x="613"/>
        <item x="602"/>
        <item x="603"/>
        <item x="593"/>
        <item x="619"/>
        <item x="592"/>
        <item x="594"/>
        <item x="627"/>
        <item x="874"/>
        <item x="1082"/>
        <item x="1029"/>
        <item x="582"/>
        <item x="140"/>
        <item x="1087"/>
        <item x="905"/>
        <item x="968"/>
        <item x="382"/>
        <item x="380"/>
        <item x="30"/>
        <item x="346"/>
        <item x="714"/>
        <item x="715"/>
        <item x="713"/>
        <item x="712"/>
        <item x="573"/>
        <item x="126"/>
        <item x="1072"/>
        <item x="653"/>
        <item x="756"/>
        <item x="266"/>
        <item x="6"/>
        <item x="340"/>
        <item x="558"/>
        <item x="696"/>
        <item x="225"/>
        <item x="230"/>
        <item x="51"/>
        <item x="570"/>
        <item x="685"/>
        <item x="26"/>
        <item x="27"/>
        <item x="684"/>
        <item x="41"/>
        <item x="171"/>
        <item x="674"/>
        <item x="675"/>
        <item x="670"/>
        <item x="672"/>
        <item x="673"/>
        <item x="699"/>
        <item x="698"/>
        <item x="700"/>
        <item x="181"/>
        <item x="20"/>
        <item x="19"/>
        <item x="242"/>
        <item x="322"/>
        <item x="82"/>
        <item x="504"/>
        <item x="249"/>
        <item x="4"/>
        <item x="639"/>
        <item x="54"/>
        <item x="16"/>
        <item x="862"/>
        <item x="964"/>
        <item x="966"/>
        <item x="1040"/>
        <item x="1037"/>
        <item x="1021"/>
        <item x="869"/>
        <item x="995"/>
        <item x="868"/>
        <item x="986"/>
        <item x="873"/>
        <item x="918"/>
        <item x="689"/>
        <item x="748"/>
        <item x="749"/>
        <item x="752"/>
        <item x="751"/>
        <item x="750"/>
        <item x="48"/>
        <item x="425"/>
        <item x="143"/>
        <item x="1073"/>
        <item x="848"/>
        <item x="10"/>
        <item x="1104"/>
        <item x="108"/>
        <item x="1121"/>
        <item x="957"/>
        <item x="834"/>
        <item x="833"/>
        <item x="637"/>
        <item x="606"/>
        <item x="636"/>
        <item x="641"/>
        <item x="642"/>
        <item x="643"/>
        <item x="976"/>
        <item x="419"/>
        <item x="1071"/>
        <item x="536"/>
        <item x="1002"/>
        <item x="549"/>
        <item x="1057"/>
        <item x="1058"/>
        <item x="1122"/>
        <item x="40"/>
        <item x="975"/>
        <item x="952"/>
        <item x="540"/>
        <item x="506"/>
        <item x="147"/>
        <item x="889"/>
        <item x="1022"/>
        <item x="877"/>
        <item x="878"/>
        <item x="971"/>
        <item x="272"/>
        <item x="660"/>
        <item x="38"/>
        <item x="1123"/>
        <item x="347"/>
        <item x="262"/>
        <item x="829"/>
        <item x="920"/>
        <item x="554"/>
        <item x="97"/>
        <item x="908"/>
        <item x="830"/>
        <item x="524"/>
        <item x="460"/>
        <item x="66"/>
        <item x="111"/>
        <item x="960"/>
        <item x="977"/>
        <item x="984"/>
        <item x="1027"/>
        <item x="1090"/>
        <item x="387"/>
        <item x="384"/>
        <item x="385"/>
        <item x="386"/>
        <item x="746"/>
        <item x="744"/>
        <item x="745"/>
        <item x="338"/>
        <item x="562"/>
        <item x="743"/>
        <item x="218"/>
        <item x="742"/>
        <item x="741"/>
        <item x="50"/>
        <item x="710"/>
        <item x="823"/>
        <item x="885"/>
        <item x="228"/>
        <item x="894"/>
        <item x="895"/>
        <item x="766"/>
        <item x="194"/>
        <item x="461"/>
        <item x="112"/>
        <item x="1045"/>
        <item x="747"/>
        <item x="729"/>
        <item x="727"/>
        <item x="584"/>
        <item x="583"/>
        <item x="578"/>
        <item x="465"/>
        <item x="24"/>
        <item x="254"/>
        <item x="22"/>
        <item x="176"/>
        <item x="655"/>
        <item x="203"/>
        <item x="202"/>
        <item x="183"/>
        <item x="946"/>
        <item x="945"/>
        <item x="944"/>
        <item x="192"/>
        <item x="204"/>
        <item x="251"/>
        <item x="345"/>
        <item x="235"/>
        <item x="7"/>
        <item x="940"/>
        <item x="939"/>
        <item x="938"/>
        <item x="575"/>
        <item x="574"/>
        <item x="275"/>
        <item x="150"/>
        <item x="717"/>
        <item x="872"/>
        <item x="702"/>
        <item x="319"/>
        <item x="274"/>
        <item x="550"/>
        <item x="1065"/>
        <item x="734"/>
        <item x="342"/>
        <item x="542"/>
        <item x="1124"/>
        <item x="678"/>
        <item x="182"/>
        <item x="779"/>
        <item x="770"/>
        <item x="475"/>
        <item x="478"/>
        <item x="782"/>
        <item x="832"/>
        <item x="974"/>
        <item x="1012"/>
        <item x="797"/>
        <item x="531"/>
        <item x="83"/>
        <item x="447"/>
        <item x="557"/>
        <item x="85"/>
        <item x="239"/>
        <item x="462"/>
        <item x="452"/>
        <item x="646"/>
        <item x="651"/>
        <item x="645"/>
        <item x="1018"/>
        <item x="623"/>
        <item x="624"/>
        <item x="630"/>
        <item x="607"/>
        <item x="897"/>
        <item x="333"/>
        <item x="792"/>
        <item x="298"/>
        <item x="337"/>
        <item x="55"/>
        <item x="494"/>
        <item x="491"/>
        <item x="490"/>
        <item x="493"/>
        <item x="492"/>
        <item x="737"/>
        <item x="794"/>
        <item x="145"/>
        <item x="590"/>
        <item x="600"/>
        <item x="589"/>
        <item x="599"/>
        <item x="618"/>
        <item x="257"/>
        <item x="45"/>
        <item x="588"/>
        <item x="93"/>
        <item x="586"/>
        <item x="585"/>
        <item x="587"/>
        <item x="992"/>
        <item x="535"/>
        <item x="5"/>
        <item x="1003"/>
        <item x="29"/>
        <item x="891"/>
        <item x="28"/>
        <item x="467"/>
        <item x="681"/>
        <item x="458"/>
        <item x="289"/>
        <item x="463"/>
        <item x="324"/>
        <item x="281"/>
        <item x="282"/>
        <item x="296"/>
        <item x="922"/>
        <item x="903"/>
        <item x="548"/>
        <item x="496"/>
        <item x="875"/>
        <item x="92"/>
        <item x="436"/>
        <item x="441"/>
        <item x="442"/>
        <item x="424"/>
        <item x="420"/>
        <item x="439"/>
        <item x="432"/>
        <item x="403"/>
        <item x="304"/>
        <item x="269"/>
        <item x="350"/>
        <item x="366"/>
        <item x="365"/>
        <item x="364"/>
        <item x="1081"/>
        <item x="1092"/>
        <item x="679"/>
        <item x="990"/>
        <item x="886"/>
        <item x="546"/>
        <item x="553"/>
        <item x="487"/>
        <item x="497"/>
        <item x="916"/>
        <item x="184"/>
        <item x="394"/>
        <item x="363"/>
        <item x="152"/>
        <item x="972"/>
        <item x="1046"/>
        <item x="1047"/>
        <item x="907"/>
        <item x="1005"/>
        <item x="1100"/>
        <item x="390"/>
        <item x="388"/>
        <item x="389"/>
        <item x="391"/>
        <item x="327"/>
        <item x="427"/>
        <item x="376"/>
        <item x="663"/>
        <item x="437"/>
        <item x="438"/>
        <item x="414"/>
        <item x="395"/>
        <item x="310"/>
        <item x="409"/>
        <item x="410"/>
        <item x="412"/>
        <item x="122"/>
        <item x="413"/>
        <item x="435"/>
        <item x="1101"/>
        <item x="1125"/>
        <item x="1075"/>
        <item x="164"/>
        <item x="539"/>
        <item x="498"/>
        <item x="631"/>
        <item x="1008"/>
        <item x="505"/>
        <item x="68"/>
        <item x="69"/>
        <item x="88"/>
        <item x="70"/>
        <item x="690"/>
        <item x="229"/>
        <item x="576"/>
        <item x="334"/>
        <item x="708"/>
        <item x="307"/>
        <item x="286"/>
        <item x="567"/>
        <item x="568"/>
        <item x="566"/>
        <item x="448"/>
        <item x="871"/>
        <item x="563"/>
        <item x="223"/>
        <item x="1013"/>
        <item x="217"/>
        <item x="849"/>
        <item x="237"/>
        <item x="1000"/>
        <item x="755"/>
        <item x="754"/>
        <item x="86"/>
        <item x="753"/>
        <item x="515"/>
        <item x="513"/>
        <item x="516"/>
        <item x="512"/>
        <item x="514"/>
        <item x="509"/>
        <item x="511"/>
        <item x="510"/>
        <item x="556"/>
        <item x="1007"/>
        <item x="73"/>
        <item x="881"/>
        <item x="1068"/>
        <item x="662"/>
        <item x="720"/>
        <item x="185"/>
        <item x="659"/>
        <item x="704"/>
        <item x="256"/>
        <item x="284"/>
        <item x="114"/>
        <item x="680"/>
        <item x="1126"/>
        <item x="326"/>
        <item x="255"/>
        <item x="344"/>
        <item x="155"/>
        <item x="174"/>
        <item x="153"/>
        <item x="733"/>
        <item x="565"/>
        <item x="654"/>
        <item x="175"/>
        <item x="154"/>
        <item x="402"/>
        <item x="1127"/>
        <item x="1128"/>
        <item x="1044"/>
        <item x="1041"/>
        <item x="279"/>
        <item x="726"/>
        <item x="278"/>
        <item x="851"/>
        <item x="246"/>
        <item x="953"/>
        <item x="1053"/>
        <item x="852"/>
        <item x="795"/>
        <item x="449"/>
        <item x="450"/>
        <item x="1129"/>
        <item x="725"/>
        <item x="453"/>
        <item x="697"/>
        <item x="311"/>
        <item x="312"/>
        <item x="317"/>
        <item x="316"/>
        <item x="285"/>
        <item x="295"/>
        <item x="297"/>
        <item x="321"/>
        <item x="890"/>
        <item x="336"/>
        <item x="910"/>
        <item x="9"/>
        <item x="577"/>
        <item x="530"/>
        <item x="495"/>
        <item x="503"/>
        <item x="612"/>
        <item x="608"/>
        <item x="595"/>
        <item x="649"/>
        <item x="648"/>
        <item x="609"/>
        <item x="598"/>
        <item x="596"/>
        <item x="597"/>
        <item x="610"/>
        <item x="647"/>
        <item x="652"/>
        <item x="634"/>
        <item x="635"/>
        <item x="632"/>
        <item x="633"/>
        <item x="611"/>
        <item x="555"/>
        <item x="107"/>
        <item x="123"/>
        <item x="105"/>
        <item x="104"/>
        <item x="431"/>
        <item x="267"/>
        <item x="1017"/>
        <item x="929"/>
        <item x="993"/>
        <item x="601"/>
        <item x="882"/>
        <item x="884"/>
        <item x="883"/>
        <item x="36"/>
        <item x="2"/>
        <item x="64"/>
        <item x="63"/>
        <item x="188"/>
        <item x="564"/>
        <item x="196"/>
        <item x="200"/>
        <item x="169"/>
        <item x="189"/>
        <item x="168"/>
        <item x="195"/>
        <item x="831"/>
        <item x="991"/>
        <item x="129"/>
        <item x="533"/>
        <item x="161"/>
        <item x="879"/>
        <item x="580"/>
        <item x="581"/>
        <item x="528"/>
        <item x="270"/>
        <item x="138"/>
        <item x="1048"/>
        <item x="306"/>
        <item x="901"/>
        <item x="42"/>
        <item x="253"/>
        <item x="758"/>
        <item x="167"/>
        <item x="220"/>
        <item x="665"/>
        <item x="538"/>
        <item x="1063"/>
        <item x="46"/>
        <item x="116"/>
        <item x="125"/>
        <item x="113"/>
        <item x="221"/>
        <item x="780"/>
        <item x="771"/>
        <item x="476"/>
        <item x="479"/>
        <item x="783"/>
        <item x="686"/>
        <item x="687"/>
        <item x="691"/>
        <item x="676"/>
        <item x="669"/>
        <item x="667"/>
        <item x="668"/>
        <item x="695"/>
        <item x="683"/>
        <item x="839"/>
        <item x="1067"/>
        <item x="716"/>
        <item x="349"/>
        <item x="136"/>
        <item x="15"/>
        <item x="423"/>
        <item x="761"/>
        <item x="141"/>
        <item x="142"/>
        <item x="721"/>
        <item x="904"/>
        <item x="880"/>
        <item x="244"/>
        <item x="911"/>
        <item x="978"/>
        <item x="1130"/>
        <item x="1015"/>
        <item x="1014"/>
        <item x="1049"/>
        <item x="305"/>
        <item x="191"/>
        <item x="137"/>
        <item x="3"/>
        <item x="172"/>
        <item x="12"/>
        <item x="197"/>
        <item x="201"/>
        <item x="1064"/>
        <item x="694"/>
        <item x="692"/>
        <item x="323"/>
        <item x="473"/>
        <item x="472"/>
        <item x="335"/>
        <item x="199"/>
        <item x="1043"/>
        <item x="456"/>
        <item x="1095"/>
        <item x="466"/>
        <item x="1096"/>
        <item x="166"/>
        <item x="950"/>
        <item x="146"/>
        <item x="356"/>
        <item x="357"/>
        <item x="353"/>
        <item x="358"/>
        <item x="355"/>
        <item x="354"/>
        <item x="21"/>
        <item x="226"/>
        <item x="227"/>
        <item x="738"/>
        <item x="17"/>
        <item x="759"/>
        <item x="1131"/>
        <item x="1132"/>
        <item x="1133"/>
        <item x="1134"/>
        <item x="1135"/>
        <item x="1136"/>
        <item x="1137"/>
        <item x="1138"/>
        <item x="1139"/>
        <item x="1140"/>
        <item x="1141"/>
        <item x="1142"/>
        <item x="1143"/>
        <item x="1144"/>
        <item x="1145"/>
        <item x="135"/>
        <item x="736"/>
        <item x="735"/>
        <item x="134"/>
        <item x="341"/>
        <item x="1056"/>
        <item x="18"/>
        <item x="956"/>
        <item x="931"/>
        <item x="762"/>
        <item x="163"/>
        <item x="233"/>
        <item x="232"/>
        <item x="231"/>
        <item x="671"/>
        <item x="151"/>
        <item x="656"/>
        <item x="276"/>
        <item x="765"/>
        <item x="277"/>
        <item x="180"/>
        <item x="372"/>
        <item x="371"/>
        <item x="23"/>
        <item x="370"/>
        <item x="551"/>
        <item x="60"/>
        <item x="921"/>
        <item x="793"/>
        <item x="65"/>
        <item x="67"/>
        <item x="313"/>
        <item x="314"/>
        <item x="315"/>
        <item x="544"/>
        <item x="949"/>
        <item x="948"/>
        <item x="947"/>
        <item x="777"/>
        <item x="768"/>
        <item x="451"/>
        <item x="361"/>
        <item x="362"/>
        <item x="360"/>
        <item x="961"/>
        <item x="59"/>
        <item x="508"/>
        <item x="132"/>
        <item x="120"/>
        <item x="379"/>
        <item x="378"/>
        <item x="79"/>
        <item x="78"/>
        <item x="84"/>
        <item x="502"/>
        <item x="1091"/>
        <item x="406"/>
        <item x="404"/>
        <item x="407"/>
        <item x="405"/>
        <item x="421"/>
        <item x="422"/>
        <item x="377"/>
        <item x="99"/>
        <item x="98"/>
        <item x="131"/>
        <item x="100"/>
        <item x="44"/>
        <item x="234"/>
        <item x="133"/>
        <item x="109"/>
        <item x="526"/>
        <item x="985"/>
        <item x="415"/>
        <item x="416"/>
        <item x="900"/>
        <item x="1061"/>
        <item x="1074"/>
        <item x="828"/>
        <item x="121"/>
        <item x="47"/>
        <item x="569"/>
        <item x="302"/>
        <item x="486"/>
        <item x="264"/>
        <item x="527"/>
        <item x="1146"/>
        <item x="417"/>
        <item x="418"/>
        <item x="951"/>
        <item x="165"/>
        <item x="560"/>
        <item x="348"/>
        <item x="835"/>
        <item x="979"/>
        <item x="967"/>
        <item x="74"/>
        <item x="661"/>
        <item x="261"/>
        <item x="61"/>
        <item x="724"/>
        <item x="265"/>
        <item x="381"/>
        <item x="1093"/>
        <item x="309"/>
        <item x="517"/>
        <item x="579"/>
        <item x="393"/>
        <item x="139"/>
        <item x="664"/>
        <item x="396"/>
        <item x="320"/>
        <item x="888"/>
        <item x="1060"/>
        <item x="43"/>
        <item x="271"/>
        <item x="711"/>
        <item x="693"/>
        <item x="329"/>
        <item x="802"/>
        <item x="803"/>
        <item x="801"/>
        <item x="814"/>
        <item x="804"/>
        <item x="812"/>
        <item x="809"/>
        <item x="808"/>
        <item x="811"/>
        <item x="810"/>
        <item x="815"/>
        <item x="813"/>
        <item x="807"/>
        <item x="806"/>
        <item x="805"/>
        <item x="816"/>
        <item x="820"/>
        <item x="817"/>
        <item x="819"/>
        <item x="818"/>
        <item x="215"/>
        <item x="95"/>
        <item x="464"/>
        <item x="955"/>
        <item x="459"/>
        <item x="559"/>
        <item x="241"/>
        <item x="56"/>
        <item x="57"/>
        <item x="263"/>
        <item x="836"/>
        <item x="124"/>
        <item x="936"/>
        <item x="351"/>
        <item x="1108"/>
        <item x="800"/>
        <item x="71"/>
        <item x="428"/>
        <item x="500"/>
        <item x="303"/>
        <item x="677"/>
        <item x="91"/>
        <item x="799"/>
        <item x="1054"/>
        <item x="283"/>
        <item x="252"/>
        <item x="179"/>
        <item x="760"/>
        <item x="173"/>
        <item x="572"/>
        <item x="1"/>
        <item x="118"/>
        <item x="96"/>
        <item x="480"/>
        <item x="1089"/>
        <item x="909"/>
        <item x="445"/>
        <item x="1042"/>
        <item x="837"/>
        <item x="980"/>
        <item x="924"/>
        <item x="1009"/>
        <item x="32"/>
        <item x="400"/>
        <item x="399"/>
        <item x="339"/>
        <item x="369"/>
        <item x="728"/>
        <item x="706"/>
        <item x="1084"/>
        <item x="1107"/>
        <item x="1059"/>
        <item x="629"/>
        <item x="58"/>
        <item x="240"/>
        <item x="301"/>
        <item x="238"/>
        <item x="243"/>
        <item x="433"/>
        <item x="434"/>
        <item x="440"/>
        <item x="933"/>
        <item x="1038"/>
        <item x="247"/>
        <item x="149"/>
        <item x="258"/>
        <item x="259"/>
        <item x="1023"/>
        <item x="1032"/>
        <item x="934"/>
        <item x="1025"/>
        <item x="932"/>
        <item x="825"/>
        <item x="930"/>
        <item x="1039"/>
        <item x="1026"/>
        <item x="1028"/>
        <item x="826"/>
        <item x="1031"/>
        <item x="1024"/>
        <item x="896"/>
        <item x="970"/>
        <item x="846"/>
        <item x="844"/>
        <item x="842"/>
        <item x="843"/>
        <item x="845"/>
        <item x="847"/>
        <item x="867"/>
        <item x="988"/>
        <item x="864"/>
        <item x="865"/>
        <item x="866"/>
        <item x="863"/>
        <item x="987"/>
        <item x="989"/>
        <item x="969"/>
        <item x="1033"/>
        <item x="928"/>
        <item x="1016"/>
        <item x="1030"/>
        <item x="1034"/>
        <item x="1035"/>
        <item x="1036"/>
        <item x="260"/>
        <item x="707"/>
        <item x="898"/>
        <item x="0"/>
        <item x="893"/>
        <item x="1020"/>
        <item x="912"/>
        <item x="547"/>
        <item x="373"/>
        <item x="374"/>
        <item x="177"/>
        <item x="193"/>
        <item x="658"/>
        <item x="703"/>
        <item x="688"/>
        <item x="280"/>
        <item x="701"/>
        <item x="178"/>
        <item x="1055"/>
        <item x="1086"/>
        <item x="1066"/>
        <item x="824"/>
        <item x="119"/>
        <item x="925"/>
        <item x="638"/>
        <item x="331"/>
        <item x="1006"/>
        <item x="101"/>
        <item x="507"/>
        <item x="106"/>
        <item x="75"/>
        <item x="937"/>
        <item x="927"/>
        <item x="545"/>
        <item x="718"/>
        <item x="216"/>
        <item x="796"/>
        <item x="789"/>
        <item x="640"/>
        <item x="650"/>
        <item x="620"/>
        <item x="1010"/>
        <item x="998"/>
        <item x="997"/>
        <item x="892"/>
        <item x="963"/>
        <item x="870"/>
        <item x="534"/>
        <item x="1001"/>
        <item x="902"/>
        <item x="994"/>
        <item x="959"/>
        <item x="1147"/>
        <item x="841"/>
        <item x="962"/>
        <item x="840"/>
        <item x="798"/>
        <item x="628"/>
        <item x="622"/>
        <item x="644"/>
        <item x="617"/>
        <item x="790"/>
        <item x="621"/>
        <item x="273"/>
        <item x="791"/>
        <item x="37"/>
        <item x="543"/>
        <item x="1102"/>
        <item x="983"/>
        <item x="981"/>
        <item x="982"/>
        <item x="853"/>
        <item x="859"/>
        <item x="854"/>
        <item x="861"/>
        <item x="857"/>
        <item x="858"/>
        <item x="855"/>
        <item x="856"/>
        <item x="860"/>
        <item x="821"/>
        <item x="446"/>
        <item x="426"/>
        <item x="368"/>
        <item x="1094"/>
        <item x="328"/>
        <item x="159"/>
        <item x="383"/>
        <item x="62"/>
        <item x="521"/>
        <item x="522"/>
        <item x="518"/>
        <item x="520"/>
        <item x="519"/>
        <item x="1004"/>
        <item x="1148"/>
        <item t="default"/>
      </items>
    </pivotField>
    <pivotField showAll="0">
      <items count="1166">
        <item x="1017"/>
        <item x="766"/>
        <item x="1137"/>
        <item x="375"/>
        <item x="674"/>
        <item x="710"/>
        <item x="575"/>
        <item x="574"/>
        <item x="572"/>
        <item x="573"/>
        <item x="354"/>
        <item x="250"/>
        <item x="251"/>
        <item x="969"/>
        <item x="1063"/>
        <item x="1054"/>
        <item x="1056"/>
        <item x="1062"/>
        <item x="1058"/>
        <item x="285"/>
        <item x="991"/>
        <item x="377"/>
        <item x="755"/>
        <item x="749"/>
        <item x="946"/>
        <item x="60"/>
        <item x="533"/>
        <item x="534"/>
        <item x="532"/>
        <item x="729"/>
        <item x="379"/>
        <item x="713"/>
        <item x="320"/>
        <item x="120"/>
        <item x="358"/>
        <item x="1135"/>
        <item x="852"/>
        <item x="943"/>
        <item x="374"/>
        <item x="741"/>
        <item x="457"/>
        <item x="163"/>
        <item x="1007"/>
        <item x="1002"/>
        <item x="25"/>
        <item x="23"/>
        <item x="35"/>
        <item x="33"/>
        <item x="561"/>
        <item x="761"/>
        <item x="413"/>
        <item x="414"/>
        <item x="412"/>
        <item x="418"/>
        <item x="699"/>
        <item x="619"/>
        <item x="685"/>
        <item x="1093"/>
        <item x="29"/>
        <item x="857"/>
        <item x="825"/>
        <item x="201"/>
        <item x="311"/>
        <item x="191"/>
        <item x="53"/>
        <item x="1079"/>
        <item x="306"/>
        <item x="318"/>
        <item x="934"/>
        <item x="270"/>
        <item x="728"/>
        <item x="704"/>
        <item x="281"/>
        <item x="243"/>
        <item x="14"/>
        <item x="445"/>
        <item x="392"/>
        <item x="407"/>
        <item x="747"/>
        <item x="989"/>
        <item x="583"/>
        <item x="447"/>
        <item x="560"/>
        <item x="1078"/>
        <item x="234"/>
        <item x="235"/>
        <item x="236"/>
        <item x="128"/>
        <item x="116"/>
        <item x="160"/>
        <item x="159"/>
        <item x="3"/>
        <item x="289"/>
        <item x="1043"/>
        <item x="938"/>
        <item x="897"/>
        <item x="939"/>
        <item x="1003"/>
        <item x="848"/>
        <item x="109"/>
        <item x="9"/>
        <item x="551"/>
        <item x="5"/>
        <item x="78"/>
        <item x="1001"/>
        <item x="999"/>
        <item x="1051"/>
        <item x="1053"/>
        <item x="967"/>
        <item x="1055"/>
        <item x="826"/>
        <item x="869"/>
        <item x="868"/>
        <item x="996"/>
        <item x="1064"/>
        <item x="578"/>
        <item x="738"/>
        <item x="304"/>
        <item x="929"/>
        <item x="425"/>
        <item x="434"/>
        <item x="415"/>
        <item x="431"/>
        <item x="393"/>
        <item x="433"/>
        <item x="406"/>
        <item x="410"/>
        <item x="432"/>
        <item x="404"/>
        <item x="416"/>
        <item x="411"/>
        <item x="400"/>
        <item x="403"/>
        <item x="167"/>
        <item x="79"/>
        <item x="1036"/>
        <item x="44"/>
        <item x="1028"/>
        <item x="862"/>
        <item x="870"/>
        <item x="157"/>
        <item x="158"/>
        <item x="1124"/>
        <item x="1031"/>
        <item x="970"/>
        <item x="89"/>
        <item x="92"/>
        <item x="1095"/>
        <item x="155"/>
        <item x="654"/>
        <item x="645"/>
        <item x="961"/>
        <item x="427"/>
        <item x="468"/>
        <item x="851"/>
        <item x="823"/>
        <item x="83"/>
        <item x="82"/>
        <item x="74"/>
        <item x="211"/>
        <item x="222"/>
        <item x="248"/>
        <item x="258"/>
        <item x="1134"/>
        <item x="911"/>
        <item x="895"/>
        <item x="947"/>
        <item x="896"/>
        <item x="879"/>
        <item x="973"/>
        <item x="878"/>
        <item x="1116"/>
        <item x="1109"/>
        <item x="1132"/>
        <item x="1076"/>
        <item x="1133"/>
        <item x="1077"/>
        <item x="1075"/>
        <item x="1107"/>
        <item x="355"/>
        <item x="858"/>
        <item x="405"/>
        <item x="1049"/>
        <item x="968"/>
        <item x="616"/>
        <item x="263"/>
        <item x="30"/>
        <item x="13"/>
        <item x="884"/>
        <item x="7"/>
        <item x="39"/>
        <item x="8"/>
        <item x="1070"/>
        <item x="91"/>
        <item x="780"/>
        <item x="662"/>
        <item x="105"/>
        <item x="556"/>
        <item x="1000"/>
        <item x="711"/>
        <item x="754"/>
        <item x="161"/>
        <item x="487"/>
        <item x="753"/>
        <item x="1084"/>
        <item x="1072"/>
        <item x="1121"/>
        <item x="467"/>
        <item x="1111"/>
        <item x="1113"/>
        <item x="1112"/>
        <item x="1115"/>
        <item x="1114"/>
        <item x="260"/>
        <item x="475"/>
        <item x="395"/>
        <item x="944"/>
        <item x="1035"/>
        <item x="1018"/>
        <item x="998"/>
        <item x="562"/>
        <item x="909"/>
        <item x="279"/>
        <item x="951"/>
        <item x="950"/>
        <item x="1005"/>
        <item x="481"/>
        <item x="918"/>
        <item x="343"/>
        <item x="891"/>
        <item x="122"/>
        <item x="650"/>
        <item x="27"/>
        <item x="166"/>
        <item x="290"/>
        <item x="402"/>
        <item x="422"/>
        <item x="463"/>
        <item x="328"/>
        <item x="381"/>
        <item x="32"/>
        <item x="362"/>
        <item x="254"/>
        <item x="1131"/>
        <item x="1083"/>
        <item x="831"/>
        <item x="1030"/>
        <item x="1096"/>
        <item x="1147"/>
        <item x="114"/>
        <item x="975"/>
        <item x="1097"/>
        <item x="1118"/>
        <item x="1129"/>
        <item x="1098"/>
        <item x="1127"/>
        <item x="554"/>
        <item x="349"/>
        <item x="388"/>
        <item x="846"/>
        <item x="485"/>
        <item x="84"/>
        <item x="672"/>
        <item x="636"/>
        <item x="498"/>
        <item x="59"/>
        <item x="506"/>
        <item x="1123"/>
        <item x="1128"/>
        <item x="175"/>
        <item x="682"/>
        <item x="196"/>
        <item x="812"/>
        <item x="208"/>
        <item x="220"/>
        <item x="782"/>
        <item x="1068"/>
        <item x="229"/>
        <item x="228"/>
        <item x="233"/>
        <item x="227"/>
        <item x="232"/>
        <item x="231"/>
        <item x="49"/>
        <item x="476"/>
        <item x="449"/>
        <item x="371"/>
        <item x="900"/>
        <item x="197"/>
        <item x="209"/>
        <item x="683"/>
        <item x="176"/>
        <item x="813"/>
        <item x="990"/>
        <item x="641"/>
        <item x="615"/>
        <item x="718"/>
        <item x="663"/>
        <item x="658"/>
        <item x="664"/>
        <item x="435"/>
        <item x="558"/>
        <item x="693"/>
        <item x="322"/>
        <item x="705"/>
        <item x="346"/>
        <item x="565"/>
        <item x="912"/>
        <item x="886"/>
        <item x="213"/>
        <item x="216"/>
        <item x="875"/>
        <item x="271"/>
        <item x="316"/>
        <item x="1010"/>
        <item x="695"/>
        <item x="308"/>
        <item x="479"/>
        <item x="580"/>
        <item x="773"/>
        <item x="143"/>
        <item x="737"/>
        <item x="820"/>
        <item x="68"/>
        <item x="889"/>
        <item x="716"/>
        <item x="55"/>
        <item x="56"/>
        <item x="953"/>
        <item x="2"/>
        <item x="905"/>
        <item x="356"/>
        <item x="906"/>
        <item x="156"/>
        <item x="314"/>
        <item x="19"/>
        <item x="363"/>
        <item x="694"/>
        <item x="781"/>
        <item x="604"/>
        <item x="1046"/>
        <item x="923"/>
        <item x="660"/>
        <item x="368"/>
        <item x="107"/>
        <item x="240"/>
        <item x="259"/>
        <item x="1150"/>
        <item x="10"/>
        <item x="6"/>
        <item x="697"/>
        <item x="137"/>
        <item x="769"/>
        <item x="471"/>
        <item x="791"/>
        <item x="917"/>
        <item x="623"/>
        <item x="788"/>
        <item x="421"/>
        <item x="920"/>
        <item x="936"/>
        <item x="1117"/>
        <item x="341"/>
        <item x="299"/>
        <item x="329"/>
        <item x="334"/>
        <item x="542"/>
        <item x="340"/>
        <item x="483"/>
        <item x="708"/>
        <item x="321"/>
        <item x="292"/>
        <item x="296"/>
        <item x="264"/>
        <item x="470"/>
        <item x="818"/>
        <item x="214"/>
        <item x="187"/>
        <item x="688"/>
        <item x="223"/>
        <item x="286"/>
        <item x="853"/>
        <item x="342"/>
        <item x="601"/>
        <item x="469"/>
        <item x="965"/>
        <item x="637"/>
        <item x="539"/>
        <item x="85"/>
        <item x="87"/>
        <item x="952"/>
        <item x="195"/>
        <item x="698"/>
        <item x="715"/>
        <item x="246"/>
        <item x="247"/>
        <item x="54"/>
        <item x="511"/>
        <item x="515"/>
        <item x="514"/>
        <item x="513"/>
        <item x="61"/>
        <item x="512"/>
        <item x="775"/>
        <item x="145"/>
        <item x="978"/>
        <item x="1006"/>
        <item x="919"/>
        <item x="962"/>
        <item x="945"/>
        <item x="417"/>
        <item x="391"/>
        <item x="24"/>
        <item x="382"/>
        <item x="330"/>
        <item x="136"/>
        <item x="721"/>
        <item x="203"/>
        <item x="732"/>
        <item x="546"/>
        <item x="1024"/>
        <item x="1042"/>
        <item x="18"/>
        <item x="317"/>
        <item x="956"/>
        <item x="910"/>
        <item x="94"/>
        <item x="154"/>
        <item x="98"/>
        <item x="221"/>
        <item x="725"/>
        <item x="1022"/>
        <item x="921"/>
        <item x="540"/>
        <item x="928"/>
        <item x="1050"/>
        <item x="1061"/>
        <item x="1037"/>
        <item x="908"/>
        <item x="527"/>
        <item x="528"/>
        <item x="519"/>
        <item x="518"/>
        <item x="520"/>
        <item x="521"/>
        <item x="525"/>
        <item x="522"/>
        <item x="523"/>
        <item x="524"/>
        <item x="526"/>
        <item x="529"/>
        <item x="907"/>
        <item x="219"/>
        <item x="224"/>
        <item x="765"/>
        <item x="618"/>
        <item x="642"/>
        <item x="336"/>
        <item x="335"/>
        <item x="1071"/>
        <item x="972"/>
        <item x="876"/>
        <item x="763"/>
        <item x="692"/>
        <item x="333"/>
        <item x="188"/>
        <item x="904"/>
        <item x="1027"/>
        <item x="1040"/>
        <item x="1013"/>
        <item x="927"/>
        <item x="40"/>
        <item x="744"/>
        <item x="300"/>
        <item x="538"/>
        <item x="893"/>
        <item x="894"/>
        <item x="536"/>
        <item x="305"/>
        <item x="97"/>
        <item x="491"/>
        <item x="430"/>
        <item x="429"/>
        <item x="666"/>
        <item x="640"/>
        <item x="62"/>
        <item x="1026"/>
        <item x="70"/>
        <item x="71"/>
        <item x="90"/>
        <item x="72"/>
        <item x="673"/>
        <item x="1060"/>
        <item x="325"/>
        <item x="1102"/>
        <item x="1103"/>
        <item x="261"/>
        <item x="983"/>
        <item x="631"/>
        <item x="648"/>
        <item x="652"/>
        <item x="898"/>
        <item x="899"/>
        <item x="881"/>
        <item x="1016"/>
        <item x="1039"/>
        <item x="959"/>
        <item x="1066"/>
        <item x="981"/>
        <item x="980"/>
        <item x="1015"/>
        <item x="882"/>
        <item x="1038"/>
        <item x="958"/>
        <item x="1067"/>
        <item x="28"/>
        <item x="1163"/>
        <item x="1145"/>
        <item x="739"/>
        <item x="88"/>
        <item x="186"/>
        <item x="735"/>
        <item x="799"/>
        <item x="610"/>
        <item x="75"/>
        <item x="916"/>
        <item x="1094"/>
        <item x="272"/>
        <item x="273"/>
        <item x="982"/>
        <item x="1140"/>
        <item x="1146"/>
        <item x="1081"/>
        <item x="1106"/>
        <item x="1086"/>
        <item x="1088"/>
        <item x="530"/>
        <item x="58"/>
        <item x="1154"/>
        <item x="1099"/>
        <item x="1144"/>
        <item x="1092"/>
        <item x="887"/>
        <item x="736"/>
        <item x="361"/>
        <item x="724"/>
        <item x="888"/>
        <item x="611"/>
        <item x="954"/>
        <item x="1110"/>
        <item x="937"/>
        <item x="955"/>
        <item x="446"/>
        <item x="570"/>
        <item x="653"/>
        <item x="709"/>
        <item x="930"/>
        <item x="276"/>
        <item x="670"/>
        <item x="702"/>
        <item x="303"/>
        <item x="806"/>
        <item x="364"/>
        <item x="365"/>
        <item x="901"/>
        <item x="723"/>
        <item x="821"/>
        <item x="194"/>
        <item x="931"/>
        <item x="202"/>
        <item x="168"/>
        <item x="190"/>
        <item x="215"/>
        <item x="548"/>
        <item x="1091"/>
        <item x="41"/>
        <item x="474"/>
        <item x="351"/>
        <item x="779"/>
        <item x="151"/>
        <item x="1047"/>
        <item x="1025"/>
        <item x="774"/>
        <item x="144"/>
        <item x="678"/>
        <item x="66"/>
        <item x="65"/>
        <item x="267"/>
        <item x="590"/>
        <item x="679"/>
        <item x="170"/>
        <item x="205"/>
        <item x="204"/>
        <item x="217"/>
        <item x="171"/>
        <item x="192"/>
        <item x="1023"/>
        <item x="1059"/>
        <item x="1052"/>
        <item x="319"/>
        <item x="472"/>
        <item x="992"/>
        <item x="914"/>
        <item x="807"/>
        <item x="977"/>
        <item x="792"/>
        <item x="127"/>
        <item x="115"/>
        <item x="700"/>
        <item x="138"/>
        <item x="331"/>
        <item x="266"/>
        <item x="124"/>
        <item x="125"/>
        <item x="312"/>
        <item x="563"/>
        <item x="1033"/>
        <item x="17"/>
        <item x="932"/>
        <item x="644"/>
        <item x="859"/>
        <item x="622"/>
        <item x="632"/>
        <item x="1034"/>
        <item x="516"/>
        <item x="517"/>
        <item x="245"/>
        <item x="696"/>
        <item x="966"/>
        <item x="244"/>
        <item x="733"/>
        <item x="655"/>
        <item x="448"/>
        <item x="437"/>
        <item x="440"/>
        <item x="436"/>
        <item x="460"/>
        <item x="461"/>
        <item x="428"/>
        <item x="439"/>
        <item x="438"/>
        <item x="639"/>
        <item x="963"/>
        <item x="1130"/>
        <item x="419"/>
        <item x="997"/>
        <item x="1143"/>
        <item x="1139"/>
        <item x="620"/>
        <item x="621"/>
        <item x="915"/>
        <item x="225"/>
        <item x="268"/>
        <item x="890"/>
        <item x="309"/>
        <item x="759"/>
        <item x="803"/>
        <item x="1126"/>
        <item x="833"/>
        <item x="495"/>
        <item x="494"/>
        <item x="883"/>
        <item x="501"/>
        <item x="1122"/>
        <item x="1120"/>
        <item x="964"/>
        <item x="844"/>
        <item x="1045"/>
        <item x="1044"/>
        <item x="822"/>
        <item x="1105"/>
        <item x="16"/>
        <item x="1104"/>
        <item x="353"/>
        <item x="1159"/>
        <item x="1161"/>
        <item x="1149"/>
        <item x="1157"/>
        <item x="1155"/>
        <item x="1151"/>
        <item x="1148"/>
        <item x="1158"/>
        <item x="1153"/>
        <item x="1156"/>
        <item x="1152"/>
        <item x="1160"/>
        <item x="1162"/>
        <item x="241"/>
        <item x="257"/>
        <item x="256"/>
        <item x="255"/>
        <item x="974"/>
        <item x="1008"/>
        <item x="649"/>
        <item x="1136"/>
        <item x="1108"/>
        <item x="450"/>
        <item x="22"/>
        <item x="397"/>
        <item x="67"/>
        <item x="69"/>
        <item x="337"/>
        <item x="338"/>
        <item x="339"/>
        <item x="242"/>
        <item x="1041"/>
        <item x="81"/>
        <item x="80"/>
        <item x="86"/>
        <item x="43"/>
        <item x="668"/>
        <item x="669"/>
        <item x="1065"/>
        <item x="646"/>
        <item x="1087"/>
        <item x="34"/>
        <item x="871"/>
        <item x="46"/>
        <item x="369"/>
        <item x="370"/>
        <item x="606"/>
        <item x="771"/>
        <item x="141"/>
        <item x="507"/>
        <item x="690"/>
        <item x="712"/>
        <item x="327"/>
        <item x="569"/>
        <item x="568"/>
        <item x="979"/>
        <item x="278"/>
        <item x="466"/>
        <item x="345"/>
        <item x="885"/>
        <item x="676"/>
        <item x="180"/>
        <item x="76"/>
        <item x="635"/>
        <item x="420"/>
        <item x="1074"/>
        <item x="262"/>
        <item x="976"/>
        <item x="770"/>
        <item x="139"/>
        <item x="26"/>
        <item x="564"/>
        <item x="441"/>
        <item x="647"/>
        <item x="399"/>
        <item x="389"/>
        <item x="387"/>
        <item x="935"/>
        <item x="1090"/>
        <item x="291"/>
        <item x="1142"/>
        <item x="280"/>
        <item x="557"/>
        <item x="726"/>
        <item x="473"/>
        <item x="608"/>
        <item x="787"/>
        <item x="119"/>
        <item x="357"/>
        <item x="42"/>
        <item x="585"/>
        <item x="484"/>
        <item x="394"/>
        <item x="48"/>
        <item x="960"/>
        <item x="701"/>
        <item x="237"/>
        <item x="892"/>
        <item x="671"/>
        <item x="657"/>
        <item x="877"/>
        <item x="971"/>
        <item x="730"/>
        <item x="488"/>
        <item x="454"/>
        <item x="714"/>
        <item x="173"/>
        <item x="681"/>
        <item x="567"/>
        <item x="226"/>
        <item x="207"/>
        <item x="861"/>
        <item x="628"/>
        <item x="73"/>
        <item x="856"/>
        <item x="347"/>
        <item x="298"/>
        <item x="326"/>
        <item x="984"/>
        <item x="1"/>
        <item x="93"/>
        <item x="860"/>
        <item x="1048"/>
        <item x="121"/>
        <item x="409"/>
        <item x="942"/>
        <item x="863"/>
        <item x="933"/>
        <item x="423"/>
        <item x="456"/>
        <item x="847"/>
        <item x="465"/>
        <item x="464"/>
        <item x="462"/>
        <item x="442"/>
        <item x="459"/>
        <item x="455"/>
        <item x="444"/>
        <item x="443"/>
        <item x="834"/>
        <item x="293"/>
        <item x="986"/>
        <item x="396"/>
        <item x="1141"/>
        <item x="1032"/>
        <item x="323"/>
        <item x="324"/>
        <item x="614"/>
        <item x="811"/>
        <item x="814"/>
        <item x="819"/>
        <item x="722"/>
        <item x="64"/>
        <item x="129"/>
        <item x="162"/>
        <item x="684"/>
        <item x="172"/>
        <item x="169"/>
        <item x="50"/>
        <item x="133"/>
        <item x="123"/>
        <item x="130"/>
        <item x="148"/>
        <item x="777"/>
        <item x="745"/>
        <item x="142"/>
        <item x="772"/>
        <item x="140"/>
        <item x="547"/>
        <item x="104"/>
        <item x="543"/>
        <item x="597"/>
        <item x="598"/>
        <item x="592"/>
        <item x="594"/>
        <item x="599"/>
        <item x="593"/>
        <item x="595"/>
        <item x="596"/>
        <item x="603"/>
        <item x="588"/>
        <item x="602"/>
        <item x="600"/>
        <item x="591"/>
        <item x="210"/>
        <item x="922"/>
        <item x="727"/>
        <item x="584"/>
        <item x="586"/>
        <item x="4"/>
        <item x="680"/>
        <item x="581"/>
        <item x="480"/>
        <item x="378"/>
        <item x="1009"/>
        <item x="1011"/>
        <item x="1012"/>
        <item x="1014"/>
        <item x="751"/>
        <item x="756"/>
        <item x="496"/>
        <item x="499"/>
        <item x="837"/>
        <item x="829"/>
        <item x="839"/>
        <item x="51"/>
        <item x="37"/>
        <item x="99"/>
        <item x="118"/>
        <item x="587"/>
        <item x="165"/>
        <item x="1004"/>
        <item x="199"/>
        <item x="178"/>
        <item x="1082"/>
        <item x="135"/>
        <item x="768"/>
        <item x="924"/>
        <item x="152"/>
        <item x="555"/>
        <item x="872"/>
        <item x="117"/>
        <item x="153"/>
        <item x="995"/>
        <item x="376"/>
        <item x="1029"/>
        <item x="541"/>
        <item x="535"/>
        <item x="1069"/>
        <item x="253"/>
        <item x="845"/>
        <item x="605"/>
        <item x="607"/>
        <item x="988"/>
        <item x="582"/>
        <item x="20"/>
        <item x="613"/>
        <item x="994"/>
        <item x="282"/>
        <item x="490"/>
        <item x="1101"/>
        <item x="577"/>
        <item x="193"/>
        <item x="686"/>
        <item x="185"/>
        <item x="206"/>
        <item x="218"/>
        <item x="815"/>
        <item x="808"/>
        <item x="809"/>
        <item x="824"/>
        <item x="925"/>
        <item x="313"/>
        <item x="477"/>
        <item x="288"/>
        <item x="1057"/>
        <item x="482"/>
        <item x="609"/>
        <item x="612"/>
        <item x="661"/>
        <item x="553"/>
        <item x="706"/>
        <item x="249"/>
        <item x="835"/>
        <item x="827"/>
        <item x="265"/>
        <item x="629"/>
        <item x="626"/>
        <item x="874"/>
        <item x="1019"/>
        <item x="552"/>
        <item x="492"/>
        <item x="11"/>
        <item x="269"/>
        <item x="106"/>
        <item x="132"/>
        <item x="147"/>
        <item x="509"/>
        <item x="508"/>
        <item x="836"/>
        <item x="832"/>
        <item x="840"/>
        <item x="500"/>
        <item x="838"/>
        <item x="830"/>
        <item x="497"/>
        <item x="828"/>
        <item x="493"/>
        <item x="841"/>
        <item x="842"/>
        <item x="1119"/>
        <item x="843"/>
        <item x="126"/>
        <item x="478"/>
        <item x="849"/>
        <item x="301"/>
        <item x="707"/>
        <item x="102"/>
        <item x="101"/>
        <item x="111"/>
        <item x="284"/>
        <item x="283"/>
        <item x="985"/>
        <item x="344"/>
        <item x="302"/>
        <item x="854"/>
        <item x="717"/>
        <item x="537"/>
        <item x="665"/>
        <item x="112"/>
        <item x="57"/>
        <item x="531"/>
        <item x="332"/>
        <item x="348"/>
        <item x="380"/>
        <item x="310"/>
        <item x="63"/>
        <item x="134"/>
        <item x="549"/>
        <item x="750"/>
        <item x="544"/>
        <item x="96"/>
        <item x="867"/>
        <item x="993"/>
        <item x="177"/>
        <item x="689"/>
        <item x="198"/>
        <item x="100"/>
        <item x="108"/>
        <item x="110"/>
        <item x="103"/>
        <item x="913"/>
        <item x="113"/>
        <item x="1073"/>
        <item x="297"/>
        <item x="45"/>
        <item x="489"/>
        <item x="15"/>
        <item x="52"/>
        <item x="703"/>
        <item x="1080"/>
        <item x="760"/>
        <item x="762"/>
        <item x="757"/>
        <item x="810"/>
        <item x="367"/>
        <item x="1125"/>
        <item x="742"/>
        <item x="366"/>
        <item x="571"/>
        <item x="748"/>
        <item x="183"/>
        <item x="181"/>
        <item x="817"/>
        <item x="691"/>
        <item x="295"/>
        <item x="212"/>
        <item x="767"/>
        <item x="12"/>
        <item x="174"/>
        <item x="47"/>
        <item x="687"/>
        <item x="359"/>
        <item x="184"/>
        <item x="294"/>
        <item x="230"/>
        <item x="189"/>
        <item x="579"/>
        <item x="873"/>
        <item x="390"/>
        <item x="659"/>
        <item x="643"/>
        <item x="746"/>
        <item x="743"/>
        <item x="651"/>
        <item x="667"/>
        <item x="182"/>
        <item x="948"/>
        <item x="949"/>
        <item x="624"/>
        <item x="720"/>
        <item x="545"/>
        <item x="790"/>
        <item x="805"/>
        <item x="800"/>
        <item x="796"/>
        <item x="786"/>
        <item x="804"/>
        <item x="783"/>
        <item x="798"/>
        <item x="275"/>
        <item x="550"/>
        <item x="451"/>
        <item x="408"/>
        <item x="274"/>
        <item x="789"/>
        <item x="794"/>
        <item x="795"/>
        <item x="785"/>
        <item x="486"/>
        <item x="424"/>
        <item x="802"/>
        <item x="784"/>
        <item x="793"/>
        <item x="801"/>
        <item x="559"/>
        <item x="855"/>
        <item x="398"/>
        <item x="31"/>
        <item x="625"/>
        <item x="360"/>
        <item x="149"/>
        <item x="865"/>
        <item x="866"/>
        <item x="864"/>
        <item x="1020"/>
        <item x="902"/>
        <item x="1021"/>
        <item x="903"/>
        <item x="752"/>
        <item x="617"/>
        <item x="731"/>
        <item x="797"/>
        <item x="287"/>
        <item x="307"/>
        <item x="776"/>
        <item x="146"/>
        <item x="164"/>
        <item x="77"/>
        <item x="880"/>
        <item x="36"/>
        <item x="778"/>
        <item x="150"/>
        <item x="576"/>
        <item x="589"/>
        <item x="131"/>
        <item x="926"/>
        <item x="675"/>
        <item x="401"/>
        <item x="458"/>
        <item x="987"/>
        <item x="426"/>
        <item x="452"/>
        <item x="453"/>
        <item x="566"/>
        <item x="764"/>
        <item x="238"/>
        <item x="239"/>
        <item x="630"/>
        <item x="957"/>
        <item x="277"/>
        <item x="504"/>
        <item x="502"/>
        <item x="510"/>
        <item x="505"/>
        <item x="503"/>
        <item x="850"/>
        <item x="656"/>
        <item x="0"/>
        <item x="758"/>
        <item x="638"/>
        <item x="627"/>
        <item x="38"/>
        <item x="352"/>
        <item x="21"/>
        <item x="634"/>
        <item x="940"/>
        <item x="941"/>
        <item x="633"/>
        <item x="350"/>
        <item x="1085"/>
        <item x="384"/>
        <item x="385"/>
        <item x="383"/>
        <item x="372"/>
        <item x="386"/>
        <item x="719"/>
        <item x="373"/>
        <item x="252"/>
        <item x="315"/>
        <item x="740"/>
        <item x="816"/>
        <item x="200"/>
        <item x="179"/>
        <item x="734"/>
        <item x="677"/>
        <item x="95"/>
        <item x="1089"/>
        <item x="1100"/>
        <item x="1164"/>
        <item x="1138"/>
        <item t="default"/>
      </items>
    </pivotField>
    <pivotField showAll="0">
      <items count="18">
        <item x="11"/>
        <item x="15"/>
        <item x="13"/>
        <item x="4"/>
        <item x="14"/>
        <item x="3"/>
        <item x="8"/>
        <item x="12"/>
        <item x="1"/>
        <item x="10"/>
        <item x="5"/>
        <item x="7"/>
        <item x="6"/>
        <item x="2"/>
        <item x="9"/>
        <item x="0"/>
        <item x="16"/>
        <item t="default"/>
      </items>
    </pivotField>
    <pivotField showAll="0">
      <items count="172">
        <item x="94"/>
        <item x="57"/>
        <item x="54"/>
        <item x="102"/>
        <item x="101"/>
        <item x="58"/>
        <item x="27"/>
        <item x="60"/>
        <item x="163"/>
        <item x="75"/>
        <item x="74"/>
        <item x="105"/>
        <item x="37"/>
        <item x="39"/>
        <item x="148"/>
        <item x="138"/>
        <item x="66"/>
        <item x="118"/>
        <item x="78"/>
        <item x="91"/>
        <item x="95"/>
        <item x="82"/>
        <item x="62"/>
        <item x="89"/>
        <item x="106"/>
        <item x="25"/>
        <item x="162"/>
        <item x="19"/>
        <item x="161"/>
        <item x="79"/>
        <item x="28"/>
        <item x="92"/>
        <item x="115"/>
        <item x="103"/>
        <item x="117"/>
        <item x="113"/>
        <item x="111"/>
        <item x="119"/>
        <item x="112"/>
        <item x="71"/>
        <item x="50"/>
        <item x="43"/>
        <item x="67"/>
        <item x="68"/>
        <item x="64"/>
        <item x="20"/>
        <item x="85"/>
        <item x="120"/>
        <item x="30"/>
        <item x="109"/>
        <item x="7"/>
        <item x="0"/>
        <item x="99"/>
        <item x="146"/>
        <item x="32"/>
        <item x="11"/>
        <item x="23"/>
        <item x="132"/>
        <item x="13"/>
        <item x="41"/>
        <item x="33"/>
        <item x="156"/>
        <item x="149"/>
        <item x="147"/>
        <item x="157"/>
        <item x="46"/>
        <item x="73"/>
        <item x="98"/>
        <item x="151"/>
        <item x="121"/>
        <item x="122"/>
        <item x="81"/>
        <item x="76"/>
        <item x="114"/>
        <item x="35"/>
        <item x="34"/>
        <item x="59"/>
        <item x="38"/>
        <item x="2"/>
        <item x="96"/>
        <item x="86"/>
        <item x="24"/>
        <item x="72"/>
        <item x="15"/>
        <item x="87"/>
        <item x="116"/>
        <item x="77"/>
        <item x="93"/>
        <item x="47"/>
        <item x="144"/>
        <item x="143"/>
        <item x="155"/>
        <item x="84"/>
        <item x="12"/>
        <item x="139"/>
        <item x="142"/>
        <item x="165"/>
        <item x="145"/>
        <item x="69"/>
        <item x="107"/>
        <item x="14"/>
        <item x="3"/>
        <item x="97"/>
        <item x="123"/>
        <item x="127"/>
        <item x="135"/>
        <item x="88"/>
        <item x="126"/>
        <item x="153"/>
        <item x="51"/>
        <item x="159"/>
        <item x="49"/>
        <item x="48"/>
        <item x="53"/>
        <item x="100"/>
        <item x="90"/>
        <item x="42"/>
        <item x="83"/>
        <item x="65"/>
        <item x="63"/>
        <item x="61"/>
        <item x="52"/>
        <item x="44"/>
        <item x="45"/>
        <item x="56"/>
        <item x="55"/>
        <item x="136"/>
        <item x="4"/>
        <item x="134"/>
        <item x="158"/>
        <item x="137"/>
        <item x="150"/>
        <item x="166"/>
        <item x="167"/>
        <item x="125"/>
        <item x="129"/>
        <item x="133"/>
        <item x="130"/>
        <item x="31"/>
        <item x="164"/>
        <item x="154"/>
        <item x="170"/>
        <item x="29"/>
        <item x="169"/>
        <item x="22"/>
        <item x="16"/>
        <item x="36"/>
        <item x="40"/>
        <item x="108"/>
        <item x="5"/>
        <item x="8"/>
        <item x="70"/>
        <item x="140"/>
        <item x="141"/>
        <item x="80"/>
        <item x="104"/>
        <item x="18"/>
        <item x="168"/>
        <item x="110"/>
        <item x="10"/>
        <item x="17"/>
        <item x="9"/>
        <item x="21"/>
        <item x="26"/>
        <item x="124"/>
        <item x="160"/>
        <item x="152"/>
        <item x="128"/>
        <item x="131"/>
        <item x="6"/>
        <item x="1"/>
        <item t="default"/>
      </items>
    </pivotField>
    <pivotField showAll="0"/>
    <pivotField showAll="0"/>
    <pivotField showAll="0"/>
    <pivotField dataField="1" showAll="0">
      <items count="23">
        <item h="1" x="9"/>
        <item h="1" x="6"/>
        <item h="1" x="20"/>
        <item h="1" x="0"/>
        <item h="1" x="5"/>
        <item h="1" x="7"/>
        <item h="1" x="13"/>
        <item h="1" x="10"/>
        <item h="1" x="12"/>
        <item h="1" x="8"/>
        <item h="1" x="17"/>
        <item h="1" x="4"/>
        <item h="1" x="21"/>
        <item h="1" x="2"/>
        <item h="1" x="3"/>
        <item h="1" x="11"/>
        <item h="1" x="16"/>
        <item x="18"/>
        <item h="1" x="14"/>
        <item h="1" x="1"/>
        <item h="1" x="19"/>
        <item h="1" x="15"/>
        <item t="default"/>
      </items>
    </pivotField>
    <pivotField showAll="0">
      <items count="985">
        <item x="302"/>
        <item x="288"/>
        <item x="271"/>
        <item x="307"/>
        <item x="266"/>
        <item x="270"/>
        <item x="269"/>
        <item x="298"/>
        <item x="293"/>
        <item x="264"/>
        <item x="292"/>
        <item x="305"/>
        <item x="301"/>
        <item x="265"/>
        <item x="268"/>
        <item x="263"/>
        <item x="295"/>
        <item x="272"/>
        <item x="274"/>
        <item x="303"/>
        <item x="284"/>
        <item x="277"/>
        <item x="308"/>
        <item x="267"/>
        <item x="282"/>
        <item x="306"/>
        <item x="280"/>
        <item x="278"/>
        <item x="281"/>
        <item x="279"/>
        <item x="285"/>
        <item x="283"/>
        <item x="273"/>
        <item x="289"/>
        <item x="296"/>
        <item x="304"/>
        <item x="309"/>
        <item x="297"/>
        <item x="291"/>
        <item x="299"/>
        <item x="290"/>
        <item x="300"/>
        <item x="276"/>
        <item x="294"/>
        <item x="275"/>
        <item x="287"/>
        <item x="142"/>
        <item x="642"/>
        <item x="171"/>
        <item x="792"/>
        <item x="172"/>
        <item x="450"/>
        <item x="150"/>
        <item x="388"/>
        <item x="742"/>
        <item x="355"/>
        <item x="407"/>
        <item x="406"/>
        <item x="370"/>
        <item x="366"/>
        <item x="498"/>
        <item x="218"/>
        <item x="730"/>
        <item x="489"/>
        <item x="913"/>
        <item x="770"/>
        <item x="763"/>
        <item x="764"/>
        <item x="260"/>
        <item x="133"/>
        <item x="84"/>
        <item x="712"/>
        <item x="708"/>
        <item x="428"/>
        <item x="629"/>
        <item x="515"/>
        <item x="588"/>
        <item x="858"/>
        <item x="157"/>
        <item x="60"/>
        <item x="75"/>
        <item x="245"/>
        <item x="246"/>
        <item x="248"/>
        <item x="247"/>
        <item x="118"/>
        <item x="416"/>
        <item x="724"/>
        <item x="109"/>
        <item x="28"/>
        <item x="686"/>
        <item x="674"/>
        <item x="312"/>
        <item x="628"/>
        <item x="563"/>
        <item x="548"/>
        <item x="94"/>
        <item x="29"/>
        <item x="569"/>
        <item x="564"/>
        <item x="553"/>
        <item x="963"/>
        <item x="774"/>
        <item x="555"/>
        <item x="451"/>
        <item x="83"/>
        <item x="169"/>
        <item x="959"/>
        <item x="493"/>
        <item x="159"/>
        <item x="3"/>
        <item x="73"/>
        <item x="912"/>
        <item x="640"/>
        <item x="940"/>
        <item x="952"/>
        <item x="112"/>
        <item x="319"/>
        <item x="844"/>
        <item x="769"/>
        <item x="772"/>
        <item x="877"/>
        <item x="874"/>
        <item x="5"/>
        <item x="880"/>
        <item x="149"/>
        <item x="111"/>
        <item x="756"/>
        <item x="447"/>
        <item x="612"/>
        <item x="146"/>
        <item x="147"/>
        <item x="329"/>
        <item x="328"/>
        <item x="327"/>
        <item x="330"/>
        <item x="206"/>
        <item x="644"/>
        <item x="438"/>
        <item x="50"/>
        <item x="630"/>
        <item x="469"/>
        <item x="635"/>
        <item x="528"/>
        <item x="531"/>
        <item x="570"/>
        <item x="568"/>
        <item x="532"/>
        <item x="466"/>
        <item x="526"/>
        <item x="812"/>
        <item x="17"/>
        <item x="554"/>
        <item x="552"/>
        <item x="340"/>
        <item x="342"/>
        <item x="311"/>
        <item x="135"/>
        <item x="607"/>
        <item x="516"/>
        <item x="517"/>
        <item x="231"/>
        <item x="224"/>
        <item x="423"/>
        <item x="226"/>
        <item x="851"/>
        <item x="10"/>
        <item x="220"/>
        <item x="223"/>
        <item x="684"/>
        <item x="703"/>
        <item x="687"/>
        <item x="699"/>
        <item x="476"/>
        <item x="249"/>
        <item x="775"/>
        <item x="777"/>
        <item x="776"/>
        <item x="886"/>
        <item x="589"/>
        <item x="773"/>
        <item x="826"/>
        <item x="827"/>
        <item x="825"/>
        <item x="927"/>
        <item x="754"/>
        <item x="547"/>
        <item x="542"/>
        <item x="536"/>
        <item x="82"/>
        <item x="739"/>
        <item x="557"/>
        <item x="145"/>
        <item x="650"/>
        <item x="652"/>
        <item x="166"/>
        <item x="144"/>
        <item x="324"/>
        <item x="382"/>
        <item x="201"/>
        <item x="932"/>
        <item x="659"/>
        <item x="126"/>
        <item x="654"/>
        <item x="849"/>
        <item x="511"/>
        <item x="558"/>
        <item x="510"/>
        <item x="946"/>
        <item x="680"/>
        <item x="535"/>
        <item x="534"/>
        <item x="905"/>
        <item x="902"/>
        <item x="529"/>
        <item x="551"/>
        <item x="653"/>
        <item x="850"/>
        <item x="945"/>
        <item x="214"/>
        <item x="622"/>
        <item x="852"/>
        <item x="752"/>
        <item x="910"/>
        <item x="861"/>
        <item x="649"/>
        <item x="209"/>
        <item x="167"/>
        <item x="581"/>
        <item x="321"/>
        <item x="646"/>
        <item x="647"/>
        <item x="645"/>
        <item x="948"/>
        <item x="335"/>
        <item x="509"/>
        <item x="394"/>
        <item x="322"/>
        <item x="413"/>
        <item x="141"/>
        <item x="501"/>
        <item x="500"/>
        <item x="700"/>
        <item x="692"/>
        <item x="572"/>
        <item x="981"/>
        <item x="964"/>
        <item x="980"/>
        <item x="633"/>
        <item x="617"/>
        <item x="87"/>
        <item x="923"/>
        <item x="894"/>
        <item x="53"/>
        <item x="929"/>
        <item x="928"/>
        <item x="512"/>
        <item x="947"/>
        <item x="254"/>
        <item x="79"/>
        <item x="641"/>
        <item x="690"/>
        <item x="371"/>
        <item x="623"/>
        <item x="565"/>
        <item x="549"/>
        <item x="434"/>
        <item x="973"/>
        <item x="971"/>
        <item x="972"/>
        <item x="969"/>
        <item x="527"/>
        <item x="348"/>
        <item x="347"/>
        <item x="346"/>
        <item x="385"/>
        <item x="384"/>
        <item x="383"/>
        <item x="108"/>
        <item x="391"/>
        <item x="658"/>
        <item x="125"/>
        <item x="685"/>
        <item x="452"/>
        <item x="632"/>
        <item x="217"/>
        <item x="365"/>
        <item x="667"/>
        <item x="976"/>
        <item x="835"/>
        <item x="39"/>
        <item x="543"/>
        <item x="37"/>
        <item x="102"/>
        <item x="876"/>
        <item x="847"/>
        <item x="755"/>
        <item x="472"/>
        <item x="760"/>
        <item x="713"/>
        <item x="541"/>
        <item x="21"/>
        <item x="540"/>
        <item x="671"/>
        <item x="139"/>
        <item x="958"/>
        <item x="609"/>
        <item x="479"/>
        <item x="208"/>
        <item x="216"/>
        <item x="215"/>
        <item x="619"/>
        <item x="863"/>
        <item x="620"/>
        <item x="6"/>
        <item x="550"/>
        <item x="461"/>
        <item x="710"/>
        <item x="26"/>
        <item x="546"/>
        <item x="559"/>
        <item x="530"/>
        <item x="904"/>
        <item x="76"/>
        <item x="504"/>
        <item x="832"/>
        <item x="429"/>
        <item x="544"/>
        <item x="80"/>
        <item x="421"/>
        <item x="636"/>
        <item x="751"/>
        <item x="63"/>
        <item x="506"/>
        <item x="673"/>
        <item x="100"/>
        <item x="983"/>
        <item x="179"/>
        <item x="820"/>
        <item x="344"/>
        <item x="843"/>
        <item x="840"/>
        <item x="803"/>
        <item x="168"/>
        <item x="356"/>
        <item x="221"/>
        <item x="222"/>
        <item x="96"/>
        <item x="789"/>
        <item x="648"/>
        <item x="441"/>
        <item x="367"/>
        <item x="4"/>
        <item x="14"/>
        <item x="610"/>
        <item x="188"/>
        <item x="198"/>
        <item x="584"/>
        <item x="718"/>
        <item x="582"/>
        <item x="585"/>
        <item x="495"/>
        <item x="499"/>
        <item x="199"/>
        <item x="200"/>
        <item x="487"/>
        <item x="583"/>
        <item x="345"/>
        <item x="814"/>
        <item x="103"/>
        <item x="47"/>
        <item x="761"/>
        <item x="400"/>
        <item x="52"/>
        <item x="48"/>
        <item x="408"/>
        <item x="672"/>
        <item x="140"/>
        <item x="885"/>
        <item x="758"/>
        <item x="857"/>
        <item x="243"/>
        <item x="205"/>
        <item x="207"/>
        <item x="868"/>
        <item x="615"/>
        <item x="618"/>
        <item x="318"/>
        <item x="261"/>
        <item x="67"/>
        <item x="681"/>
        <item x="982"/>
        <item x="422"/>
        <item x="256"/>
        <item x="949"/>
        <item x="323"/>
        <item x="470"/>
        <item x="797"/>
        <item x="11"/>
        <item x="411"/>
        <item x="494"/>
        <item x="403"/>
        <item x="694"/>
        <item x="917"/>
        <item x="892"/>
        <item x="893"/>
        <item x="749"/>
        <item x="651"/>
        <item x="13"/>
        <item x="432"/>
        <item x="978"/>
        <item x="716"/>
        <item x="490"/>
        <item x="924"/>
        <item x="595"/>
        <item x="896"/>
        <item x="899"/>
        <item x="404"/>
        <item x="409"/>
        <item x="54"/>
        <item x="58"/>
        <item x="313"/>
        <item x="187"/>
        <item x="66"/>
        <item x="941"/>
        <item x="815"/>
        <item x="795"/>
        <item x="807"/>
        <item x="343"/>
        <item x="925"/>
        <item x="926"/>
        <item x="829"/>
        <item x="830"/>
        <item x="334"/>
        <item x="333"/>
        <item x="113"/>
        <item x="916"/>
        <item x="960"/>
        <item x="954"/>
        <item x="785"/>
        <item x="788"/>
        <item x="793"/>
        <item x="828"/>
        <item x="957"/>
        <item x="786"/>
        <item x="869"/>
        <item x="787"/>
        <item x="848"/>
        <item x="878"/>
        <item x="911"/>
        <item x="464"/>
        <item x="358"/>
        <item x="956"/>
        <item x="875"/>
        <item x="715"/>
        <item x="714"/>
        <item x="920"/>
        <item x="545"/>
        <item x="842"/>
        <item x="810"/>
        <item x="809"/>
        <item x="808"/>
        <item x="897"/>
        <item x="790"/>
        <item x="900"/>
        <item x="804"/>
        <item x="801"/>
        <item x="800"/>
        <item x="805"/>
        <item x="872"/>
        <item x="748"/>
        <item x="866"/>
        <item x="418"/>
        <item x="818"/>
        <item x="817"/>
        <item x="477"/>
        <item x="578"/>
        <item x="15"/>
        <item x="392"/>
        <item x="38"/>
        <item x="478"/>
        <item x="802"/>
        <item x="357"/>
        <item x="368"/>
        <item x="396"/>
        <item x="697"/>
        <item x="679"/>
        <item x="701"/>
        <item x="240"/>
        <item x="503"/>
        <item x="410"/>
        <item x="1"/>
        <item x="405"/>
        <item x="979"/>
        <item x="974"/>
        <item x="59"/>
        <item x="933"/>
        <item x="965"/>
        <item x="616"/>
        <item x="967"/>
        <item x="966"/>
        <item x="600"/>
        <item x="977"/>
        <item x="0"/>
        <item x="2"/>
        <item x="97"/>
        <item x="417"/>
        <item x="720"/>
        <item x="767"/>
        <item x="192"/>
        <item x="682"/>
        <item x="70"/>
        <item x="702"/>
        <item x="695"/>
        <item x="677"/>
        <item x="696"/>
        <item x="678"/>
        <item x="71"/>
        <item x="351"/>
        <item x="104"/>
        <item x="514"/>
        <item x="537"/>
        <item x="502"/>
        <item x="533"/>
        <item x="316"/>
        <item x="698"/>
        <item x="683"/>
        <item x="597"/>
        <item x="744"/>
        <item x="210"/>
        <item x="138"/>
        <item x="670"/>
        <item x="212"/>
        <item x="62"/>
        <item x="41"/>
        <item x="46"/>
        <item x="27"/>
        <item x="951"/>
        <item x="819"/>
        <item x="943"/>
        <item x="937"/>
        <item x="475"/>
        <item x="961"/>
        <item x="433"/>
        <item x="480"/>
        <item x="454"/>
        <item x="202"/>
        <item x="442"/>
        <item x="379"/>
        <item x="380"/>
        <item x="567"/>
        <item x="473"/>
        <item x="459"/>
        <item x="471"/>
        <item x="235"/>
        <item x="936"/>
        <item x="664"/>
        <item x="132"/>
        <item x="942"/>
        <item x="903"/>
        <item x="939"/>
        <item x="36"/>
        <item x="286"/>
        <item x="914"/>
        <item x="780"/>
        <item x="164"/>
        <item x="603"/>
        <item x="598"/>
        <item x="626"/>
        <item x="320"/>
        <item x="586"/>
        <item x="573"/>
        <item x="152"/>
        <item x="173"/>
        <item x="193"/>
        <item x="182"/>
        <item x="228"/>
        <item x="566"/>
        <item x="33"/>
        <item x="12"/>
        <item x="372"/>
        <item x="34"/>
        <item x="31"/>
        <item x="341"/>
        <item x="643"/>
        <item x="336"/>
        <item x="233"/>
        <item x="865"/>
        <item x="507"/>
        <item x="508"/>
        <item x="363"/>
        <item x="448"/>
        <item x="834"/>
        <item x="887"/>
        <item x="69"/>
        <item x="437"/>
        <item x="95"/>
        <item x="242"/>
        <item x="230"/>
        <item x="117"/>
        <item x="513"/>
        <item x="538"/>
        <item x="518"/>
        <item x="519"/>
        <item x="922"/>
        <item x="906"/>
        <item x="891"/>
        <item x="811"/>
        <item x="791"/>
        <item x="424"/>
        <item x="148"/>
        <item x="879"/>
        <item x="934"/>
        <item x="571"/>
        <item x="608"/>
        <item x="505"/>
        <item x="446"/>
        <item x="326"/>
        <item x="332"/>
        <item x="838"/>
        <item x="45"/>
        <item x="806"/>
        <item x="822"/>
        <item x="170"/>
        <item x="131"/>
        <item x="663"/>
        <item x="337"/>
        <item x="483"/>
        <item x="921"/>
        <item x="908"/>
        <item x="783"/>
        <item x="781"/>
        <item x="890"/>
        <item x="782"/>
        <item x="784"/>
        <item x="768"/>
        <item x="870"/>
        <item x="765"/>
        <item x="746"/>
        <item x="743"/>
        <item x="766"/>
        <item x="762"/>
        <item x="919"/>
        <item x="871"/>
        <item x="339"/>
        <item x="935"/>
        <item x="338"/>
        <item x="484"/>
        <item x="219"/>
        <item x="325"/>
        <item x="244"/>
        <item x="455"/>
        <item x="458"/>
        <item x="624"/>
        <item x="457"/>
        <item x="625"/>
        <item x="445"/>
        <item x="883"/>
        <item x="234"/>
        <item x="520"/>
        <item x="627"/>
        <item x="211"/>
        <item x="491"/>
        <item x="975"/>
        <item x="771"/>
        <item x="738"/>
        <item x="930"/>
        <item x="747"/>
        <item x="873"/>
        <item x="931"/>
        <item x="44"/>
        <item x="779"/>
        <item x="40"/>
        <item x="601"/>
        <item x="18"/>
        <item x="225"/>
        <item x="124"/>
        <item x="123"/>
        <item x="657"/>
        <item x="656"/>
        <item x="799"/>
        <item x="796"/>
        <item x="970"/>
        <item x="968"/>
        <item x="497"/>
        <item x="719"/>
        <item x="373"/>
        <item x="350"/>
        <item x="393"/>
        <item x="397"/>
        <item x="362"/>
        <item x="395"/>
        <item x="389"/>
        <item x="194"/>
        <item x="402"/>
        <item x="165"/>
        <item x="35"/>
        <item x="91"/>
        <item x="399"/>
        <item x="944"/>
        <item x="953"/>
        <item x="676"/>
        <item x="354"/>
        <item x="427"/>
        <item x="426"/>
        <item x="723"/>
        <item x="425"/>
        <item x="310"/>
        <item x="430"/>
        <item x="722"/>
        <item x="721"/>
        <item x="431"/>
        <item x="740"/>
        <item x="846"/>
        <item x="753"/>
        <item x="129"/>
        <item x="614"/>
        <item x="794"/>
        <item x="580"/>
        <item x="49"/>
        <item x="717"/>
        <item x="412"/>
        <item x="415"/>
        <item x="414"/>
        <item x="556"/>
        <item x="736"/>
        <item x="253"/>
        <item x="259"/>
        <item x="258"/>
        <item x="257"/>
        <item x="251"/>
        <item x="255"/>
        <item x="250"/>
        <item x="888"/>
        <item x="824"/>
        <item x="938"/>
        <item x="440"/>
        <item x="439"/>
        <item x="889"/>
        <item x="867"/>
        <item x="750"/>
        <item x="882"/>
        <item x="841"/>
        <item x="236"/>
        <item x="237"/>
        <item x="238"/>
        <item x="706"/>
        <item x="741"/>
        <item x="605"/>
        <item x="604"/>
        <item x="606"/>
        <item x="65"/>
        <item x="831"/>
        <item x="918"/>
        <item x="895"/>
        <item x="839"/>
        <item x="915"/>
        <item x="711"/>
        <item x="163"/>
        <item x="116"/>
        <item x="884"/>
        <item x="759"/>
        <item x="72"/>
        <item x="77"/>
        <item x="360"/>
        <item x="361"/>
        <item x="352"/>
        <item x="860"/>
        <item x="691"/>
        <item x="78"/>
        <item x="375"/>
        <item x="950"/>
        <item x="675"/>
        <item x="704"/>
        <item x="32"/>
        <item x="435"/>
        <item x="51"/>
        <item x="436"/>
        <item x="577"/>
        <item x="590"/>
        <item x="901"/>
        <item x="611"/>
        <item x="705"/>
        <item x="158"/>
        <item x="864"/>
        <item x="42"/>
        <item x="666"/>
        <item x="660"/>
        <item x="127"/>
        <item x="128"/>
        <item x="661"/>
        <item x="665"/>
        <item x="496"/>
        <item x="486"/>
        <item x="485"/>
        <item x="488"/>
        <item x="492"/>
        <item x="693"/>
        <item x="262"/>
        <item x="707"/>
        <item x="196"/>
        <item x="156"/>
        <item x="576"/>
        <item x="186"/>
        <item x="176"/>
        <item x="587"/>
        <item x="154"/>
        <item x="155"/>
        <item x="175"/>
        <item x="575"/>
        <item x="184"/>
        <item x="185"/>
        <item x="195"/>
        <item x="594"/>
        <item x="134"/>
        <item x="390"/>
        <item x="177"/>
        <item x="197"/>
        <item x="733"/>
        <item x="241"/>
        <item x="734"/>
        <item x="121"/>
        <item x="737"/>
        <item x="229"/>
        <item x="613"/>
        <item x="574"/>
        <item x="153"/>
        <item x="183"/>
        <item x="174"/>
        <item x="239"/>
        <item x="689"/>
        <item x="419"/>
        <item x="599"/>
        <item x="727"/>
        <item x="728"/>
        <item x="688"/>
        <item x="227"/>
        <item x="190"/>
        <item x="191"/>
        <item x="731"/>
        <item x="732"/>
        <item x="314"/>
        <item x="315"/>
        <item x="119"/>
        <item x="317"/>
        <item x="114"/>
        <item x="115"/>
        <item x="729"/>
        <item x="120"/>
        <item x="735"/>
        <item x="726"/>
        <item x="331"/>
        <item x="596"/>
        <item x="591"/>
        <item x="592"/>
        <item x="43"/>
        <item x="89"/>
        <item x="151"/>
        <item x="593"/>
        <item x="725"/>
        <item x="386"/>
        <item x="621"/>
        <item x="232"/>
        <item x="8"/>
        <item x="252"/>
        <item x="420"/>
        <item x="449"/>
        <item x="638"/>
        <item x="105"/>
        <item x="364"/>
        <item x="161"/>
        <item x="181"/>
        <item x="579"/>
        <item x="180"/>
        <item x="189"/>
        <item x="709"/>
        <item x="160"/>
        <item x="122"/>
        <item x="444"/>
        <item x="107"/>
        <item x="655"/>
        <item x="456"/>
        <item x="955"/>
        <item x="443"/>
        <item x="481"/>
        <item x="468"/>
        <item x="465"/>
        <item x="757"/>
        <item x="845"/>
        <item x="631"/>
        <item x="460"/>
        <item x="453"/>
        <item x="92"/>
        <item x="798"/>
        <item x="898"/>
        <item x="162"/>
        <item x="81"/>
        <item x="61"/>
        <item x="74"/>
        <item x="68"/>
        <item x="668"/>
        <item x="136"/>
        <item x="482"/>
        <item x="143"/>
        <item x="178"/>
        <item x="745"/>
        <item x="524"/>
        <item x="561"/>
        <item x="560"/>
        <item x="562"/>
        <item x="525"/>
        <item x="23"/>
        <item x="907"/>
        <item x="204"/>
        <item x="962"/>
        <item x="669"/>
        <item x="137"/>
        <item x="881"/>
        <item x="203"/>
        <item x="359"/>
        <item x="349"/>
        <item x="381"/>
        <item x="376"/>
        <item x="377"/>
        <item x="374"/>
        <item x="9"/>
        <item x="22"/>
        <item x="467"/>
        <item x="16"/>
        <item x="816"/>
        <item x="909"/>
        <item x="353"/>
        <item x="387"/>
        <item x="859"/>
        <item x="25"/>
        <item x="30"/>
        <item x="369"/>
        <item x="821"/>
        <item x="634"/>
        <item x="602"/>
        <item x="854"/>
        <item x="853"/>
        <item x="637"/>
        <item x="856"/>
        <item x="862"/>
        <item x="855"/>
        <item x="19"/>
        <item x="462"/>
        <item x="837"/>
        <item x="836"/>
        <item x="523"/>
        <item x="778"/>
        <item x="823"/>
        <item x="130"/>
        <item x="662"/>
        <item x="463"/>
        <item x="521"/>
        <item x="522"/>
        <item x="539"/>
        <item x="474"/>
        <item x="639"/>
        <item x="20"/>
        <item x="24"/>
        <item x="7"/>
        <item x="99"/>
        <item x="378"/>
        <item x="401"/>
        <item x="833"/>
        <item x="85"/>
        <item x="101"/>
        <item x="88"/>
        <item x="57"/>
        <item x="56"/>
        <item x="213"/>
        <item x="813"/>
        <item x="106"/>
        <item x="90"/>
        <item x="93"/>
        <item x="98"/>
        <item x="110"/>
        <item x="86"/>
        <item x="398"/>
        <item x="64"/>
        <item x="55"/>
        <item t="default"/>
      </items>
    </pivotField>
    <pivotField name="Scale" multipleItemSelectionAllowed="1" showAll="0">
      <items count="7">
        <item x="2"/>
        <item x="4"/>
        <item h="1" x="3"/>
        <item h="1" x="0"/>
        <item h="1" x="1"/>
        <item h="1" x="5"/>
        <item t="default"/>
      </items>
    </pivotField>
    <pivotField showAll="0"/>
    <pivotField showAll="0"/>
    <pivotField showAll="0"/>
    <pivotField showAll="0"/>
    <pivotField dataField="1" showAll="0">
      <items count="164">
        <item x="0"/>
        <item x="10"/>
        <item x="4"/>
        <item x="68"/>
        <item x="45"/>
        <item x="30"/>
        <item x="49"/>
        <item x="20"/>
        <item x="7"/>
        <item x="21"/>
        <item x="15"/>
        <item x="16"/>
        <item x="47"/>
        <item x="134"/>
        <item x="29"/>
        <item x="14"/>
        <item x="130"/>
        <item x="28"/>
        <item x="26"/>
        <item x="143"/>
        <item x="65"/>
        <item x="11"/>
        <item x="12"/>
        <item x="72"/>
        <item x="58"/>
        <item x="41"/>
        <item x="1"/>
        <item x="137"/>
        <item x="25"/>
        <item x="46"/>
        <item x="5"/>
        <item x="22"/>
        <item x="92"/>
        <item x="139"/>
        <item x="148"/>
        <item x="108"/>
        <item x="153"/>
        <item x="27"/>
        <item x="103"/>
        <item x="9"/>
        <item x="158"/>
        <item x="131"/>
        <item x="13"/>
        <item x="114"/>
        <item x="149"/>
        <item x="102"/>
        <item x="132"/>
        <item x="40"/>
        <item x="151"/>
        <item x="107"/>
        <item x="112"/>
        <item x="117"/>
        <item x="23"/>
        <item x="142"/>
        <item x="135"/>
        <item x="104"/>
        <item x="106"/>
        <item x="111"/>
        <item x="150"/>
        <item x="115"/>
        <item x="116"/>
        <item x="109"/>
        <item x="138"/>
        <item x="17"/>
        <item x="136"/>
        <item x="59"/>
        <item x="85"/>
        <item x="101"/>
        <item x="118"/>
        <item x="110"/>
        <item x="60"/>
        <item x="129"/>
        <item x="128"/>
        <item x="2"/>
        <item x="147"/>
        <item x="78"/>
        <item x="32"/>
        <item x="74"/>
        <item x="99"/>
        <item x="31"/>
        <item x="105"/>
        <item x="156"/>
        <item x="87"/>
        <item x="133"/>
        <item x="146"/>
        <item x="100"/>
        <item x="18"/>
        <item x="157"/>
        <item x="94"/>
        <item x="77"/>
        <item x="95"/>
        <item x="3"/>
        <item x="141"/>
        <item x="122"/>
        <item x="24"/>
        <item x="125"/>
        <item x="75"/>
        <item x="76"/>
        <item x="80"/>
        <item x="42"/>
        <item x="145"/>
        <item x="8"/>
        <item x="155"/>
        <item x="127"/>
        <item x="88"/>
        <item x="61"/>
        <item x="82"/>
        <item x="83"/>
        <item x="124"/>
        <item x="44"/>
        <item x="91"/>
        <item x="57"/>
        <item x="123"/>
        <item x="86"/>
        <item x="144"/>
        <item x="73"/>
        <item x="152"/>
        <item x="93"/>
        <item x="154"/>
        <item x="43"/>
        <item x="63"/>
        <item x="113"/>
        <item x="119"/>
        <item x="121"/>
        <item x="67"/>
        <item x="90"/>
        <item x="89"/>
        <item x="97"/>
        <item x="39"/>
        <item x="55"/>
        <item x="84"/>
        <item x="62"/>
        <item x="161"/>
        <item x="81"/>
        <item x="19"/>
        <item x="140"/>
        <item x="126"/>
        <item x="36"/>
        <item x="50"/>
        <item x="79"/>
        <item x="53"/>
        <item x="162"/>
        <item x="120"/>
        <item x="48"/>
        <item x="70"/>
        <item x="34"/>
        <item x="54"/>
        <item x="96"/>
        <item x="33"/>
        <item x="35"/>
        <item x="38"/>
        <item x="98"/>
        <item x="64"/>
        <item x="37"/>
        <item x="66"/>
        <item x="51"/>
        <item x="56"/>
        <item x="159"/>
        <item x="52"/>
        <item x="160"/>
        <item x="69"/>
        <item x="71"/>
        <item x="6"/>
        <item t="default"/>
      </items>
    </pivotField>
    <pivotField dataField="1" showAll="0"/>
    <pivotField showAll="0">
      <items count="4">
        <item x="0"/>
        <item x="1"/>
        <item x="2"/>
        <item t="default"/>
      </items>
    </pivotField>
    <pivotField dataField="1" showAll="0"/>
    <pivotField showAll="0">
      <items count="5">
        <item x="1"/>
        <item x="2"/>
        <item x="0"/>
        <item x="3"/>
        <item t="default"/>
      </items>
    </pivotField>
    <pivotField showAll="0"/>
    <pivotField showAll="0">
      <items count="630">
        <item x="440"/>
        <item x="164"/>
        <item x="288"/>
        <item x="121"/>
        <item x="351"/>
        <item x="66"/>
        <item x="550"/>
        <item x="434"/>
        <item x="441"/>
        <item x="259"/>
        <item x="615"/>
        <item x="576"/>
        <item x="355"/>
        <item x="328"/>
        <item x="380"/>
        <item x="470"/>
        <item x="502"/>
        <item x="505"/>
        <item x="348"/>
        <item x="88"/>
        <item x="452"/>
        <item x="161"/>
        <item x="162"/>
        <item x="14"/>
        <item x="343"/>
        <item x="19"/>
        <item x="512"/>
        <item x="511"/>
        <item x="507"/>
        <item x="508"/>
        <item x="395"/>
        <item x="167"/>
        <item x="501"/>
        <item x="399"/>
        <item x="376"/>
        <item x="114"/>
        <item x="309"/>
        <item x="202"/>
        <item x="201"/>
        <item x="182"/>
        <item x="119"/>
        <item x="235"/>
        <item x="448"/>
        <item x="446"/>
        <item x="449"/>
        <item x="352"/>
        <item x="6"/>
        <item x="492"/>
        <item x="475"/>
        <item x="59"/>
        <item x="279"/>
        <item x="305"/>
        <item x="38"/>
        <item x="284"/>
        <item x="96"/>
        <item x="439"/>
        <item x="525"/>
        <item x="524"/>
        <item x="522"/>
        <item x="523"/>
        <item x="314"/>
        <item x="406"/>
        <item x="233"/>
        <item x="372"/>
        <item x="221"/>
        <item x="247"/>
        <item x="619"/>
        <item x="296"/>
        <item x="480"/>
        <item x="341"/>
        <item x="297"/>
        <item x="468"/>
        <item x="497"/>
        <item x="487"/>
        <item x="587"/>
        <item x="490"/>
        <item x="471"/>
        <item x="467"/>
        <item x="496"/>
        <item x="484"/>
        <item x="461"/>
        <item x="483"/>
        <item x="493"/>
        <item x="479"/>
        <item x="495"/>
        <item x="466"/>
        <item x="486"/>
        <item x="476"/>
        <item x="75"/>
        <item x="403"/>
        <item x="586"/>
        <item x="594"/>
        <item x="243"/>
        <item x="271"/>
        <item x="152"/>
        <item x="250"/>
        <item x="146"/>
        <item x="270"/>
        <item x="311"/>
        <item x="469"/>
        <item x="504"/>
        <item x="126"/>
        <item x="386"/>
        <item x="135"/>
        <item x="382"/>
        <item x="144"/>
        <item x="150"/>
        <item x="151"/>
        <item x="618"/>
        <item x="40"/>
        <item x="589"/>
        <item x="168"/>
        <item x="209"/>
        <item x="34"/>
        <item x="582"/>
        <item x="535"/>
        <item x="606"/>
        <item x="77"/>
        <item x="302"/>
        <item x="359"/>
        <item x="82"/>
        <item x="383"/>
        <item x="418"/>
        <item x="289"/>
        <item x="474"/>
        <item x="68"/>
        <item x="294"/>
        <item x="195"/>
        <item x="321"/>
        <item x="293"/>
        <item x="453"/>
        <item x="89"/>
        <item x="534"/>
        <item x="605"/>
        <item x="533"/>
        <item x="580"/>
        <item x="290"/>
        <item x="239"/>
        <item x="385"/>
        <item x="620"/>
        <item x="335"/>
        <item x="319"/>
        <item x="86"/>
        <item x="87"/>
        <item x="227"/>
        <item x="400"/>
        <item x="169"/>
        <item x="592"/>
        <item x="61"/>
        <item x="106"/>
        <item x="308"/>
        <item x="595"/>
        <item x="300"/>
        <item x="398"/>
        <item x="63"/>
        <item x="408"/>
        <item x="407"/>
        <item x="414"/>
        <item x="15"/>
        <item x="73"/>
        <item x="196"/>
        <item x="596"/>
        <item x="267"/>
        <item x="85"/>
        <item x="44"/>
        <item x="43"/>
        <item x="153"/>
        <item x="156"/>
        <item x="136"/>
        <item x="295"/>
        <item x="337"/>
        <item x="42"/>
        <item x="325"/>
        <item x="326"/>
        <item x="94"/>
        <item x="500"/>
        <item x="473"/>
        <item x="491"/>
        <item x="215"/>
        <item x="590"/>
        <item x="129"/>
        <item x="139"/>
        <item x="110"/>
        <item x="379"/>
        <item x="130"/>
        <item x="127"/>
        <item x="240"/>
        <item x="134"/>
        <item x="116"/>
        <item x="498"/>
        <item x="345"/>
        <item x="330"/>
        <item x="363"/>
        <item x="583"/>
        <item x="613"/>
        <item x="410"/>
        <item x="415"/>
        <item x="332"/>
        <item x="517"/>
        <item x="420"/>
        <item x="154"/>
        <item x="368"/>
        <item x="342"/>
        <item x="428"/>
        <item x="419"/>
        <item x="384"/>
        <item x="269"/>
        <item x="249"/>
        <item x="226"/>
        <item x="336"/>
        <item x="437"/>
        <item x="222"/>
        <item x="229"/>
        <item x="28"/>
        <item x="381"/>
        <item x="183"/>
        <item x="163"/>
        <item x="155"/>
        <item x="593"/>
        <item x="503"/>
        <item x="132"/>
        <item x="142"/>
        <item x="113"/>
        <item x="118"/>
        <item x="349"/>
        <item x="427"/>
        <item x="387"/>
        <item x="375"/>
        <item x="374"/>
        <item x="591"/>
        <item x="624"/>
        <item x="37"/>
        <item x="623"/>
        <item x="353"/>
        <item x="516"/>
        <item x="424"/>
        <item x="578"/>
        <item x="577"/>
        <item x="543"/>
        <item x="542"/>
        <item x="544"/>
        <item x="8"/>
        <item x="292"/>
        <item x="422"/>
        <item x="421"/>
        <item x="189"/>
        <item x="184"/>
        <item x="186"/>
        <item x="187"/>
        <item x="23"/>
        <item x="248"/>
        <item x="41"/>
        <item x="287"/>
        <item x="216"/>
        <item x="213"/>
        <item x="131"/>
        <item x="109"/>
        <item x="346"/>
        <item x="52"/>
        <item x="148"/>
        <item x="72"/>
        <item x="313"/>
        <item x="344"/>
        <item x="197"/>
        <item x="258"/>
        <item x="257"/>
        <item x="358"/>
        <item x="464"/>
        <item x="315"/>
        <item x="515"/>
        <item x="460"/>
        <item x="494"/>
        <item x="340"/>
        <item x="316"/>
        <item x="324"/>
        <item x="574"/>
        <item x="339"/>
        <item x="304"/>
        <item x="555"/>
        <item x="557"/>
        <item x="451"/>
        <item x="317"/>
        <item x="373"/>
        <item x="584"/>
        <item x="204"/>
        <item x="389"/>
        <item x="58"/>
        <item x="219"/>
        <item x="455"/>
        <item x="97"/>
        <item x="80"/>
        <item x="285"/>
        <item x="179"/>
        <item x="549"/>
        <item x="36"/>
        <item x="45"/>
        <item x="617"/>
        <item x="307"/>
        <item x="588"/>
        <item x="435"/>
        <item x="433"/>
        <item x="447"/>
        <item x="402"/>
        <item x="536"/>
        <item x="278"/>
        <item x="122"/>
        <item x="347"/>
        <item x="218"/>
        <item x="614"/>
        <item x="423"/>
        <item x="56"/>
        <item x="54"/>
        <item x="55"/>
        <item x="53"/>
        <item x="303"/>
        <item x="47"/>
        <item x="172"/>
        <item x="334"/>
        <item x="74"/>
        <item x="0"/>
        <item x="220"/>
        <item x="49"/>
        <item x="51"/>
        <item x="50"/>
        <item x="20"/>
        <item x="145"/>
        <item x="83"/>
        <item x="391"/>
        <item x="327"/>
        <item x="35"/>
        <item x="212"/>
        <item x="581"/>
        <item x="612"/>
        <item x="310"/>
        <item x="627"/>
        <item x="95"/>
        <item x="281"/>
        <item x="78"/>
        <item x="450"/>
        <item x="39"/>
        <item x="481"/>
        <item x="99"/>
        <item x="100"/>
        <item x="166"/>
        <item x="223"/>
        <item x="69"/>
        <item x="312"/>
        <item x="520"/>
        <item x="277"/>
        <item x="194"/>
        <item x="462"/>
        <item x="485"/>
        <item x="57"/>
        <item x="62"/>
        <item x="91"/>
        <item x="365"/>
        <item x="242"/>
        <item x="262"/>
        <item x="275"/>
        <item x="255"/>
        <item x="265"/>
        <item x="60"/>
        <item x="12"/>
        <item x="138"/>
        <item x="378"/>
        <item x="268"/>
        <item x="388"/>
        <item x="506"/>
        <item x="76"/>
        <item x="488"/>
        <item x="241"/>
        <item x="350"/>
        <item x="112"/>
        <item x="602"/>
        <item x="499"/>
        <item x="133"/>
        <item x="509"/>
        <item x="283"/>
        <item x="561"/>
        <item x="29"/>
        <item x="597"/>
        <item x="556"/>
        <item x="120"/>
        <item x="123"/>
        <item x="409"/>
        <item x="413"/>
        <item x="404"/>
        <item x="456"/>
        <item x="457"/>
        <item x="101"/>
        <item x="102"/>
        <item x="174"/>
        <item x="552"/>
        <item x="323"/>
        <item x="98"/>
        <item x="603"/>
        <item x="272"/>
        <item x="108"/>
        <item x="200"/>
        <item x="459"/>
        <item x="236"/>
        <item x="237"/>
        <item x="238"/>
        <item x="260"/>
        <item x="256"/>
        <item x="244"/>
        <item x="274"/>
        <item x="273"/>
        <item x="70"/>
        <item x="208"/>
        <item x="67"/>
        <item x="71"/>
        <item x="412"/>
        <item x="411"/>
        <item x="426"/>
        <item x="64"/>
        <item x="65"/>
        <item x="357"/>
        <item x="264"/>
        <item x="432"/>
        <item x="245"/>
        <item x="263"/>
        <item x="253"/>
        <item x="254"/>
        <item x="27"/>
        <item x="585"/>
        <item x="436"/>
        <item x="425"/>
        <item x="356"/>
        <item x="430"/>
        <item x="318"/>
        <item x="207"/>
        <item x="482"/>
        <item x="489"/>
        <item x="1"/>
        <item x="7"/>
        <item x="361"/>
        <item x="444"/>
        <item x="192"/>
        <item x="203"/>
        <item x="211"/>
        <item x="199"/>
        <item x="33"/>
        <item x="370"/>
        <item x="513"/>
        <item x="105"/>
        <item x="477"/>
        <item x="539"/>
        <item x="621"/>
        <item x="331"/>
        <item x="396"/>
        <item x="390"/>
        <item x="472"/>
        <item x="210"/>
        <item x="232"/>
        <item x="32"/>
        <item x="224"/>
        <item x="394"/>
        <item x="510"/>
        <item x="306"/>
        <item x="518"/>
        <item x="514"/>
        <item x="538"/>
        <item x="16"/>
        <item x="559"/>
        <item x="560"/>
        <item x="563"/>
        <item x="599"/>
        <item x="567"/>
        <item x="568"/>
        <item x="571"/>
        <item x="554"/>
        <item x="553"/>
        <item x="562"/>
        <item x="558"/>
        <item x="572"/>
        <item x="566"/>
        <item x="598"/>
        <item x="445"/>
        <item x="532"/>
        <item x="546"/>
        <item x="541"/>
        <item x="540"/>
        <item x="528"/>
        <item x="547"/>
        <item x="548"/>
        <item x="545"/>
        <item x="604"/>
        <item x="526"/>
        <item x="537"/>
        <item x="600"/>
        <item x="601"/>
        <item x="529"/>
        <item x="530"/>
        <item x="531"/>
        <item x="610"/>
        <item x="608"/>
        <item x="609"/>
        <item x="607"/>
        <item x="575"/>
        <item x="579"/>
        <item x="564"/>
        <item x="569"/>
        <item x="570"/>
        <item x="565"/>
        <item x="611"/>
        <item x="443"/>
        <item x="282"/>
        <item x="573"/>
        <item x="246"/>
        <item x="81"/>
        <item x="392"/>
        <item x="107"/>
        <item x="286"/>
        <item x="429"/>
        <item x="405"/>
        <item x="416"/>
        <item x="24"/>
        <item x="371"/>
        <item x="369"/>
        <item x="377"/>
        <item x="551"/>
        <item x="360"/>
        <item x="299"/>
        <item x="298"/>
        <item x="329"/>
        <item x="458"/>
        <item x="301"/>
        <item x="21"/>
        <item x="393"/>
        <item x="214"/>
        <item x="84"/>
        <item x="22"/>
        <item x="46"/>
        <item x="177"/>
        <item x="188"/>
        <item x="185"/>
        <item x="18"/>
        <item x="30"/>
        <item x="31"/>
        <item x="9"/>
        <item x="367"/>
        <item x="366"/>
        <item x="354"/>
        <item x="4"/>
        <item x="519"/>
        <item x="17"/>
        <item x="5"/>
        <item x="25"/>
        <item x="48"/>
        <item x="11"/>
        <item x="10"/>
        <item x="2"/>
        <item x="79"/>
        <item x="251"/>
        <item x="364"/>
        <item x="104"/>
        <item x="261"/>
        <item x="117"/>
        <item x="111"/>
        <item x="206"/>
        <item x="3"/>
        <item x="417"/>
        <item x="26"/>
        <item x="198"/>
        <item x="431"/>
        <item x="173"/>
        <item x="92"/>
        <item x="616"/>
        <item x="625"/>
        <item x="626"/>
        <item x="333"/>
        <item x="157"/>
        <item x="401"/>
        <item x="397"/>
        <item x="171"/>
        <item x="180"/>
        <item x="454"/>
        <item x="93"/>
        <item x="217"/>
        <item x="158"/>
        <item x="149"/>
        <item x="115"/>
        <item x="231"/>
        <item x="230"/>
        <item x="175"/>
        <item x="176"/>
        <item x="137"/>
        <item x="170"/>
        <item x="143"/>
        <item x="165"/>
        <item x="160"/>
        <item x="159"/>
        <item x="291"/>
        <item x="181"/>
        <item x="276"/>
        <item x="463"/>
        <item x="320"/>
        <item x="362"/>
        <item x="103"/>
        <item x="521"/>
        <item x="266"/>
        <item x="128"/>
        <item x="527"/>
        <item x="338"/>
        <item x="228"/>
        <item x="225"/>
        <item x="193"/>
        <item x="191"/>
        <item x="465"/>
        <item x="140"/>
        <item x="141"/>
        <item x="234"/>
        <item x="628"/>
        <item x="622"/>
        <item x="322"/>
        <item x="147"/>
        <item x="125"/>
        <item x="178"/>
        <item x="442"/>
        <item x="438"/>
        <item x="478"/>
        <item x="124"/>
        <item x="205"/>
        <item x="280"/>
        <item x="90"/>
        <item x="190"/>
        <item x="252"/>
        <item x="13"/>
        <item t="default"/>
      </items>
    </pivotField>
    <pivotField showAll="0"/>
    <pivotField showAll="0"/>
    <pivotField showAll="0"/>
    <pivotField showAll="0"/>
    <pivotField showAll="0"/>
    <pivotField showAll="0"/>
    <pivotField showAll="0"/>
    <pivotField showAll="0"/>
    <pivotField showAll="0"/>
    <pivotField axis="axisRow" showAll="0">
      <items count="46">
        <item x="35"/>
        <item x="22"/>
        <item x="37"/>
        <item x="0"/>
        <item x="9"/>
        <item x="5"/>
        <item x="8"/>
        <item x="36"/>
        <item x="24"/>
        <item x="6"/>
        <item x="7"/>
        <item x="26"/>
        <item x="23"/>
        <item x="31"/>
        <item x="38"/>
        <item x="4"/>
        <item x="42"/>
        <item x="33"/>
        <item x="10"/>
        <item x="43"/>
        <item x="39"/>
        <item x="2"/>
        <item x="40"/>
        <item x="20"/>
        <item x="3"/>
        <item x="21"/>
        <item x="13"/>
        <item x="34"/>
        <item x="11"/>
        <item x="32"/>
        <item x="25"/>
        <item x="14"/>
        <item x="30"/>
        <item x="15"/>
        <item x="16"/>
        <item x="41"/>
        <item x="28"/>
        <item x="29"/>
        <item x="17"/>
        <item x="12"/>
        <item x="18"/>
        <item x="19"/>
        <item x="27"/>
        <item x="1"/>
        <item x="44"/>
        <item t="default"/>
      </items>
    </pivotField>
    <pivotField showAll="0"/>
    <pivotField showAll="0"/>
    <pivotField showAll="0"/>
    <pivotField showAll="0"/>
    <pivotField axis="axisPage" multipleItemSelectionAllowed="1" showAll="0">
      <items count="7">
        <item h="1" x="5"/>
        <item h="1" x="1"/>
        <item h="1" x="2"/>
        <item h="1" x="4"/>
        <item x="3"/>
        <item h="1" x="0"/>
        <item t="default"/>
      </items>
    </pivotField>
    <pivotField dataField="1" showAll="0">
      <items count="222">
        <item x="5"/>
        <item x="96"/>
        <item x="94"/>
        <item x="95"/>
        <item x="11"/>
        <item x="50"/>
        <item x="92"/>
        <item x="82"/>
        <item x="51"/>
        <item x="13"/>
        <item x="89"/>
        <item x="46"/>
        <item x="23"/>
        <item x="62"/>
        <item x="63"/>
        <item x="54"/>
        <item x="15"/>
        <item x="53"/>
        <item x="14"/>
        <item x="97"/>
        <item x="66"/>
        <item x="49"/>
        <item x="173"/>
        <item x="1"/>
        <item x="168"/>
        <item x="83"/>
        <item x="65"/>
        <item x="18"/>
        <item x="2"/>
        <item x="81"/>
        <item x="80"/>
        <item x="52"/>
        <item x="21"/>
        <item x="131"/>
        <item x="169"/>
        <item x="40"/>
        <item x="59"/>
        <item x="58"/>
        <item x="176"/>
        <item x="150"/>
        <item x="17"/>
        <item x="61"/>
        <item x="27"/>
        <item x="6"/>
        <item x="124"/>
        <item x="24"/>
        <item x="178"/>
        <item x="189"/>
        <item x="47"/>
        <item x="60"/>
        <item x="193"/>
        <item x="139"/>
        <item x="103"/>
        <item x="198"/>
        <item x="55"/>
        <item x="84"/>
        <item x="12"/>
        <item x="148"/>
        <item x="71"/>
        <item x="86"/>
        <item x="64"/>
        <item x="159"/>
        <item x="138"/>
        <item x="204"/>
        <item x="191"/>
        <item x="134"/>
        <item x="146"/>
        <item x="151"/>
        <item x="4"/>
        <item x="184"/>
        <item x="154"/>
        <item x="174"/>
        <item x="140"/>
        <item x="56"/>
        <item x="142"/>
        <item x="145"/>
        <item x="190"/>
        <item x="149"/>
        <item x="26"/>
        <item x="143"/>
        <item x="8"/>
        <item x="175"/>
        <item x="117"/>
        <item x="137"/>
        <item x="152"/>
        <item x="144"/>
        <item x="167"/>
        <item x="172"/>
        <item x="10"/>
        <item x="135"/>
        <item x="85"/>
        <item x="188"/>
        <item x="110"/>
        <item x="28"/>
        <item x="106"/>
        <item x="98"/>
        <item x="177"/>
        <item x="19"/>
        <item x="196"/>
        <item x="119"/>
        <item x="187"/>
        <item x="141"/>
        <item x="136"/>
        <item x="9"/>
        <item x="67"/>
        <item x="197"/>
        <item x="126"/>
        <item x="109"/>
        <item x="171"/>
        <item x="127"/>
        <item x="44"/>
        <item x="180"/>
        <item x="16"/>
        <item x="182"/>
        <item x="163"/>
        <item x="160"/>
        <item x="157"/>
        <item x="181"/>
        <item x="36"/>
        <item x="107"/>
        <item x="108"/>
        <item x="112"/>
        <item x="25"/>
        <item x="186"/>
        <item x="102"/>
        <item x="195"/>
        <item x="120"/>
        <item x="91"/>
        <item x="162"/>
        <item x="155"/>
        <item x="114"/>
        <item x="115"/>
        <item x="164"/>
        <item x="39"/>
        <item x="123"/>
        <item x="101"/>
        <item x="170"/>
        <item x="203"/>
        <item x="118"/>
        <item x="185"/>
        <item x="105"/>
        <item x="7"/>
        <item x="192"/>
        <item x="199"/>
        <item x="125"/>
        <item x="194"/>
        <item x="35"/>
        <item x="158"/>
        <item x="87"/>
        <item x="147"/>
        <item x="22"/>
        <item x="57"/>
        <item x="156"/>
        <item x="161"/>
        <item x="122"/>
        <item x="121"/>
        <item x="130"/>
        <item x="75"/>
        <item x="153"/>
        <item x="183"/>
        <item x="133"/>
        <item x="48"/>
        <item x="166"/>
        <item x="212"/>
        <item x="116"/>
        <item x="38"/>
        <item x="3"/>
        <item x="74"/>
        <item x="41"/>
        <item x="113"/>
        <item x="42"/>
        <item x="179"/>
        <item x="37"/>
        <item x="214"/>
        <item x="165"/>
        <item x="43"/>
        <item x="217"/>
        <item x="111"/>
        <item x="45"/>
        <item x="70"/>
        <item x="216"/>
        <item x="220"/>
        <item x="200"/>
        <item x="79"/>
        <item x="215"/>
        <item x="211"/>
        <item x="32"/>
        <item x="104"/>
        <item x="99"/>
        <item x="76"/>
        <item x="78"/>
        <item x="88"/>
        <item x="30"/>
        <item x="128"/>
        <item x="72"/>
        <item x="129"/>
        <item x="29"/>
        <item x="77"/>
        <item x="31"/>
        <item x="34"/>
        <item x="219"/>
        <item x="210"/>
        <item x="201"/>
        <item x="132"/>
        <item x="90"/>
        <item x="205"/>
        <item x="206"/>
        <item x="202"/>
        <item x="33"/>
        <item x="20"/>
        <item x="68"/>
        <item x="73"/>
        <item x="218"/>
        <item x="207"/>
        <item x="213"/>
        <item x="69"/>
        <item x="208"/>
        <item x="209"/>
        <item x="93"/>
        <item x="100"/>
        <item x="0"/>
        <item t="default"/>
      </items>
    </pivotField>
    <pivotField showAll="0"/>
    <pivotField showAll="0"/>
  </pivotFields>
  <rowFields count="1">
    <field x="31"/>
  </rowFields>
  <rowItems count="6">
    <i>
      <x v="10"/>
    </i>
    <i>
      <x v="14"/>
    </i>
    <i>
      <x v="20"/>
    </i>
    <i>
      <x v="35"/>
    </i>
    <i>
      <x v="37"/>
    </i>
    <i t="grand">
      <x/>
    </i>
  </rowItems>
  <colFields count="1">
    <field x="-2"/>
  </colFields>
  <colItems count="5">
    <i>
      <x/>
    </i>
    <i i="1">
      <x v="1"/>
    </i>
    <i i="2">
      <x v="2"/>
    </i>
    <i i="3">
      <x v="3"/>
    </i>
    <i i="4">
      <x v="4"/>
    </i>
  </colItems>
  <pageFields count="1">
    <pageField fld="36" hier="-1"/>
  </pageFields>
  <dataFields count="5">
    <dataField name="Count of Proposed Management Action" fld="8" subtotal="count" baseField="31" baseItem="4"/>
    <dataField name="Average of In-Kind Contributions" fld="16" subtotal="average" baseField="31" baseItem="30" numFmtId="164"/>
    <dataField name="Average of Annual Cost" fld="18" subtotal="average" baseField="31" baseItem="4" numFmtId="164"/>
    <dataField name="Average of Capital Cost" fld="15" subtotal="average" baseField="31" baseItem="9" numFmtId="164"/>
    <dataField name="Average of Funding Shortfall" fld="37" subtotal="average" baseField="31" baseItem="4" numFmtId="164"/>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osed_Management_Action" xr10:uid="{544A945C-5376-4788-82C6-CE0AED024483}" sourceName="Proposed Management Action">
  <pivotTables>
    <pivotTable tabId="2" name="PivotTable1"/>
  </pivotTables>
  <data>
    <tabular pivotCacheId="991287635">
      <items count="22">
        <i x="6"/>
        <i x="0"/>
        <i x="5"/>
        <i x="7"/>
        <i x="13"/>
        <i x="10"/>
        <i x="8"/>
        <i x="4"/>
        <i x="21"/>
        <i x="2"/>
        <i x="3"/>
        <i x="11"/>
        <i x="16"/>
        <i x="18" s="1"/>
        <i x="14"/>
        <i x="1"/>
        <i x="15"/>
        <i x="9" nd="1"/>
        <i x="20" nd="1"/>
        <i x="12" nd="1"/>
        <i x="17"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ale___5_District__4_catchment__3_river__2_coastal__1_local" xr10:uid="{8A71B77B-B477-49C2-AA94-8624ECE2B428}" sourceName="Scale:  5=District, 4=catchment, 3=river, 2=coastal, 1=local">
  <pivotTables>
    <pivotTable tabId="2" name="PivotTable1"/>
  </pivotTables>
  <data>
    <tabular pivotCacheId="991287635">
      <items count="6">
        <i x="2" s="1"/>
        <i x="3"/>
        <i x="0"/>
        <i x="1"/>
        <i x="4" s="1"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osed Management Action" xr10:uid="{99EF7C6C-54A2-4E74-99E6-589370A3B587}" cache="Slicer_Proposed_Management_Action" caption="Proposed Management Action" rowHeight="257175"/>
  <slicer name="Scale" xr10:uid="{6306066D-4D58-4C6B-AB32-340C6104A473}" cache="Slicer_Scale___5_District__4_catchment__3_river__2_coastal__1_local" caption="Scal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0974-D41C-414B-A7F5-52F01FA45B22}">
  <dimension ref="A2:F10"/>
  <sheetViews>
    <sheetView zoomScaleNormal="100" workbookViewId="0">
      <selection activeCell="N13" sqref="N13"/>
    </sheetView>
  </sheetViews>
  <sheetFormatPr defaultRowHeight="15" x14ac:dyDescent="0.25"/>
  <cols>
    <col min="1" max="1" width="17" bestFit="1" customWidth="1"/>
    <col min="2" max="2" width="36.85546875" bestFit="1" customWidth="1"/>
    <col min="3" max="3" width="31" bestFit="1" customWidth="1"/>
    <col min="4" max="4" width="22.140625" bestFit="1" customWidth="1"/>
    <col min="5" max="5" width="22.42578125" bestFit="1" customWidth="1"/>
    <col min="6" max="6" width="26.7109375" bestFit="1" customWidth="1"/>
    <col min="7" max="7" width="4" bestFit="1" customWidth="1"/>
    <col min="8" max="8" width="8" bestFit="1" customWidth="1"/>
    <col min="9" max="9" width="5" bestFit="1" customWidth="1"/>
    <col min="10" max="10" width="7" bestFit="1" customWidth="1"/>
    <col min="11" max="14" width="5" bestFit="1" customWidth="1"/>
    <col min="15" max="15" width="6" bestFit="1" customWidth="1"/>
    <col min="16" max="16" width="12" bestFit="1" customWidth="1"/>
    <col min="17" max="22" width="5" bestFit="1" customWidth="1"/>
    <col min="23" max="43" width="6" bestFit="1" customWidth="1"/>
    <col min="44" max="44" width="12" bestFit="1" customWidth="1"/>
    <col min="45" max="59" width="6" bestFit="1" customWidth="1"/>
    <col min="60" max="66" width="7" bestFit="1" customWidth="1"/>
    <col min="67" max="67" width="7.28515625" bestFit="1" customWidth="1"/>
    <col min="68" max="68" width="22.140625" bestFit="1" customWidth="1"/>
    <col min="69" max="73" width="4" bestFit="1" customWidth="1"/>
    <col min="74" max="74" width="6" bestFit="1" customWidth="1"/>
    <col min="75" max="81" width="5" bestFit="1" customWidth="1"/>
    <col min="82" max="82" width="12" bestFit="1" customWidth="1"/>
    <col min="83" max="88" width="5" bestFit="1" customWidth="1"/>
    <col min="89" max="121" width="6" bestFit="1" customWidth="1"/>
    <col min="122" max="122" width="12" bestFit="1" customWidth="1"/>
    <col min="123" max="125" width="6" bestFit="1" customWidth="1"/>
    <col min="126" max="132" width="7" bestFit="1" customWidth="1"/>
    <col min="133" max="133" width="12" bestFit="1" customWidth="1"/>
    <col min="134" max="134" width="26.7109375" bestFit="1" customWidth="1"/>
    <col min="135" max="137" width="5" bestFit="1" customWidth="1"/>
    <col min="138" max="139" width="4" bestFit="1" customWidth="1"/>
    <col min="140" max="141" width="5" bestFit="1" customWidth="1"/>
    <col min="142" max="142" width="12" bestFit="1" customWidth="1"/>
    <col min="143" max="147" width="5" bestFit="1" customWidth="1"/>
    <col min="148" max="148" width="12" bestFit="1" customWidth="1"/>
    <col min="149" max="153" width="5" bestFit="1" customWidth="1"/>
    <col min="154" max="191" width="6" bestFit="1" customWidth="1"/>
    <col min="192" max="198" width="7" bestFit="1" customWidth="1"/>
    <col min="199" max="199" width="12" bestFit="1" customWidth="1"/>
    <col min="200" max="200" width="36" bestFit="1" customWidth="1"/>
    <col min="201" max="201" width="27.140625" bestFit="1" customWidth="1"/>
    <col min="202" max="202" width="31.7109375" bestFit="1" customWidth="1"/>
  </cols>
  <sheetData>
    <row r="2" spans="1:6" x14ac:dyDescent="0.25">
      <c r="A2" s="3" t="s">
        <v>36</v>
      </c>
      <c r="B2" t="s">
        <v>727</v>
      </c>
    </row>
    <row r="4" spans="1:6" x14ac:dyDescent="0.25">
      <c r="A4" s="3" t="s">
        <v>9897</v>
      </c>
      <c r="B4" t="s">
        <v>9903</v>
      </c>
      <c r="C4" t="s">
        <v>9901</v>
      </c>
      <c r="D4" t="s">
        <v>9902</v>
      </c>
      <c r="E4" t="s">
        <v>9900</v>
      </c>
      <c r="F4" t="s">
        <v>9899</v>
      </c>
    </row>
    <row r="5" spans="1:6" x14ac:dyDescent="0.25">
      <c r="A5" s="4" t="s">
        <v>1226</v>
      </c>
      <c r="B5" s="5">
        <v>1</v>
      </c>
      <c r="C5" s="6">
        <v>147704</v>
      </c>
      <c r="D5" s="6">
        <v>0</v>
      </c>
      <c r="E5" s="6">
        <v>1000</v>
      </c>
      <c r="F5" s="6">
        <v>0</v>
      </c>
    </row>
    <row r="6" spans="1:6" x14ac:dyDescent="0.25">
      <c r="A6" s="4" t="s">
        <v>7751</v>
      </c>
      <c r="B6" s="5">
        <v>1</v>
      </c>
      <c r="C6" s="6">
        <v>0</v>
      </c>
      <c r="D6" s="6"/>
      <c r="E6" s="6">
        <v>13800</v>
      </c>
      <c r="F6" s="6">
        <v>6900</v>
      </c>
    </row>
    <row r="7" spans="1:6" x14ac:dyDescent="0.25">
      <c r="A7" s="4" t="s">
        <v>7893</v>
      </c>
      <c r="B7" s="5">
        <v>10</v>
      </c>
      <c r="C7" s="6">
        <v>0</v>
      </c>
      <c r="D7" s="6"/>
      <c r="E7" s="6">
        <v>30228.400000000001</v>
      </c>
      <c r="F7" s="6">
        <v>29308.400000000001</v>
      </c>
    </row>
    <row r="8" spans="1:6" x14ac:dyDescent="0.25">
      <c r="A8" s="4" t="s">
        <v>8370</v>
      </c>
      <c r="B8" s="5">
        <v>10</v>
      </c>
      <c r="C8" s="6">
        <v>0</v>
      </c>
      <c r="D8" s="6"/>
      <c r="E8" s="6">
        <v>47963.199999999997</v>
      </c>
      <c r="F8" s="6">
        <v>47963.199999999997</v>
      </c>
    </row>
    <row r="9" spans="1:6" x14ac:dyDescent="0.25">
      <c r="A9" s="4" t="s">
        <v>6306</v>
      </c>
      <c r="B9" s="5">
        <v>1</v>
      </c>
      <c r="C9" s="6">
        <v>5000</v>
      </c>
      <c r="D9" s="6">
        <v>0</v>
      </c>
      <c r="E9" s="6">
        <v>0</v>
      </c>
      <c r="F9" s="6">
        <v>0</v>
      </c>
    </row>
    <row r="10" spans="1:6" x14ac:dyDescent="0.25">
      <c r="A10" s="4" t="s">
        <v>9898</v>
      </c>
      <c r="B10" s="5">
        <v>23</v>
      </c>
      <c r="C10" s="6">
        <v>9544</v>
      </c>
      <c r="D10" s="6">
        <v>0</v>
      </c>
      <c r="E10" s="6">
        <v>34639.82608695652</v>
      </c>
      <c r="F10" s="6">
        <v>33896.34782608696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635D3-DC5E-4E49-9FF9-CF65C689036A}">
  <dimension ref="A1:AN1324"/>
  <sheetViews>
    <sheetView topLeftCell="H1" zoomScale="85" zoomScaleNormal="85" workbookViewId="0">
      <selection activeCell="T1" sqref="T1:T1048576"/>
    </sheetView>
  </sheetViews>
  <sheetFormatPr defaultRowHeight="15" x14ac:dyDescent="0.25"/>
  <cols>
    <col min="2" max="2" width="162.5703125" bestFit="1" customWidth="1"/>
    <col min="3" max="3" width="91.7109375" customWidth="1"/>
    <col min="4" max="4" width="28.140625" bestFit="1" customWidth="1"/>
    <col min="5" max="5" width="35.7109375" customWidth="1"/>
    <col min="8" max="8" width="65.140625" customWidth="1"/>
    <col min="9" max="9" width="27.85546875" bestFit="1" customWidth="1"/>
    <col min="17" max="17" width="20.140625" bestFit="1" customWidth="1"/>
    <col min="18" max="18" width="21.85546875" bestFit="1" customWidth="1"/>
    <col min="19" max="19" width="11.5703125" bestFit="1" customWidth="1"/>
    <col min="20" max="20" width="16.85546875" bestFit="1" customWidth="1"/>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v>1</v>
      </c>
      <c r="B2" t="s">
        <v>40</v>
      </c>
      <c r="C2" t="s">
        <v>41</v>
      </c>
      <c r="D2" t="s">
        <v>42</v>
      </c>
      <c r="E2" t="s">
        <v>43</v>
      </c>
      <c r="F2" t="s">
        <v>44</v>
      </c>
      <c r="G2" t="s">
        <v>45</v>
      </c>
      <c r="H2" t="s">
        <v>46</v>
      </c>
      <c r="I2" t="s">
        <v>47</v>
      </c>
      <c r="J2" t="s">
        <v>48</v>
      </c>
      <c r="K2">
        <v>4</v>
      </c>
      <c r="L2" t="s">
        <v>49</v>
      </c>
      <c r="M2" t="s">
        <v>50</v>
      </c>
      <c r="N2" t="s">
        <v>51</v>
      </c>
      <c r="O2" t="s">
        <v>52</v>
      </c>
      <c r="P2">
        <v>0</v>
      </c>
      <c r="Q2">
        <v>1400</v>
      </c>
      <c r="R2" t="s">
        <v>53</v>
      </c>
      <c r="S2">
        <v>0</v>
      </c>
      <c r="T2" t="s">
        <v>54</v>
      </c>
      <c r="U2" t="s">
        <v>55</v>
      </c>
      <c r="V2" t="s">
        <v>56</v>
      </c>
      <c r="W2">
        <v>220776</v>
      </c>
      <c r="X2">
        <v>838404</v>
      </c>
      <c r="Y2" t="s">
        <v>57</v>
      </c>
      <c r="AF2" t="s">
        <v>58</v>
      </c>
      <c r="AG2" t="s">
        <v>59</v>
      </c>
      <c r="AH2" t="s">
        <v>60</v>
      </c>
      <c r="AI2" t="s">
        <v>61</v>
      </c>
      <c r="AM2">
        <v>-4.9845856011990204</v>
      </c>
      <c r="AN2">
        <v>57.400686316099502</v>
      </c>
    </row>
    <row r="3" spans="1:40" x14ac:dyDescent="0.25">
      <c r="A3">
        <v>2</v>
      </c>
      <c r="B3" t="s">
        <v>62</v>
      </c>
      <c r="C3" t="s">
        <v>63</v>
      </c>
      <c r="D3" t="s">
        <v>64</v>
      </c>
      <c r="F3" t="s">
        <v>65</v>
      </c>
      <c r="G3" t="s">
        <v>66</v>
      </c>
      <c r="H3" t="s">
        <v>67</v>
      </c>
      <c r="I3" t="s">
        <v>68</v>
      </c>
      <c r="J3" t="s">
        <v>69</v>
      </c>
      <c r="K3">
        <v>4</v>
      </c>
      <c r="L3" t="s">
        <v>70</v>
      </c>
      <c r="N3" t="s">
        <v>51</v>
      </c>
      <c r="O3" t="s">
        <v>71</v>
      </c>
      <c r="P3">
        <v>0</v>
      </c>
      <c r="Q3">
        <v>1400</v>
      </c>
      <c r="R3" t="s">
        <v>53</v>
      </c>
      <c r="S3">
        <v>0</v>
      </c>
      <c r="T3" t="s">
        <v>54</v>
      </c>
      <c r="U3" t="s">
        <v>72</v>
      </c>
      <c r="V3" t="s">
        <v>73</v>
      </c>
      <c r="W3">
        <v>249406</v>
      </c>
      <c r="X3">
        <v>844235</v>
      </c>
      <c r="Y3" t="s">
        <v>74</v>
      </c>
      <c r="AF3" t="s">
        <v>58</v>
      </c>
      <c r="AG3" t="s">
        <v>59</v>
      </c>
      <c r="AH3" t="s">
        <v>75</v>
      </c>
      <c r="AI3" t="s">
        <v>76</v>
      </c>
      <c r="AM3">
        <v>-4.5122309927578002</v>
      </c>
      <c r="AN3">
        <v>57.463397552436099</v>
      </c>
    </row>
    <row r="4" spans="1:40" x14ac:dyDescent="0.25">
      <c r="A4">
        <v>3</v>
      </c>
      <c r="B4" t="s">
        <v>77</v>
      </c>
      <c r="C4" t="s">
        <v>78</v>
      </c>
      <c r="D4" t="s">
        <v>79</v>
      </c>
      <c r="E4" t="s">
        <v>43</v>
      </c>
      <c r="F4" t="s">
        <v>80</v>
      </c>
      <c r="G4" t="s">
        <v>81</v>
      </c>
      <c r="H4" t="s">
        <v>82</v>
      </c>
      <c r="I4" t="s">
        <v>83</v>
      </c>
      <c r="J4" t="s">
        <v>84</v>
      </c>
      <c r="K4">
        <v>4</v>
      </c>
      <c r="M4" t="s">
        <v>85</v>
      </c>
      <c r="N4" t="s">
        <v>86</v>
      </c>
      <c r="O4" t="s">
        <v>87</v>
      </c>
      <c r="P4">
        <v>0</v>
      </c>
      <c r="Q4">
        <v>1400</v>
      </c>
      <c r="R4" t="s">
        <v>53</v>
      </c>
      <c r="S4">
        <v>0</v>
      </c>
      <c r="T4" t="s">
        <v>54</v>
      </c>
      <c r="U4" t="s">
        <v>88</v>
      </c>
      <c r="V4" t="s">
        <v>89</v>
      </c>
      <c r="W4">
        <v>239165</v>
      </c>
      <c r="X4">
        <v>845768</v>
      </c>
      <c r="Y4" t="s">
        <v>90</v>
      </c>
      <c r="AF4" t="s">
        <v>58</v>
      </c>
      <c r="AG4" t="s">
        <v>59</v>
      </c>
      <c r="AH4" t="s">
        <v>91</v>
      </c>
      <c r="AI4" t="s">
        <v>92</v>
      </c>
      <c r="AM4">
        <v>-4.6837639253938903</v>
      </c>
      <c r="AN4">
        <v>57.4736383505616</v>
      </c>
    </row>
    <row r="5" spans="1:40" x14ac:dyDescent="0.25">
      <c r="A5">
        <v>4</v>
      </c>
      <c r="B5" t="s">
        <v>93</v>
      </c>
      <c r="C5" t="s">
        <v>94</v>
      </c>
      <c r="D5" t="s">
        <v>64</v>
      </c>
      <c r="F5" t="s">
        <v>65</v>
      </c>
      <c r="G5" t="s">
        <v>66</v>
      </c>
      <c r="H5" t="s">
        <v>95</v>
      </c>
      <c r="I5" t="s">
        <v>96</v>
      </c>
      <c r="J5" t="s">
        <v>97</v>
      </c>
      <c r="K5">
        <v>4</v>
      </c>
      <c r="L5" t="s">
        <v>98</v>
      </c>
      <c r="N5" t="s">
        <v>99</v>
      </c>
      <c r="P5">
        <v>0</v>
      </c>
      <c r="Q5">
        <v>0</v>
      </c>
      <c r="R5" t="s">
        <v>53</v>
      </c>
      <c r="S5">
        <v>0</v>
      </c>
      <c r="T5" t="s">
        <v>54</v>
      </c>
      <c r="U5" t="s">
        <v>100</v>
      </c>
      <c r="V5" t="s">
        <v>101</v>
      </c>
      <c r="W5">
        <v>251576</v>
      </c>
      <c r="X5">
        <v>844903</v>
      </c>
      <c r="Y5" t="s">
        <v>102</v>
      </c>
      <c r="AF5" t="s">
        <v>58</v>
      </c>
      <c r="AG5" t="s">
        <v>59</v>
      </c>
      <c r="AH5" t="s">
        <v>103</v>
      </c>
      <c r="AI5" t="s">
        <v>104</v>
      </c>
      <c r="AM5">
        <v>-4.47649869561765</v>
      </c>
      <c r="AN5">
        <v>57.470107548877102</v>
      </c>
    </row>
    <row r="6" spans="1:40" x14ac:dyDescent="0.25">
      <c r="A6">
        <v>5</v>
      </c>
      <c r="B6" t="s">
        <v>105</v>
      </c>
      <c r="C6" t="s">
        <v>106</v>
      </c>
      <c r="D6" t="s">
        <v>79</v>
      </c>
      <c r="E6" t="s">
        <v>107</v>
      </c>
      <c r="F6" t="s">
        <v>80</v>
      </c>
      <c r="G6" t="s">
        <v>66</v>
      </c>
      <c r="H6" t="s">
        <v>108</v>
      </c>
      <c r="I6" t="s">
        <v>47</v>
      </c>
      <c r="J6" t="s">
        <v>109</v>
      </c>
      <c r="K6">
        <v>4</v>
      </c>
      <c r="L6" t="s">
        <v>110</v>
      </c>
      <c r="N6" t="s">
        <v>51</v>
      </c>
      <c r="O6" t="s">
        <v>111</v>
      </c>
      <c r="P6">
        <v>0</v>
      </c>
      <c r="Q6">
        <v>700</v>
      </c>
      <c r="R6" t="s">
        <v>53</v>
      </c>
      <c r="S6">
        <v>0</v>
      </c>
      <c r="T6" t="s">
        <v>54</v>
      </c>
      <c r="U6" t="s">
        <v>100</v>
      </c>
      <c r="V6" t="s">
        <v>112</v>
      </c>
      <c r="W6">
        <v>255237</v>
      </c>
      <c r="X6">
        <v>847925</v>
      </c>
      <c r="Y6" t="s">
        <v>113</v>
      </c>
      <c r="AF6" t="s">
        <v>58</v>
      </c>
      <c r="AG6" t="s">
        <v>59</v>
      </c>
      <c r="AH6" t="s">
        <v>114</v>
      </c>
      <c r="AI6" t="s">
        <v>115</v>
      </c>
      <c r="AM6">
        <v>-4.4173087076837501</v>
      </c>
      <c r="AN6">
        <v>57.498412460624998</v>
      </c>
    </row>
    <row r="7" spans="1:40" x14ac:dyDescent="0.25">
      <c r="A7">
        <v>6</v>
      </c>
      <c r="B7" t="s">
        <v>116</v>
      </c>
      <c r="C7" t="s">
        <v>106</v>
      </c>
      <c r="D7" t="s">
        <v>117</v>
      </c>
      <c r="E7" t="s">
        <v>107</v>
      </c>
      <c r="F7" t="s">
        <v>65</v>
      </c>
      <c r="G7" t="s">
        <v>66</v>
      </c>
      <c r="H7" t="s">
        <v>118</v>
      </c>
      <c r="I7" t="s">
        <v>119</v>
      </c>
      <c r="J7" t="s">
        <v>120</v>
      </c>
      <c r="K7">
        <v>4</v>
      </c>
      <c r="N7" t="s">
        <v>51</v>
      </c>
      <c r="O7" t="s">
        <v>121</v>
      </c>
      <c r="P7">
        <v>7500</v>
      </c>
      <c r="Q7">
        <v>700</v>
      </c>
      <c r="R7" t="s">
        <v>53</v>
      </c>
      <c r="S7">
        <v>0</v>
      </c>
      <c r="T7" t="s">
        <v>54</v>
      </c>
      <c r="U7" t="s">
        <v>122</v>
      </c>
      <c r="V7" t="s">
        <v>123</v>
      </c>
      <c r="W7">
        <v>255294</v>
      </c>
      <c r="X7">
        <v>847921</v>
      </c>
      <c r="Y7" t="s">
        <v>124</v>
      </c>
      <c r="AF7" t="s">
        <v>58</v>
      </c>
      <c r="AG7" t="s">
        <v>59</v>
      </c>
      <c r="AH7" t="s">
        <v>125</v>
      </c>
      <c r="AI7" t="s">
        <v>126</v>
      </c>
      <c r="AM7">
        <v>-4.4163561344781197</v>
      </c>
      <c r="AN7">
        <v>57.498394771375999</v>
      </c>
    </row>
    <row r="8" spans="1:40" x14ac:dyDescent="0.25">
      <c r="A8">
        <v>7</v>
      </c>
      <c r="B8" t="s">
        <v>127</v>
      </c>
      <c r="C8" t="s">
        <v>128</v>
      </c>
      <c r="D8" t="s">
        <v>129</v>
      </c>
      <c r="F8" t="s">
        <v>65</v>
      </c>
      <c r="G8" t="s">
        <v>45</v>
      </c>
      <c r="H8" t="s">
        <v>130</v>
      </c>
      <c r="I8" t="s">
        <v>131</v>
      </c>
      <c r="J8" t="s">
        <v>132</v>
      </c>
      <c r="K8">
        <v>5</v>
      </c>
      <c r="M8" t="s">
        <v>51</v>
      </c>
      <c r="N8" t="s">
        <v>51</v>
      </c>
      <c r="O8" t="s">
        <v>133</v>
      </c>
      <c r="P8">
        <v>0</v>
      </c>
      <c r="Q8">
        <v>41000</v>
      </c>
      <c r="R8" t="s">
        <v>53</v>
      </c>
      <c r="S8">
        <v>41000</v>
      </c>
      <c r="T8" t="s">
        <v>134</v>
      </c>
      <c r="U8" t="s">
        <v>72</v>
      </c>
      <c r="V8" t="s">
        <v>135</v>
      </c>
      <c r="W8">
        <v>265395</v>
      </c>
      <c r="X8">
        <v>847888</v>
      </c>
      <c r="Y8" t="s">
        <v>136</v>
      </c>
      <c r="AF8" t="s">
        <v>58</v>
      </c>
      <c r="AG8" t="s">
        <v>59</v>
      </c>
      <c r="AH8" t="s">
        <v>137</v>
      </c>
      <c r="AI8" t="s">
        <v>138</v>
      </c>
      <c r="AM8">
        <v>-4.24793506319266</v>
      </c>
      <c r="AN8">
        <v>57.501212550667901</v>
      </c>
    </row>
    <row r="9" spans="1:40" x14ac:dyDescent="0.25">
      <c r="A9">
        <v>8</v>
      </c>
      <c r="B9" t="s">
        <v>139</v>
      </c>
      <c r="C9" t="s">
        <v>140</v>
      </c>
      <c r="D9" t="s">
        <v>141</v>
      </c>
      <c r="E9" t="s">
        <v>142</v>
      </c>
      <c r="F9" t="s">
        <v>65</v>
      </c>
      <c r="G9" t="s">
        <v>45</v>
      </c>
      <c r="H9" t="s">
        <v>143</v>
      </c>
      <c r="I9" t="s">
        <v>144</v>
      </c>
      <c r="J9" t="s">
        <v>145</v>
      </c>
      <c r="K9">
        <v>1</v>
      </c>
      <c r="L9" t="s">
        <v>146</v>
      </c>
      <c r="N9" t="s">
        <v>147</v>
      </c>
      <c r="O9" t="s">
        <v>148</v>
      </c>
      <c r="P9">
        <v>30000</v>
      </c>
      <c r="Q9">
        <v>13000</v>
      </c>
      <c r="R9" t="s">
        <v>53</v>
      </c>
      <c r="S9">
        <v>13000</v>
      </c>
      <c r="T9" t="s">
        <v>149</v>
      </c>
      <c r="U9" t="s">
        <v>72</v>
      </c>
      <c r="V9" t="s">
        <v>150</v>
      </c>
      <c r="W9">
        <v>249425</v>
      </c>
      <c r="X9">
        <v>844233</v>
      </c>
      <c r="Y9" t="s">
        <v>151</v>
      </c>
      <c r="AF9" t="s">
        <v>58</v>
      </c>
      <c r="AG9" t="s">
        <v>59</v>
      </c>
      <c r="AH9" t="s">
        <v>152</v>
      </c>
      <c r="AI9" t="s">
        <v>153</v>
      </c>
      <c r="AM9">
        <v>-4.5119133531814697</v>
      </c>
      <c r="AN9">
        <v>57.463385910694903</v>
      </c>
    </row>
    <row r="10" spans="1:40" x14ac:dyDescent="0.25">
      <c r="A10">
        <v>9</v>
      </c>
      <c r="B10" t="s">
        <v>154</v>
      </c>
      <c r="C10" t="s">
        <v>155</v>
      </c>
      <c r="D10" t="s">
        <v>141</v>
      </c>
      <c r="E10" t="s">
        <v>156</v>
      </c>
      <c r="F10" t="s">
        <v>80</v>
      </c>
      <c r="G10" t="s">
        <v>66</v>
      </c>
      <c r="H10" t="s">
        <v>157</v>
      </c>
      <c r="I10" t="s">
        <v>119</v>
      </c>
      <c r="J10" t="s">
        <v>158</v>
      </c>
      <c r="K10">
        <v>1</v>
      </c>
      <c r="N10" t="s">
        <v>51</v>
      </c>
      <c r="O10" t="s">
        <v>159</v>
      </c>
      <c r="P10">
        <v>45000</v>
      </c>
      <c r="Q10">
        <v>15000</v>
      </c>
      <c r="R10" t="s">
        <v>53</v>
      </c>
      <c r="T10" t="s">
        <v>54</v>
      </c>
      <c r="U10" t="s">
        <v>122</v>
      </c>
      <c r="V10" t="s">
        <v>160</v>
      </c>
      <c r="W10">
        <v>247414</v>
      </c>
      <c r="X10">
        <v>843662</v>
      </c>
      <c r="Y10" t="s">
        <v>161</v>
      </c>
      <c r="AF10" t="s">
        <v>58</v>
      </c>
      <c r="AG10" t="s">
        <v>59</v>
      </c>
      <c r="AH10" t="s">
        <v>162</v>
      </c>
      <c r="AI10" t="s">
        <v>163</v>
      </c>
      <c r="AM10">
        <v>-4.5450455789291802</v>
      </c>
      <c r="AN10">
        <v>57.457589934701502</v>
      </c>
    </row>
    <row r="11" spans="1:40" x14ac:dyDescent="0.25">
      <c r="A11">
        <v>10</v>
      </c>
      <c r="B11" t="s">
        <v>164</v>
      </c>
      <c r="C11" t="s">
        <v>165</v>
      </c>
      <c r="D11" t="s">
        <v>141</v>
      </c>
      <c r="E11" t="s">
        <v>156</v>
      </c>
      <c r="F11" t="s">
        <v>80</v>
      </c>
      <c r="G11" t="s">
        <v>81</v>
      </c>
      <c r="H11" t="s">
        <v>166</v>
      </c>
      <c r="I11" t="s">
        <v>47</v>
      </c>
      <c r="J11" t="s">
        <v>167</v>
      </c>
      <c r="K11">
        <v>1</v>
      </c>
      <c r="N11" t="s">
        <v>168</v>
      </c>
      <c r="O11" t="s">
        <v>169</v>
      </c>
      <c r="P11">
        <v>45000</v>
      </c>
      <c r="Q11">
        <v>10000</v>
      </c>
      <c r="R11" t="s">
        <v>53</v>
      </c>
      <c r="S11">
        <v>0</v>
      </c>
      <c r="T11" t="s">
        <v>54</v>
      </c>
      <c r="U11" t="s">
        <v>88</v>
      </c>
      <c r="V11" t="s">
        <v>170</v>
      </c>
      <c r="W11">
        <v>247434</v>
      </c>
      <c r="X11">
        <v>843657</v>
      </c>
      <c r="Y11" t="s">
        <v>171</v>
      </c>
      <c r="AF11" t="s">
        <v>58</v>
      </c>
      <c r="AG11" t="s">
        <v>59</v>
      </c>
      <c r="AH11" t="s">
        <v>172</v>
      </c>
      <c r="AI11" t="s">
        <v>173</v>
      </c>
      <c r="AM11">
        <v>-4.5447094603670797</v>
      </c>
      <c r="AN11">
        <v>57.457551789867303</v>
      </c>
    </row>
    <row r="12" spans="1:40" x14ac:dyDescent="0.25">
      <c r="A12">
        <v>11</v>
      </c>
      <c r="B12" t="s">
        <v>174</v>
      </c>
      <c r="C12" t="s">
        <v>175</v>
      </c>
      <c r="D12" t="s">
        <v>117</v>
      </c>
      <c r="F12" t="s">
        <v>44</v>
      </c>
      <c r="G12" t="s">
        <v>45</v>
      </c>
      <c r="H12" t="s">
        <v>176</v>
      </c>
      <c r="I12" t="s">
        <v>119</v>
      </c>
      <c r="J12" t="s">
        <v>177</v>
      </c>
      <c r="K12">
        <v>4</v>
      </c>
      <c r="L12" t="s">
        <v>178</v>
      </c>
      <c r="M12" t="s">
        <v>179</v>
      </c>
      <c r="N12" t="s">
        <v>51</v>
      </c>
      <c r="O12" t="s">
        <v>180</v>
      </c>
      <c r="P12">
        <v>0</v>
      </c>
      <c r="Q12">
        <v>6000</v>
      </c>
      <c r="R12" t="s">
        <v>53</v>
      </c>
      <c r="T12" t="s">
        <v>54</v>
      </c>
      <c r="U12" t="s">
        <v>122</v>
      </c>
      <c r="V12" t="s">
        <v>181</v>
      </c>
      <c r="W12">
        <v>232877</v>
      </c>
      <c r="X12">
        <v>839494</v>
      </c>
      <c r="Y12" t="s">
        <v>182</v>
      </c>
      <c r="AF12" t="s">
        <v>58</v>
      </c>
      <c r="AG12" t="s">
        <v>59</v>
      </c>
      <c r="AH12" t="s">
        <v>183</v>
      </c>
      <c r="AI12" t="s">
        <v>184</v>
      </c>
      <c r="AM12">
        <v>-4.7842028456231498</v>
      </c>
      <c r="AN12">
        <v>57.415073769941003</v>
      </c>
    </row>
    <row r="13" spans="1:40" x14ac:dyDescent="0.25">
      <c r="A13">
        <v>12</v>
      </c>
      <c r="B13" t="s">
        <v>185</v>
      </c>
      <c r="C13" t="s">
        <v>186</v>
      </c>
      <c r="D13" t="s">
        <v>117</v>
      </c>
      <c r="F13" t="s">
        <v>80</v>
      </c>
      <c r="G13" t="s">
        <v>45</v>
      </c>
      <c r="H13" t="s">
        <v>187</v>
      </c>
      <c r="I13" t="s">
        <v>188</v>
      </c>
      <c r="J13" t="s">
        <v>189</v>
      </c>
      <c r="K13">
        <v>4</v>
      </c>
      <c r="L13" t="s">
        <v>178</v>
      </c>
      <c r="M13" t="s">
        <v>190</v>
      </c>
      <c r="N13" t="s">
        <v>51</v>
      </c>
      <c r="O13" t="s">
        <v>180</v>
      </c>
      <c r="P13">
        <v>0</v>
      </c>
      <c r="Q13">
        <v>700</v>
      </c>
      <c r="R13" t="s">
        <v>53</v>
      </c>
      <c r="T13" t="s">
        <v>54</v>
      </c>
      <c r="U13" t="s">
        <v>122</v>
      </c>
      <c r="V13" t="s">
        <v>191</v>
      </c>
      <c r="W13">
        <v>232851</v>
      </c>
      <c r="X13">
        <v>839445</v>
      </c>
      <c r="Y13" t="s">
        <v>192</v>
      </c>
      <c r="AF13" t="s">
        <v>58</v>
      </c>
      <c r="AG13" t="s">
        <v>59</v>
      </c>
      <c r="AH13" t="s">
        <v>193</v>
      </c>
      <c r="AI13" t="s">
        <v>194</v>
      </c>
      <c r="AM13">
        <v>-4.7846017686266</v>
      </c>
      <c r="AN13">
        <v>57.414624572523699</v>
      </c>
    </row>
    <row r="14" spans="1:40" x14ac:dyDescent="0.25">
      <c r="A14">
        <v>13</v>
      </c>
      <c r="B14" t="s">
        <v>195</v>
      </c>
      <c r="C14" t="s">
        <v>196</v>
      </c>
      <c r="D14" t="s">
        <v>142</v>
      </c>
      <c r="F14" t="s">
        <v>65</v>
      </c>
      <c r="G14" t="s">
        <v>66</v>
      </c>
      <c r="H14" t="s">
        <v>197</v>
      </c>
      <c r="I14" t="s">
        <v>198</v>
      </c>
      <c r="J14" t="s">
        <v>199</v>
      </c>
      <c r="K14">
        <v>4</v>
      </c>
      <c r="N14" t="s">
        <v>99</v>
      </c>
      <c r="O14" t="s">
        <v>200</v>
      </c>
      <c r="P14">
        <v>0</v>
      </c>
      <c r="Q14">
        <v>700</v>
      </c>
      <c r="R14" t="s">
        <v>53</v>
      </c>
      <c r="S14">
        <v>700</v>
      </c>
      <c r="T14" t="s">
        <v>54</v>
      </c>
      <c r="U14" t="s">
        <v>72</v>
      </c>
      <c r="V14" t="s">
        <v>201</v>
      </c>
      <c r="W14">
        <v>255177</v>
      </c>
      <c r="X14">
        <v>848057</v>
      </c>
      <c r="Y14" t="s">
        <v>202</v>
      </c>
      <c r="AF14" t="s">
        <v>58</v>
      </c>
      <c r="AG14" t="s">
        <v>59</v>
      </c>
      <c r="AH14" t="s">
        <v>203</v>
      </c>
      <c r="AI14" t="s">
        <v>204</v>
      </c>
      <c r="AM14">
        <v>-4.4183872961270403</v>
      </c>
      <c r="AN14">
        <v>57.4995779433712</v>
      </c>
    </row>
    <row r="15" spans="1:40" x14ac:dyDescent="0.25">
      <c r="A15">
        <v>14</v>
      </c>
      <c r="B15" t="s">
        <v>205</v>
      </c>
      <c r="C15" t="s">
        <v>206</v>
      </c>
      <c r="D15" t="s">
        <v>142</v>
      </c>
      <c r="F15" t="s">
        <v>65</v>
      </c>
      <c r="G15" t="s">
        <v>66</v>
      </c>
      <c r="H15" t="s">
        <v>207</v>
      </c>
      <c r="I15" t="s">
        <v>198</v>
      </c>
      <c r="J15" t="s">
        <v>208</v>
      </c>
      <c r="K15">
        <v>3</v>
      </c>
      <c r="N15" t="s">
        <v>51</v>
      </c>
      <c r="O15" t="s">
        <v>209</v>
      </c>
      <c r="P15">
        <v>200</v>
      </c>
      <c r="Q15">
        <v>300</v>
      </c>
      <c r="R15" t="s">
        <v>53</v>
      </c>
      <c r="S15">
        <v>100</v>
      </c>
      <c r="T15" t="s">
        <v>54</v>
      </c>
      <c r="U15" t="s">
        <v>72</v>
      </c>
      <c r="V15" t="s">
        <v>201</v>
      </c>
      <c r="W15">
        <v>251842</v>
      </c>
      <c r="X15">
        <v>844529</v>
      </c>
      <c r="Y15" t="s">
        <v>210</v>
      </c>
      <c r="AF15" t="s">
        <v>58</v>
      </c>
      <c r="AG15" t="s">
        <v>59</v>
      </c>
      <c r="AH15" t="s">
        <v>211</v>
      </c>
      <c r="AI15" t="s">
        <v>212</v>
      </c>
      <c r="AM15">
        <v>-4.471841314892</v>
      </c>
      <c r="AN15">
        <v>57.466838104219697</v>
      </c>
    </row>
    <row r="16" spans="1:40" x14ac:dyDescent="0.25">
      <c r="A16">
        <v>15</v>
      </c>
      <c r="B16" t="s">
        <v>213</v>
      </c>
      <c r="C16" t="s">
        <v>214</v>
      </c>
      <c r="D16" t="s">
        <v>142</v>
      </c>
      <c r="F16" t="s">
        <v>65</v>
      </c>
      <c r="G16" t="s">
        <v>81</v>
      </c>
      <c r="H16" t="s">
        <v>215</v>
      </c>
      <c r="I16" t="s">
        <v>119</v>
      </c>
      <c r="J16" t="s">
        <v>216</v>
      </c>
      <c r="K16">
        <v>4</v>
      </c>
      <c r="N16" t="s">
        <v>51</v>
      </c>
      <c r="O16" t="s">
        <v>217</v>
      </c>
      <c r="P16">
        <v>0</v>
      </c>
      <c r="Q16">
        <v>150</v>
      </c>
      <c r="R16" t="s">
        <v>53</v>
      </c>
      <c r="S16">
        <v>150</v>
      </c>
      <c r="T16" t="s">
        <v>54</v>
      </c>
      <c r="U16" t="s">
        <v>72</v>
      </c>
      <c r="W16">
        <v>248216</v>
      </c>
      <c r="X16">
        <v>844396</v>
      </c>
      <c r="Y16" t="s">
        <v>218</v>
      </c>
      <c r="AF16" t="s">
        <v>58</v>
      </c>
      <c r="AG16" t="s">
        <v>59</v>
      </c>
      <c r="AH16" t="s">
        <v>219</v>
      </c>
      <c r="AI16" t="s">
        <v>220</v>
      </c>
      <c r="AM16">
        <v>-4.5321478065588297</v>
      </c>
      <c r="AN16">
        <v>57.464445795796898</v>
      </c>
    </row>
    <row r="17" spans="1:40" x14ac:dyDescent="0.25">
      <c r="A17">
        <v>16</v>
      </c>
      <c r="B17" t="s">
        <v>221</v>
      </c>
      <c r="C17" t="s">
        <v>222</v>
      </c>
      <c r="D17" t="s">
        <v>223</v>
      </c>
      <c r="F17" t="s">
        <v>65</v>
      </c>
      <c r="G17" t="s">
        <v>66</v>
      </c>
      <c r="H17" t="s">
        <v>224</v>
      </c>
      <c r="I17" t="s">
        <v>225</v>
      </c>
      <c r="J17" t="s">
        <v>226</v>
      </c>
      <c r="K17">
        <v>5</v>
      </c>
      <c r="L17" t="s">
        <v>227</v>
      </c>
      <c r="N17" t="s">
        <v>147</v>
      </c>
      <c r="O17" t="s">
        <v>228</v>
      </c>
      <c r="P17">
        <v>0</v>
      </c>
      <c r="Q17">
        <v>100</v>
      </c>
      <c r="R17" t="s">
        <v>53</v>
      </c>
      <c r="S17">
        <v>100</v>
      </c>
      <c r="T17" t="s">
        <v>54</v>
      </c>
      <c r="U17" t="s">
        <v>72</v>
      </c>
      <c r="V17" t="s">
        <v>229</v>
      </c>
      <c r="W17">
        <v>249826</v>
      </c>
      <c r="X17">
        <v>843955</v>
      </c>
      <c r="Y17" t="s">
        <v>230</v>
      </c>
      <c r="AF17" t="s">
        <v>58</v>
      </c>
      <c r="AG17" t="s">
        <v>59</v>
      </c>
      <c r="AH17" t="s">
        <v>231</v>
      </c>
      <c r="AI17" t="s">
        <v>232</v>
      </c>
      <c r="AM17">
        <v>-4.5050647053060198</v>
      </c>
      <c r="AN17">
        <v>57.461024010754301</v>
      </c>
    </row>
    <row r="18" spans="1:40" x14ac:dyDescent="0.25">
      <c r="A18">
        <v>17</v>
      </c>
      <c r="B18" t="s">
        <v>233</v>
      </c>
      <c r="C18" t="s">
        <v>234</v>
      </c>
      <c r="D18" t="s">
        <v>117</v>
      </c>
      <c r="E18" t="s">
        <v>235</v>
      </c>
      <c r="F18" t="s">
        <v>44</v>
      </c>
      <c r="G18" t="s">
        <v>66</v>
      </c>
      <c r="H18" t="s">
        <v>236</v>
      </c>
      <c r="I18" t="s">
        <v>237</v>
      </c>
      <c r="J18" t="s">
        <v>238</v>
      </c>
      <c r="K18">
        <v>4</v>
      </c>
      <c r="L18" t="s">
        <v>239</v>
      </c>
      <c r="M18" t="s">
        <v>240</v>
      </c>
      <c r="N18" t="s">
        <v>241</v>
      </c>
      <c r="O18" t="s">
        <v>242</v>
      </c>
      <c r="P18">
        <v>0</v>
      </c>
      <c r="Q18">
        <v>700</v>
      </c>
      <c r="R18" t="s">
        <v>53</v>
      </c>
      <c r="S18">
        <v>100</v>
      </c>
      <c r="T18" t="s">
        <v>54</v>
      </c>
      <c r="U18" t="s">
        <v>72</v>
      </c>
      <c r="V18" t="s">
        <v>112</v>
      </c>
      <c r="W18">
        <v>253401</v>
      </c>
      <c r="X18">
        <v>847842</v>
      </c>
      <c r="Y18" t="s">
        <v>243</v>
      </c>
      <c r="AF18" t="s">
        <v>58</v>
      </c>
      <c r="AG18" t="s">
        <v>59</v>
      </c>
      <c r="AH18" t="s">
        <v>244</v>
      </c>
      <c r="AI18" t="s">
        <v>245</v>
      </c>
      <c r="AM18">
        <v>-4.4478646585615902</v>
      </c>
      <c r="AN18">
        <v>57.497077213918502</v>
      </c>
    </row>
    <row r="19" spans="1:40" x14ac:dyDescent="0.25">
      <c r="A19">
        <v>18</v>
      </c>
      <c r="B19" t="s">
        <v>246</v>
      </c>
      <c r="C19" t="s">
        <v>246</v>
      </c>
      <c r="D19" t="s">
        <v>79</v>
      </c>
      <c r="F19" t="s">
        <v>65</v>
      </c>
      <c r="G19" t="s">
        <v>45</v>
      </c>
      <c r="H19" t="s">
        <v>247</v>
      </c>
      <c r="I19" t="s">
        <v>47</v>
      </c>
      <c r="J19" t="s">
        <v>248</v>
      </c>
      <c r="K19">
        <v>4</v>
      </c>
      <c r="L19" t="s">
        <v>249</v>
      </c>
      <c r="N19" t="s">
        <v>51</v>
      </c>
      <c r="O19" t="s">
        <v>250</v>
      </c>
      <c r="P19">
        <v>0</v>
      </c>
      <c r="Q19">
        <v>0</v>
      </c>
      <c r="R19" t="s">
        <v>53</v>
      </c>
      <c r="S19">
        <v>0</v>
      </c>
      <c r="T19" t="s">
        <v>54</v>
      </c>
      <c r="U19" t="s">
        <v>72</v>
      </c>
      <c r="W19">
        <v>255181</v>
      </c>
      <c r="X19">
        <v>848076</v>
      </c>
      <c r="Y19" t="s">
        <v>251</v>
      </c>
      <c r="AF19" t="s">
        <v>58</v>
      </c>
      <c r="AG19" t="s">
        <v>59</v>
      </c>
      <c r="AH19" t="s">
        <v>252</v>
      </c>
      <c r="AI19" t="s">
        <v>253</v>
      </c>
      <c r="AM19">
        <v>-4.4183318954104402</v>
      </c>
      <c r="AN19">
        <v>57.499749741052497</v>
      </c>
    </row>
    <row r="20" spans="1:40" x14ac:dyDescent="0.25">
      <c r="A20">
        <v>19</v>
      </c>
      <c r="B20" t="s">
        <v>254</v>
      </c>
      <c r="C20" t="s">
        <v>255</v>
      </c>
      <c r="D20" t="s">
        <v>64</v>
      </c>
      <c r="F20" t="s">
        <v>65</v>
      </c>
      <c r="G20" t="s">
        <v>45</v>
      </c>
      <c r="H20" t="s">
        <v>256</v>
      </c>
      <c r="I20" t="s">
        <v>47</v>
      </c>
      <c r="J20" t="s">
        <v>257</v>
      </c>
      <c r="K20">
        <v>5</v>
      </c>
      <c r="L20" t="s">
        <v>258</v>
      </c>
      <c r="N20" t="s">
        <v>51</v>
      </c>
      <c r="O20" t="s">
        <v>259</v>
      </c>
      <c r="P20">
        <v>0</v>
      </c>
      <c r="Q20">
        <v>0</v>
      </c>
      <c r="R20" t="s">
        <v>53</v>
      </c>
      <c r="S20">
        <v>700</v>
      </c>
      <c r="T20" t="s">
        <v>54</v>
      </c>
      <c r="U20" t="s">
        <v>72</v>
      </c>
      <c r="V20" t="s">
        <v>260</v>
      </c>
      <c r="W20">
        <v>255252</v>
      </c>
      <c r="X20">
        <v>847936</v>
      </c>
      <c r="Y20" t="s">
        <v>261</v>
      </c>
      <c r="AF20" t="s">
        <v>58</v>
      </c>
      <c r="AG20" t="s">
        <v>59</v>
      </c>
      <c r="AH20" t="s">
        <v>262</v>
      </c>
      <c r="AI20" t="s">
        <v>263</v>
      </c>
      <c r="AM20">
        <v>-4.4170651831248398</v>
      </c>
      <c r="AN20">
        <v>57.498515974940801</v>
      </c>
    </row>
    <row r="21" spans="1:40" x14ac:dyDescent="0.25">
      <c r="A21">
        <v>20</v>
      </c>
      <c r="B21" t="s">
        <v>264</v>
      </c>
      <c r="C21" t="s">
        <v>265</v>
      </c>
      <c r="D21" t="s">
        <v>266</v>
      </c>
      <c r="F21" t="s">
        <v>65</v>
      </c>
      <c r="G21" t="s">
        <v>66</v>
      </c>
      <c r="H21" t="s">
        <v>267</v>
      </c>
      <c r="I21" t="s">
        <v>268</v>
      </c>
      <c r="J21" t="s">
        <v>269</v>
      </c>
      <c r="K21">
        <v>5</v>
      </c>
      <c r="L21" t="s">
        <v>270</v>
      </c>
      <c r="M21" t="s">
        <v>271</v>
      </c>
      <c r="N21" t="s">
        <v>51</v>
      </c>
      <c r="O21" t="s">
        <v>272</v>
      </c>
      <c r="P21">
        <v>9000</v>
      </c>
      <c r="Q21">
        <v>0</v>
      </c>
      <c r="R21" t="s">
        <v>273</v>
      </c>
      <c r="S21">
        <v>750</v>
      </c>
      <c r="T21" t="s">
        <v>134</v>
      </c>
      <c r="U21" t="s">
        <v>100</v>
      </c>
      <c r="V21" t="s">
        <v>274</v>
      </c>
      <c r="W21">
        <v>252902</v>
      </c>
      <c r="X21">
        <v>846564</v>
      </c>
      <c r="Y21" t="s">
        <v>275</v>
      </c>
      <c r="AF21" t="s">
        <v>58</v>
      </c>
      <c r="AG21" t="s">
        <v>59</v>
      </c>
      <c r="AH21" t="s">
        <v>276</v>
      </c>
      <c r="AI21" t="s">
        <v>277</v>
      </c>
      <c r="AM21">
        <v>-4.4554121709195202</v>
      </c>
      <c r="AN21">
        <v>57.4854461409058</v>
      </c>
    </row>
    <row r="22" spans="1:40" x14ac:dyDescent="0.25">
      <c r="A22">
        <v>21</v>
      </c>
      <c r="B22" t="s">
        <v>278</v>
      </c>
      <c r="C22" t="s">
        <v>279</v>
      </c>
      <c r="D22" t="s">
        <v>266</v>
      </c>
      <c r="F22" t="s">
        <v>65</v>
      </c>
      <c r="G22" t="s">
        <v>66</v>
      </c>
      <c r="H22" t="s">
        <v>280</v>
      </c>
      <c r="I22" t="s">
        <v>268</v>
      </c>
      <c r="J22" t="s">
        <v>281</v>
      </c>
      <c r="K22">
        <v>5</v>
      </c>
      <c r="L22" t="s">
        <v>282</v>
      </c>
      <c r="N22" t="s">
        <v>51</v>
      </c>
      <c r="O22" t="s">
        <v>283</v>
      </c>
      <c r="P22">
        <v>0</v>
      </c>
      <c r="Q22">
        <v>0</v>
      </c>
      <c r="R22" t="s">
        <v>273</v>
      </c>
      <c r="S22">
        <v>750</v>
      </c>
      <c r="T22" t="s">
        <v>134</v>
      </c>
      <c r="U22" t="s">
        <v>284</v>
      </c>
      <c r="V22" t="s">
        <v>285</v>
      </c>
      <c r="W22">
        <v>252400</v>
      </c>
      <c r="X22">
        <v>845639</v>
      </c>
      <c r="Y22" t="s">
        <v>286</v>
      </c>
      <c r="AF22" t="s">
        <v>58</v>
      </c>
      <c r="AG22" t="s">
        <v>59</v>
      </c>
      <c r="AH22" t="s">
        <v>287</v>
      </c>
      <c r="AI22" t="s">
        <v>288</v>
      </c>
      <c r="AM22">
        <v>-4.4632182364159902</v>
      </c>
      <c r="AN22">
        <v>57.476981628508298</v>
      </c>
    </row>
    <row r="23" spans="1:40" x14ac:dyDescent="0.25">
      <c r="A23">
        <v>22</v>
      </c>
      <c r="B23" t="s">
        <v>289</v>
      </c>
      <c r="C23" t="s">
        <v>290</v>
      </c>
      <c r="D23" t="s">
        <v>266</v>
      </c>
      <c r="F23" t="s">
        <v>80</v>
      </c>
      <c r="G23" t="s">
        <v>66</v>
      </c>
      <c r="H23" t="s">
        <v>291</v>
      </c>
      <c r="I23" t="s">
        <v>268</v>
      </c>
      <c r="J23" t="s">
        <v>292</v>
      </c>
      <c r="K23">
        <v>4</v>
      </c>
      <c r="L23" t="s">
        <v>293</v>
      </c>
      <c r="N23" t="s">
        <v>51</v>
      </c>
      <c r="O23" t="s">
        <v>294</v>
      </c>
      <c r="P23">
        <v>0</v>
      </c>
      <c r="Q23">
        <v>300</v>
      </c>
      <c r="R23" t="s">
        <v>53</v>
      </c>
      <c r="S23">
        <v>300</v>
      </c>
      <c r="T23" t="s">
        <v>134</v>
      </c>
      <c r="U23" t="s">
        <v>72</v>
      </c>
      <c r="V23" t="s">
        <v>295</v>
      </c>
      <c r="W23">
        <v>251727</v>
      </c>
      <c r="X23">
        <v>843402</v>
      </c>
      <c r="Y23" t="s">
        <v>296</v>
      </c>
      <c r="AF23" t="s">
        <v>58</v>
      </c>
      <c r="AG23" t="s">
        <v>59</v>
      </c>
      <c r="AH23" t="s">
        <v>297</v>
      </c>
      <c r="AI23" t="s">
        <v>298</v>
      </c>
      <c r="AM23">
        <v>-4.4730732106997397</v>
      </c>
      <c r="AN23">
        <v>57.456686413878799</v>
      </c>
    </row>
    <row r="24" spans="1:40" x14ac:dyDescent="0.25">
      <c r="A24">
        <v>23</v>
      </c>
      <c r="B24" t="s">
        <v>299</v>
      </c>
      <c r="C24" t="s">
        <v>300</v>
      </c>
      <c r="D24" t="s">
        <v>266</v>
      </c>
      <c r="F24" t="s">
        <v>65</v>
      </c>
      <c r="G24" t="s">
        <v>66</v>
      </c>
      <c r="H24" t="s">
        <v>301</v>
      </c>
      <c r="I24" t="s">
        <v>268</v>
      </c>
      <c r="J24" t="s">
        <v>302</v>
      </c>
      <c r="K24">
        <v>5</v>
      </c>
      <c r="L24" t="s">
        <v>270</v>
      </c>
      <c r="N24" t="s">
        <v>51</v>
      </c>
      <c r="O24" t="s">
        <v>303</v>
      </c>
      <c r="P24">
        <v>0</v>
      </c>
      <c r="Q24">
        <v>0</v>
      </c>
      <c r="R24" t="s">
        <v>273</v>
      </c>
      <c r="S24">
        <v>50</v>
      </c>
      <c r="T24" t="s">
        <v>134</v>
      </c>
      <c r="U24" t="s">
        <v>72</v>
      </c>
      <c r="V24" t="s">
        <v>304</v>
      </c>
      <c r="W24">
        <v>250439</v>
      </c>
      <c r="X24">
        <v>843283</v>
      </c>
      <c r="Y24" t="s">
        <v>305</v>
      </c>
      <c r="AF24" t="s">
        <v>58</v>
      </c>
      <c r="AG24" t="s">
        <v>59</v>
      </c>
      <c r="AH24" t="s">
        <v>306</v>
      </c>
      <c r="AI24" t="s">
        <v>307</v>
      </c>
      <c r="AM24">
        <v>-4.4944459728457602</v>
      </c>
      <c r="AN24">
        <v>57.455195809102101</v>
      </c>
    </row>
    <row r="25" spans="1:40" x14ac:dyDescent="0.25">
      <c r="A25">
        <v>24</v>
      </c>
      <c r="B25" t="s">
        <v>308</v>
      </c>
      <c r="C25" t="s">
        <v>309</v>
      </c>
      <c r="D25" t="s">
        <v>266</v>
      </c>
      <c r="F25" t="s">
        <v>80</v>
      </c>
      <c r="G25" t="s">
        <v>81</v>
      </c>
      <c r="H25" t="s">
        <v>310</v>
      </c>
      <c r="I25" t="s">
        <v>268</v>
      </c>
      <c r="J25" t="s">
        <v>311</v>
      </c>
      <c r="K25">
        <v>5</v>
      </c>
      <c r="N25" t="s">
        <v>51</v>
      </c>
      <c r="O25" t="s">
        <v>312</v>
      </c>
      <c r="R25" t="s">
        <v>273</v>
      </c>
      <c r="T25" t="s">
        <v>54</v>
      </c>
      <c r="U25" t="s">
        <v>88</v>
      </c>
      <c r="V25" t="s">
        <v>313</v>
      </c>
      <c r="W25">
        <v>241032</v>
      </c>
      <c r="X25">
        <v>840947</v>
      </c>
      <c r="Y25" t="s">
        <v>314</v>
      </c>
      <c r="AF25" t="s">
        <v>58</v>
      </c>
      <c r="AG25" t="s">
        <v>59</v>
      </c>
      <c r="AH25" t="s">
        <v>315</v>
      </c>
      <c r="AI25" t="s">
        <v>316</v>
      </c>
      <c r="AM25">
        <v>-4.6495352019358203</v>
      </c>
      <c r="AN25">
        <v>57.431037120364202</v>
      </c>
    </row>
    <row r="26" spans="1:40" x14ac:dyDescent="0.25">
      <c r="A26">
        <v>25</v>
      </c>
      <c r="B26" t="s">
        <v>317</v>
      </c>
      <c r="C26" t="s">
        <v>318</v>
      </c>
      <c r="D26" t="s">
        <v>141</v>
      </c>
      <c r="F26" t="s">
        <v>65</v>
      </c>
      <c r="G26" t="s">
        <v>45</v>
      </c>
      <c r="H26" t="s">
        <v>319</v>
      </c>
      <c r="I26" t="s">
        <v>144</v>
      </c>
      <c r="J26" t="s">
        <v>320</v>
      </c>
      <c r="K26">
        <v>1</v>
      </c>
      <c r="N26" t="s">
        <v>51</v>
      </c>
      <c r="O26" t="s">
        <v>148</v>
      </c>
      <c r="P26">
        <v>0</v>
      </c>
      <c r="Q26">
        <v>400</v>
      </c>
      <c r="R26" t="s">
        <v>53</v>
      </c>
      <c r="S26">
        <v>0</v>
      </c>
      <c r="T26" t="s">
        <v>54</v>
      </c>
      <c r="U26" t="s">
        <v>100</v>
      </c>
      <c r="V26" t="s">
        <v>321</v>
      </c>
      <c r="W26">
        <v>249418</v>
      </c>
      <c r="X26">
        <v>844211</v>
      </c>
      <c r="Y26" t="s">
        <v>322</v>
      </c>
      <c r="AF26" t="s">
        <v>58</v>
      </c>
      <c r="AG26" t="s">
        <v>59</v>
      </c>
      <c r="AH26" t="s">
        <v>323</v>
      </c>
      <c r="AI26" t="s">
        <v>324</v>
      </c>
      <c r="AM26">
        <v>-4.5120163741803996</v>
      </c>
      <c r="AN26">
        <v>57.463186157064598</v>
      </c>
    </row>
    <row r="27" spans="1:40" x14ac:dyDescent="0.25">
      <c r="A27">
        <v>26</v>
      </c>
      <c r="B27" t="s">
        <v>325</v>
      </c>
      <c r="C27" t="s">
        <v>326</v>
      </c>
      <c r="D27" t="s">
        <v>141</v>
      </c>
      <c r="F27" t="s">
        <v>44</v>
      </c>
      <c r="G27" t="s">
        <v>66</v>
      </c>
      <c r="H27" t="s">
        <v>327</v>
      </c>
      <c r="I27" t="s">
        <v>144</v>
      </c>
      <c r="J27" t="s">
        <v>320</v>
      </c>
      <c r="K27">
        <v>4</v>
      </c>
      <c r="N27" t="s">
        <v>51</v>
      </c>
      <c r="O27" t="s">
        <v>328</v>
      </c>
      <c r="P27">
        <v>0</v>
      </c>
      <c r="Q27">
        <v>0</v>
      </c>
      <c r="R27" t="s">
        <v>53</v>
      </c>
      <c r="S27">
        <v>0</v>
      </c>
      <c r="T27" t="s">
        <v>54</v>
      </c>
      <c r="U27" t="s">
        <v>284</v>
      </c>
      <c r="V27" t="s">
        <v>295</v>
      </c>
      <c r="W27">
        <v>249415</v>
      </c>
      <c r="X27">
        <v>844204</v>
      </c>
      <c r="Y27" t="s">
        <v>329</v>
      </c>
      <c r="AF27" t="s">
        <v>58</v>
      </c>
      <c r="AG27" t="s">
        <v>59</v>
      </c>
      <c r="AH27" t="s">
        <v>330</v>
      </c>
      <c r="AI27" t="s">
        <v>331</v>
      </c>
      <c r="AM27">
        <v>-4.5120620215208103</v>
      </c>
      <c r="AN27">
        <v>57.463122342593799</v>
      </c>
    </row>
    <row r="28" spans="1:40" x14ac:dyDescent="0.25">
      <c r="A28">
        <v>27</v>
      </c>
      <c r="B28" t="s">
        <v>332</v>
      </c>
      <c r="C28" t="s">
        <v>333</v>
      </c>
      <c r="D28" t="s">
        <v>141</v>
      </c>
      <c r="F28" t="s">
        <v>65</v>
      </c>
      <c r="G28" t="s">
        <v>66</v>
      </c>
      <c r="H28" t="s">
        <v>334</v>
      </c>
      <c r="I28" t="s">
        <v>144</v>
      </c>
      <c r="J28" t="s">
        <v>335</v>
      </c>
      <c r="K28">
        <v>4</v>
      </c>
      <c r="L28" t="s">
        <v>336</v>
      </c>
      <c r="N28" t="s">
        <v>51</v>
      </c>
      <c r="O28" t="s">
        <v>337</v>
      </c>
      <c r="P28">
        <v>0</v>
      </c>
      <c r="Q28">
        <v>700</v>
      </c>
      <c r="R28" t="s">
        <v>273</v>
      </c>
      <c r="S28">
        <v>300</v>
      </c>
      <c r="T28" t="s">
        <v>54</v>
      </c>
      <c r="U28" t="s">
        <v>72</v>
      </c>
      <c r="V28" t="s">
        <v>295</v>
      </c>
      <c r="W28">
        <v>249781</v>
      </c>
      <c r="X28">
        <v>841654</v>
      </c>
      <c r="Y28" t="s">
        <v>338</v>
      </c>
      <c r="AF28" t="s">
        <v>58</v>
      </c>
      <c r="AG28" t="s">
        <v>59</v>
      </c>
      <c r="AH28" t="s">
        <v>339</v>
      </c>
      <c r="AI28" t="s">
        <v>340</v>
      </c>
      <c r="AM28">
        <v>-4.5044013977933801</v>
      </c>
      <c r="AN28">
        <v>57.440359550036</v>
      </c>
    </row>
    <row r="29" spans="1:40" x14ac:dyDescent="0.25">
      <c r="A29">
        <v>28</v>
      </c>
      <c r="B29" t="s">
        <v>341</v>
      </c>
      <c r="C29" t="s">
        <v>342</v>
      </c>
      <c r="D29" t="s">
        <v>117</v>
      </c>
      <c r="F29" t="s">
        <v>65</v>
      </c>
      <c r="G29" t="s">
        <v>66</v>
      </c>
      <c r="H29" t="s">
        <v>343</v>
      </c>
      <c r="I29" t="s">
        <v>47</v>
      </c>
      <c r="J29" t="s">
        <v>344</v>
      </c>
      <c r="K29">
        <v>3</v>
      </c>
      <c r="N29" t="s">
        <v>51</v>
      </c>
      <c r="O29" t="s">
        <v>345</v>
      </c>
      <c r="P29">
        <v>0</v>
      </c>
      <c r="Q29">
        <v>140</v>
      </c>
      <c r="R29" t="s">
        <v>273</v>
      </c>
      <c r="S29">
        <v>0</v>
      </c>
      <c r="T29" t="s">
        <v>54</v>
      </c>
      <c r="U29" t="s">
        <v>88</v>
      </c>
      <c r="V29" t="s">
        <v>346</v>
      </c>
      <c r="W29">
        <v>218275</v>
      </c>
      <c r="X29">
        <v>838067</v>
      </c>
      <c r="Y29" t="s">
        <v>347</v>
      </c>
      <c r="AF29" t="s">
        <v>58</v>
      </c>
      <c r="AG29" t="s">
        <v>59</v>
      </c>
      <c r="AH29" t="s">
        <v>348</v>
      </c>
      <c r="AI29" t="s">
        <v>349</v>
      </c>
      <c r="AM29">
        <v>-5.0258964921912801</v>
      </c>
      <c r="AN29">
        <v>57.396671008732298</v>
      </c>
    </row>
    <row r="30" spans="1:40" x14ac:dyDescent="0.25">
      <c r="A30">
        <v>29</v>
      </c>
      <c r="B30" t="s">
        <v>350</v>
      </c>
      <c r="C30" t="s">
        <v>351</v>
      </c>
      <c r="D30" t="s">
        <v>223</v>
      </c>
      <c r="F30" t="s">
        <v>44</v>
      </c>
      <c r="G30" t="s">
        <v>81</v>
      </c>
      <c r="H30" t="s">
        <v>352</v>
      </c>
      <c r="I30" t="s">
        <v>119</v>
      </c>
      <c r="J30" t="s">
        <v>353</v>
      </c>
      <c r="K30">
        <v>1</v>
      </c>
      <c r="N30" t="s">
        <v>51</v>
      </c>
      <c r="O30" t="s">
        <v>345</v>
      </c>
      <c r="P30">
        <v>0</v>
      </c>
      <c r="Q30">
        <v>200</v>
      </c>
      <c r="R30" t="s">
        <v>53</v>
      </c>
      <c r="S30">
        <v>0</v>
      </c>
      <c r="T30" t="s">
        <v>54</v>
      </c>
      <c r="U30" t="s">
        <v>284</v>
      </c>
      <c r="V30" t="s">
        <v>295</v>
      </c>
      <c r="W30">
        <v>232081</v>
      </c>
      <c r="X30">
        <v>839615</v>
      </c>
      <c r="Y30" t="s">
        <v>354</v>
      </c>
      <c r="AF30" t="s">
        <v>58</v>
      </c>
      <c r="AG30" t="s">
        <v>59</v>
      </c>
      <c r="AH30" t="s">
        <v>355</v>
      </c>
      <c r="AI30" t="s">
        <v>356</v>
      </c>
      <c r="AM30">
        <v>-4.7975210018108596</v>
      </c>
      <c r="AN30">
        <v>57.415866046958897</v>
      </c>
    </row>
    <row r="31" spans="1:40" x14ac:dyDescent="0.25">
      <c r="A31">
        <v>30</v>
      </c>
      <c r="B31" t="s">
        <v>357</v>
      </c>
      <c r="C31" t="s">
        <v>358</v>
      </c>
      <c r="D31" t="s">
        <v>359</v>
      </c>
      <c r="F31" t="s">
        <v>80</v>
      </c>
      <c r="G31" t="s">
        <v>45</v>
      </c>
      <c r="H31" t="s">
        <v>360</v>
      </c>
      <c r="I31" t="s">
        <v>68</v>
      </c>
      <c r="J31" t="s">
        <v>361</v>
      </c>
      <c r="K31">
        <v>3</v>
      </c>
      <c r="N31" t="s">
        <v>51</v>
      </c>
      <c r="O31" t="s">
        <v>148</v>
      </c>
      <c r="Q31">
        <v>500</v>
      </c>
      <c r="R31" t="s">
        <v>53</v>
      </c>
      <c r="S31">
        <v>0</v>
      </c>
      <c r="T31" t="s">
        <v>54</v>
      </c>
      <c r="U31" t="s">
        <v>284</v>
      </c>
      <c r="V31" t="s">
        <v>295</v>
      </c>
      <c r="W31">
        <v>229290</v>
      </c>
      <c r="X31">
        <v>838453</v>
      </c>
      <c r="Y31" t="s">
        <v>362</v>
      </c>
      <c r="AF31" t="s">
        <v>58</v>
      </c>
      <c r="AG31" t="s">
        <v>59</v>
      </c>
      <c r="AH31" t="s">
        <v>363</v>
      </c>
      <c r="AI31" t="s">
        <v>364</v>
      </c>
      <c r="AM31">
        <v>-4.8431186963591397</v>
      </c>
      <c r="AN31">
        <v>57.404401298051098</v>
      </c>
    </row>
    <row r="32" spans="1:40" x14ac:dyDescent="0.25">
      <c r="A32">
        <v>31</v>
      </c>
      <c r="B32" t="s">
        <v>365</v>
      </c>
      <c r="C32" t="s">
        <v>366</v>
      </c>
      <c r="D32" t="s">
        <v>141</v>
      </c>
      <c r="F32" t="s">
        <v>44</v>
      </c>
      <c r="G32" t="s">
        <v>66</v>
      </c>
      <c r="H32" t="s">
        <v>367</v>
      </c>
      <c r="I32" t="s">
        <v>47</v>
      </c>
      <c r="J32" t="s">
        <v>368</v>
      </c>
      <c r="K32">
        <v>1</v>
      </c>
      <c r="N32" t="s">
        <v>51</v>
      </c>
      <c r="O32" t="s">
        <v>369</v>
      </c>
      <c r="P32">
        <v>1000</v>
      </c>
      <c r="Q32">
        <v>200</v>
      </c>
      <c r="R32" t="s">
        <v>53</v>
      </c>
      <c r="S32">
        <v>0</v>
      </c>
      <c r="T32" t="s">
        <v>54</v>
      </c>
      <c r="U32" t="s">
        <v>284</v>
      </c>
      <c r="V32" t="s">
        <v>295</v>
      </c>
      <c r="W32">
        <v>234493</v>
      </c>
      <c r="X32">
        <v>839722</v>
      </c>
      <c r="Y32" t="s">
        <v>370</v>
      </c>
      <c r="AF32" t="s">
        <v>58</v>
      </c>
      <c r="AG32" t="s">
        <v>59</v>
      </c>
      <c r="AH32" t="s">
        <v>371</v>
      </c>
      <c r="AI32" t="s">
        <v>372</v>
      </c>
      <c r="AM32">
        <v>-4.7574862313167197</v>
      </c>
      <c r="AN32">
        <v>57.417710742993698</v>
      </c>
    </row>
    <row r="33" spans="1:40" x14ac:dyDescent="0.25">
      <c r="A33">
        <v>32</v>
      </c>
      <c r="B33" t="s">
        <v>373</v>
      </c>
      <c r="C33" t="s">
        <v>374</v>
      </c>
      <c r="D33" t="s">
        <v>223</v>
      </c>
      <c r="F33" t="s">
        <v>65</v>
      </c>
      <c r="G33" t="s">
        <v>45</v>
      </c>
      <c r="H33" t="s">
        <v>375</v>
      </c>
      <c r="I33" t="s">
        <v>47</v>
      </c>
      <c r="J33" t="s">
        <v>376</v>
      </c>
      <c r="K33">
        <v>4</v>
      </c>
      <c r="L33" t="s">
        <v>377</v>
      </c>
      <c r="N33" t="s">
        <v>378</v>
      </c>
      <c r="O33" t="s">
        <v>379</v>
      </c>
      <c r="P33">
        <v>64000</v>
      </c>
      <c r="Q33">
        <v>32000</v>
      </c>
      <c r="R33" t="s">
        <v>53</v>
      </c>
      <c r="S33">
        <v>0</v>
      </c>
      <c r="T33" t="s">
        <v>149</v>
      </c>
      <c r="U33" t="s">
        <v>380</v>
      </c>
      <c r="V33" t="s">
        <v>381</v>
      </c>
      <c r="W33">
        <v>268873</v>
      </c>
      <c r="X33">
        <v>849254</v>
      </c>
      <c r="Y33" t="s">
        <v>382</v>
      </c>
      <c r="AF33" t="s">
        <v>58</v>
      </c>
      <c r="AG33" t="s">
        <v>59</v>
      </c>
      <c r="AH33" t="s">
        <v>383</v>
      </c>
      <c r="AI33" t="s">
        <v>384</v>
      </c>
      <c r="AM33">
        <v>-4.1906777669160897</v>
      </c>
      <c r="AN33">
        <v>57.514494124007797</v>
      </c>
    </row>
    <row r="34" spans="1:40" x14ac:dyDescent="0.25">
      <c r="A34">
        <v>33</v>
      </c>
      <c r="B34" t="s">
        <v>385</v>
      </c>
      <c r="C34" t="s">
        <v>386</v>
      </c>
      <c r="D34" t="s">
        <v>223</v>
      </c>
      <c r="F34" t="s">
        <v>65</v>
      </c>
      <c r="G34" t="s">
        <v>66</v>
      </c>
      <c r="H34" t="s">
        <v>387</v>
      </c>
      <c r="I34" t="s">
        <v>388</v>
      </c>
      <c r="J34" t="s">
        <v>389</v>
      </c>
      <c r="K34">
        <v>2</v>
      </c>
      <c r="L34" t="s">
        <v>390</v>
      </c>
      <c r="N34" t="s">
        <v>51</v>
      </c>
      <c r="O34" t="s">
        <v>391</v>
      </c>
      <c r="P34">
        <v>0</v>
      </c>
      <c r="Q34">
        <v>0</v>
      </c>
      <c r="R34" t="s">
        <v>53</v>
      </c>
      <c r="S34">
        <v>0</v>
      </c>
      <c r="T34" t="s">
        <v>54</v>
      </c>
      <c r="U34" t="s">
        <v>284</v>
      </c>
      <c r="V34" t="s">
        <v>392</v>
      </c>
      <c r="W34">
        <v>284441</v>
      </c>
      <c r="X34">
        <v>863408</v>
      </c>
      <c r="Y34" t="s">
        <v>393</v>
      </c>
      <c r="AF34" t="s">
        <v>58</v>
      </c>
      <c r="AG34" t="s">
        <v>59</v>
      </c>
      <c r="AH34" t="s">
        <v>394</v>
      </c>
      <c r="AI34" t="s">
        <v>395</v>
      </c>
      <c r="AM34">
        <v>-3.9377086799249299</v>
      </c>
      <c r="AN34">
        <v>57.6458029639128</v>
      </c>
    </row>
    <row r="35" spans="1:40" x14ac:dyDescent="0.25">
      <c r="A35">
        <v>34</v>
      </c>
      <c r="B35" t="s">
        <v>396</v>
      </c>
      <c r="C35" t="s">
        <v>397</v>
      </c>
      <c r="D35" t="s">
        <v>64</v>
      </c>
      <c r="F35" t="s">
        <v>65</v>
      </c>
      <c r="G35" t="s">
        <v>45</v>
      </c>
      <c r="H35" t="s">
        <v>398</v>
      </c>
      <c r="I35" t="s">
        <v>119</v>
      </c>
      <c r="J35" t="s">
        <v>399</v>
      </c>
      <c r="K35">
        <v>4</v>
      </c>
      <c r="N35" t="s">
        <v>51</v>
      </c>
      <c r="O35" t="s">
        <v>400</v>
      </c>
      <c r="P35">
        <v>12000</v>
      </c>
      <c r="Q35">
        <v>0</v>
      </c>
      <c r="R35" t="s">
        <v>53</v>
      </c>
      <c r="S35">
        <v>12000</v>
      </c>
      <c r="T35" t="s">
        <v>149</v>
      </c>
      <c r="U35" t="s">
        <v>72</v>
      </c>
      <c r="V35" t="s">
        <v>401</v>
      </c>
      <c r="W35">
        <v>236078</v>
      </c>
      <c r="X35">
        <v>832846</v>
      </c>
      <c r="Y35" t="s">
        <v>402</v>
      </c>
      <c r="AF35" t="s">
        <v>58</v>
      </c>
      <c r="AG35" t="s">
        <v>59</v>
      </c>
      <c r="AH35" t="s">
        <v>403</v>
      </c>
      <c r="AI35" t="s">
        <v>404</v>
      </c>
      <c r="AM35">
        <v>-4.7265417944345103</v>
      </c>
      <c r="AN35">
        <v>57.3565891544282</v>
      </c>
    </row>
    <row r="36" spans="1:40" x14ac:dyDescent="0.25">
      <c r="A36">
        <v>35</v>
      </c>
      <c r="B36" t="s">
        <v>405</v>
      </c>
      <c r="C36" t="s">
        <v>406</v>
      </c>
      <c r="D36" t="s">
        <v>64</v>
      </c>
      <c r="F36" t="s">
        <v>65</v>
      </c>
      <c r="G36" t="s">
        <v>45</v>
      </c>
      <c r="H36" t="s">
        <v>407</v>
      </c>
      <c r="I36" t="s">
        <v>47</v>
      </c>
      <c r="J36" t="s">
        <v>408</v>
      </c>
      <c r="K36">
        <v>4</v>
      </c>
      <c r="N36" t="s">
        <v>51</v>
      </c>
      <c r="O36" t="s">
        <v>369</v>
      </c>
      <c r="P36">
        <v>0</v>
      </c>
      <c r="Q36">
        <v>700</v>
      </c>
      <c r="R36" t="s">
        <v>53</v>
      </c>
      <c r="S36">
        <v>700</v>
      </c>
      <c r="T36" t="s">
        <v>54</v>
      </c>
      <c r="U36" t="s">
        <v>72</v>
      </c>
      <c r="V36" t="s">
        <v>409</v>
      </c>
      <c r="W36">
        <v>249425</v>
      </c>
      <c r="X36">
        <v>844220</v>
      </c>
      <c r="Y36" t="s">
        <v>410</v>
      </c>
      <c r="AF36" t="s">
        <v>58</v>
      </c>
      <c r="AG36" t="s">
        <v>59</v>
      </c>
      <c r="AH36" t="s">
        <v>411</v>
      </c>
      <c r="AI36" t="s">
        <v>412</v>
      </c>
      <c r="AM36">
        <v>-4.5119053465660297</v>
      </c>
      <c r="AN36">
        <v>57.463269247333102</v>
      </c>
    </row>
    <row r="37" spans="1:40" x14ac:dyDescent="0.25">
      <c r="A37">
        <v>36</v>
      </c>
      <c r="B37" t="s">
        <v>413</v>
      </c>
      <c r="C37" t="s">
        <v>414</v>
      </c>
      <c r="D37" t="s">
        <v>64</v>
      </c>
      <c r="F37" t="s">
        <v>65</v>
      </c>
      <c r="G37" t="s">
        <v>66</v>
      </c>
      <c r="H37" t="s">
        <v>415</v>
      </c>
      <c r="I37" t="s">
        <v>47</v>
      </c>
      <c r="J37" t="s">
        <v>416</v>
      </c>
      <c r="K37">
        <v>4</v>
      </c>
      <c r="N37" t="s">
        <v>51</v>
      </c>
      <c r="O37" t="s">
        <v>417</v>
      </c>
      <c r="P37">
        <v>0</v>
      </c>
      <c r="Q37">
        <v>700</v>
      </c>
      <c r="R37" t="s">
        <v>53</v>
      </c>
      <c r="S37">
        <v>700</v>
      </c>
      <c r="T37" t="s">
        <v>54</v>
      </c>
      <c r="U37" t="s">
        <v>72</v>
      </c>
      <c r="V37" t="s">
        <v>418</v>
      </c>
      <c r="W37">
        <v>255146</v>
      </c>
      <c r="X37">
        <v>847784</v>
      </c>
      <c r="Y37" t="s">
        <v>419</v>
      </c>
      <c r="AF37" t="s">
        <v>58</v>
      </c>
      <c r="AG37" t="s">
        <v>59</v>
      </c>
      <c r="AH37" t="s">
        <v>420</v>
      </c>
      <c r="AI37" t="s">
        <v>421</v>
      </c>
      <c r="AM37">
        <v>-4.4187419572524496</v>
      </c>
      <c r="AN37">
        <v>57.497117943997303</v>
      </c>
    </row>
    <row r="38" spans="1:40" x14ac:dyDescent="0.25">
      <c r="A38">
        <v>37</v>
      </c>
      <c r="B38" t="s">
        <v>422</v>
      </c>
      <c r="C38" t="s">
        <v>423</v>
      </c>
      <c r="D38" t="s">
        <v>64</v>
      </c>
      <c r="F38" t="s">
        <v>65</v>
      </c>
      <c r="G38" t="s">
        <v>66</v>
      </c>
      <c r="H38" t="s">
        <v>424</v>
      </c>
      <c r="I38" t="s">
        <v>119</v>
      </c>
      <c r="J38" t="s">
        <v>199</v>
      </c>
      <c r="K38">
        <v>3</v>
      </c>
      <c r="L38" t="s">
        <v>425</v>
      </c>
      <c r="N38" t="s">
        <v>51</v>
      </c>
      <c r="O38" t="s">
        <v>209</v>
      </c>
      <c r="P38">
        <v>100</v>
      </c>
      <c r="Q38">
        <v>0</v>
      </c>
      <c r="R38" t="s">
        <v>53</v>
      </c>
      <c r="S38">
        <v>1000</v>
      </c>
      <c r="T38" t="s">
        <v>134</v>
      </c>
      <c r="U38" t="s">
        <v>72</v>
      </c>
      <c r="V38" t="s">
        <v>426</v>
      </c>
      <c r="W38">
        <v>252243</v>
      </c>
      <c r="X38">
        <v>843981</v>
      </c>
      <c r="Y38" t="s">
        <v>427</v>
      </c>
      <c r="AF38" t="s">
        <v>58</v>
      </c>
      <c r="AG38" t="s">
        <v>59</v>
      </c>
      <c r="AH38" t="s">
        <v>428</v>
      </c>
      <c r="AI38" t="s">
        <v>429</v>
      </c>
      <c r="AM38">
        <v>-4.4648313602895504</v>
      </c>
      <c r="AN38">
        <v>57.462050918223298</v>
      </c>
    </row>
    <row r="39" spans="1:40" x14ac:dyDescent="0.25">
      <c r="A39">
        <v>38</v>
      </c>
      <c r="B39" t="s">
        <v>430</v>
      </c>
      <c r="C39" t="s">
        <v>431</v>
      </c>
      <c r="D39" t="s">
        <v>42</v>
      </c>
      <c r="F39" t="s">
        <v>65</v>
      </c>
      <c r="G39" t="s">
        <v>45</v>
      </c>
      <c r="H39" t="s">
        <v>432</v>
      </c>
      <c r="I39" t="s">
        <v>119</v>
      </c>
      <c r="J39" t="s">
        <v>199</v>
      </c>
      <c r="K39">
        <v>3</v>
      </c>
      <c r="N39" t="s">
        <v>51</v>
      </c>
      <c r="P39">
        <v>200</v>
      </c>
      <c r="Q39">
        <v>0</v>
      </c>
      <c r="R39" t="s">
        <v>53</v>
      </c>
      <c r="S39">
        <v>100</v>
      </c>
      <c r="T39" t="s">
        <v>54</v>
      </c>
      <c r="U39" t="s">
        <v>100</v>
      </c>
      <c r="V39" t="s">
        <v>433</v>
      </c>
      <c r="W39">
        <v>228898</v>
      </c>
      <c r="X39">
        <v>825689</v>
      </c>
      <c r="Y39" t="s">
        <v>434</v>
      </c>
      <c r="AF39" t="s">
        <v>58</v>
      </c>
      <c r="AG39" t="s">
        <v>59</v>
      </c>
      <c r="AH39" t="s">
        <v>435</v>
      </c>
      <c r="AI39" t="s">
        <v>436</v>
      </c>
      <c r="AM39">
        <v>-4.8407705528089799</v>
      </c>
      <c r="AN39">
        <v>57.289737565307</v>
      </c>
    </row>
    <row r="40" spans="1:40" x14ac:dyDescent="0.25">
      <c r="A40">
        <v>39</v>
      </c>
      <c r="B40" t="s">
        <v>437</v>
      </c>
      <c r="C40" t="s">
        <v>438</v>
      </c>
      <c r="D40" t="s">
        <v>64</v>
      </c>
      <c r="F40" t="s">
        <v>65</v>
      </c>
      <c r="G40" t="s">
        <v>66</v>
      </c>
      <c r="H40" t="s">
        <v>439</v>
      </c>
      <c r="I40" t="s">
        <v>119</v>
      </c>
      <c r="J40" t="s">
        <v>440</v>
      </c>
      <c r="K40">
        <v>4</v>
      </c>
      <c r="L40" t="s">
        <v>441</v>
      </c>
      <c r="N40" t="s">
        <v>51</v>
      </c>
      <c r="O40" t="s">
        <v>442</v>
      </c>
      <c r="P40">
        <v>0</v>
      </c>
      <c r="Q40">
        <v>0</v>
      </c>
      <c r="R40" t="s">
        <v>53</v>
      </c>
      <c r="S40">
        <v>1000</v>
      </c>
      <c r="T40" t="s">
        <v>149</v>
      </c>
      <c r="U40" t="s">
        <v>72</v>
      </c>
      <c r="V40" t="s">
        <v>295</v>
      </c>
      <c r="W40">
        <v>238595</v>
      </c>
      <c r="X40">
        <v>840591</v>
      </c>
      <c r="Y40" t="s">
        <v>443</v>
      </c>
      <c r="AF40" t="s">
        <v>58</v>
      </c>
      <c r="AG40" t="s">
        <v>59</v>
      </c>
      <c r="AH40" t="s">
        <v>444</v>
      </c>
      <c r="AI40" t="s">
        <v>445</v>
      </c>
      <c r="AM40">
        <v>-4.6898428353102704</v>
      </c>
      <c r="AN40">
        <v>57.426983440039599</v>
      </c>
    </row>
    <row r="41" spans="1:40" x14ac:dyDescent="0.25">
      <c r="A41">
        <v>40</v>
      </c>
      <c r="B41" t="s">
        <v>446</v>
      </c>
      <c r="C41" t="s">
        <v>447</v>
      </c>
      <c r="D41" t="s">
        <v>64</v>
      </c>
      <c r="F41" t="s">
        <v>44</v>
      </c>
      <c r="G41" t="s">
        <v>66</v>
      </c>
      <c r="H41" t="s">
        <v>448</v>
      </c>
      <c r="I41" t="s">
        <v>119</v>
      </c>
      <c r="J41" t="s">
        <v>449</v>
      </c>
      <c r="K41">
        <v>5</v>
      </c>
      <c r="N41" t="s">
        <v>51</v>
      </c>
      <c r="O41" t="s">
        <v>450</v>
      </c>
      <c r="P41">
        <v>5000</v>
      </c>
      <c r="Q41">
        <v>300</v>
      </c>
      <c r="R41" t="s">
        <v>53</v>
      </c>
      <c r="S41">
        <v>300</v>
      </c>
      <c r="T41" t="s">
        <v>54</v>
      </c>
      <c r="U41" t="s">
        <v>72</v>
      </c>
      <c r="V41" t="s">
        <v>295</v>
      </c>
      <c r="W41">
        <v>262265</v>
      </c>
      <c r="X41">
        <v>847336</v>
      </c>
      <c r="Y41" t="s">
        <v>451</v>
      </c>
      <c r="AF41" t="s">
        <v>58</v>
      </c>
      <c r="AG41" t="s">
        <v>59</v>
      </c>
      <c r="AH41" t="s">
        <v>452</v>
      </c>
      <c r="AI41" t="s">
        <v>453</v>
      </c>
      <c r="AM41">
        <v>-4.2998096423741101</v>
      </c>
      <c r="AN41">
        <v>57.495317201483402</v>
      </c>
    </row>
    <row r="42" spans="1:40" x14ac:dyDescent="0.25">
      <c r="A42">
        <v>41</v>
      </c>
      <c r="B42" t="s">
        <v>454</v>
      </c>
      <c r="C42" t="s">
        <v>455</v>
      </c>
      <c r="D42" t="s">
        <v>79</v>
      </c>
      <c r="F42" t="s">
        <v>80</v>
      </c>
      <c r="G42" t="s">
        <v>81</v>
      </c>
      <c r="H42" t="s">
        <v>456</v>
      </c>
      <c r="I42" t="s">
        <v>119</v>
      </c>
      <c r="J42" t="s">
        <v>457</v>
      </c>
      <c r="K42">
        <v>4</v>
      </c>
      <c r="N42" t="s">
        <v>51</v>
      </c>
      <c r="O42" t="s">
        <v>458</v>
      </c>
      <c r="P42">
        <v>0</v>
      </c>
      <c r="Q42">
        <v>1000</v>
      </c>
      <c r="R42" t="s">
        <v>53</v>
      </c>
      <c r="S42">
        <v>0</v>
      </c>
      <c r="T42" t="s">
        <v>54</v>
      </c>
      <c r="U42" t="s">
        <v>88</v>
      </c>
      <c r="V42" t="s">
        <v>295</v>
      </c>
      <c r="W42">
        <v>239949</v>
      </c>
      <c r="X42">
        <v>839006</v>
      </c>
      <c r="Y42" t="s">
        <v>459</v>
      </c>
      <c r="AF42" t="s">
        <v>58</v>
      </c>
      <c r="AG42" t="s">
        <v>59</v>
      </c>
      <c r="AH42" t="s">
        <v>460</v>
      </c>
      <c r="AI42" t="s">
        <v>461</v>
      </c>
      <c r="AM42">
        <v>-4.66628519882397</v>
      </c>
      <c r="AN42">
        <v>57.413240122785403</v>
      </c>
    </row>
    <row r="43" spans="1:40" x14ac:dyDescent="0.25">
      <c r="A43">
        <v>42</v>
      </c>
      <c r="B43" t="s">
        <v>462</v>
      </c>
      <c r="C43" t="s">
        <v>463</v>
      </c>
      <c r="D43" t="s">
        <v>464</v>
      </c>
      <c r="F43" t="s">
        <v>65</v>
      </c>
      <c r="G43" t="s">
        <v>81</v>
      </c>
      <c r="H43" t="s">
        <v>465</v>
      </c>
      <c r="I43" t="s">
        <v>47</v>
      </c>
      <c r="J43" t="s">
        <v>466</v>
      </c>
      <c r="K43">
        <v>5</v>
      </c>
      <c r="N43" t="s">
        <v>51</v>
      </c>
      <c r="O43" t="s">
        <v>467</v>
      </c>
      <c r="P43">
        <v>0</v>
      </c>
      <c r="Q43">
        <v>1000</v>
      </c>
      <c r="R43" t="s">
        <v>53</v>
      </c>
      <c r="S43">
        <v>1000</v>
      </c>
      <c r="T43" t="s">
        <v>54</v>
      </c>
      <c r="U43" t="s">
        <v>72</v>
      </c>
      <c r="V43" t="s">
        <v>468</v>
      </c>
      <c r="W43">
        <v>252654</v>
      </c>
      <c r="X43">
        <v>846398</v>
      </c>
      <c r="Y43" t="s">
        <v>469</v>
      </c>
      <c r="AF43" t="s">
        <v>58</v>
      </c>
      <c r="AG43" t="s">
        <v>59</v>
      </c>
      <c r="AH43" t="s">
        <v>470</v>
      </c>
      <c r="AI43" t="s">
        <v>471</v>
      </c>
      <c r="AM43">
        <v>-4.4594445910910903</v>
      </c>
      <c r="AN43">
        <v>57.4838758377836</v>
      </c>
    </row>
    <row r="44" spans="1:40" x14ac:dyDescent="0.25">
      <c r="A44">
        <v>43</v>
      </c>
      <c r="B44" t="s">
        <v>472</v>
      </c>
      <c r="C44" t="s">
        <v>473</v>
      </c>
      <c r="D44" t="s">
        <v>464</v>
      </c>
      <c r="F44" t="s">
        <v>80</v>
      </c>
      <c r="G44" t="s">
        <v>81</v>
      </c>
      <c r="H44" t="s">
        <v>474</v>
      </c>
      <c r="I44" t="s">
        <v>96</v>
      </c>
      <c r="J44" t="s">
        <v>199</v>
      </c>
      <c r="K44">
        <v>3</v>
      </c>
      <c r="N44" t="s">
        <v>51</v>
      </c>
      <c r="O44" t="s">
        <v>467</v>
      </c>
      <c r="P44">
        <v>6000</v>
      </c>
      <c r="Q44">
        <v>700</v>
      </c>
      <c r="R44" t="s">
        <v>273</v>
      </c>
      <c r="S44">
        <v>300</v>
      </c>
      <c r="T44" t="s">
        <v>54</v>
      </c>
      <c r="U44" t="s">
        <v>88</v>
      </c>
      <c r="V44" t="s">
        <v>475</v>
      </c>
      <c r="W44">
        <v>252906</v>
      </c>
      <c r="X44">
        <v>846558</v>
      </c>
      <c r="Y44" t="s">
        <v>476</v>
      </c>
      <c r="AF44" t="s">
        <v>58</v>
      </c>
      <c r="AG44" t="s">
        <v>59</v>
      </c>
      <c r="AH44" t="s">
        <v>477</v>
      </c>
      <c r="AI44" t="s">
        <v>478</v>
      </c>
      <c r="AM44">
        <v>-4.4553419004989996</v>
      </c>
      <c r="AN44">
        <v>57.485393592206101</v>
      </c>
    </row>
    <row r="45" spans="1:40" x14ac:dyDescent="0.25">
      <c r="A45">
        <v>495</v>
      </c>
      <c r="B45" t="s">
        <v>479</v>
      </c>
      <c r="C45" t="s">
        <v>480</v>
      </c>
      <c r="D45" t="s">
        <v>79</v>
      </c>
      <c r="F45" t="s">
        <v>65</v>
      </c>
      <c r="G45" t="s">
        <v>45</v>
      </c>
      <c r="H45" t="s">
        <v>481</v>
      </c>
      <c r="I45" t="s">
        <v>96</v>
      </c>
      <c r="J45" t="s">
        <v>482</v>
      </c>
      <c r="K45">
        <v>5</v>
      </c>
      <c r="L45" t="s">
        <v>483</v>
      </c>
      <c r="M45" t="s">
        <v>484</v>
      </c>
      <c r="N45" t="s">
        <v>485</v>
      </c>
      <c r="O45" t="s">
        <v>486</v>
      </c>
      <c r="Q45">
        <v>3000</v>
      </c>
      <c r="R45" t="s">
        <v>273</v>
      </c>
      <c r="S45">
        <v>3000</v>
      </c>
      <c r="T45" t="s">
        <v>54</v>
      </c>
      <c r="U45" t="s">
        <v>72</v>
      </c>
      <c r="V45" t="s">
        <v>487</v>
      </c>
      <c r="W45">
        <v>393396</v>
      </c>
      <c r="X45">
        <v>830752</v>
      </c>
      <c r="AF45" t="s">
        <v>488</v>
      </c>
      <c r="AG45" t="s">
        <v>489</v>
      </c>
      <c r="AH45" t="s">
        <v>490</v>
      </c>
      <c r="AI45" t="s">
        <v>491</v>
      </c>
      <c r="AM45">
        <v>-2.1114205672014599</v>
      </c>
      <c r="AN45">
        <v>57.367257907201598</v>
      </c>
    </row>
    <row r="46" spans="1:40" x14ac:dyDescent="0.25">
      <c r="A46">
        <v>496</v>
      </c>
      <c r="B46" t="s">
        <v>492</v>
      </c>
      <c r="C46" t="s">
        <v>493</v>
      </c>
      <c r="D46" t="s">
        <v>117</v>
      </c>
      <c r="F46" t="s">
        <v>494</v>
      </c>
      <c r="G46" t="s">
        <v>81</v>
      </c>
      <c r="H46" t="s">
        <v>495</v>
      </c>
      <c r="I46" t="s">
        <v>96</v>
      </c>
      <c r="J46" t="s">
        <v>496</v>
      </c>
      <c r="K46">
        <v>5</v>
      </c>
      <c r="M46" t="s">
        <v>497</v>
      </c>
      <c r="N46" t="s">
        <v>485</v>
      </c>
      <c r="O46" t="s">
        <v>250</v>
      </c>
      <c r="Q46">
        <v>500</v>
      </c>
      <c r="R46" t="s">
        <v>273</v>
      </c>
      <c r="S46">
        <v>500</v>
      </c>
      <c r="T46" t="s">
        <v>54</v>
      </c>
      <c r="U46" t="s">
        <v>72</v>
      </c>
      <c r="V46" t="s">
        <v>498</v>
      </c>
      <c r="W46">
        <v>375134</v>
      </c>
      <c r="X46">
        <v>842266</v>
      </c>
      <c r="AF46" t="s">
        <v>488</v>
      </c>
      <c r="AG46" t="s">
        <v>489</v>
      </c>
      <c r="AH46" t="s">
        <v>499</v>
      </c>
      <c r="AI46" t="s">
        <v>500</v>
      </c>
      <c r="AM46">
        <v>-2.4162005108073998</v>
      </c>
      <c r="AN46">
        <v>57.470048530837602</v>
      </c>
    </row>
    <row r="47" spans="1:40" x14ac:dyDescent="0.25">
      <c r="A47">
        <v>497</v>
      </c>
      <c r="B47" t="s">
        <v>501</v>
      </c>
      <c r="C47" t="s">
        <v>502</v>
      </c>
      <c r="D47" t="s">
        <v>266</v>
      </c>
      <c r="F47" t="s">
        <v>65</v>
      </c>
      <c r="G47" t="s">
        <v>45</v>
      </c>
      <c r="H47" t="s">
        <v>503</v>
      </c>
      <c r="I47" t="s">
        <v>268</v>
      </c>
      <c r="J47" t="s">
        <v>504</v>
      </c>
      <c r="K47">
        <v>5</v>
      </c>
      <c r="L47" t="s">
        <v>505</v>
      </c>
      <c r="M47" t="s">
        <v>506</v>
      </c>
      <c r="N47" t="s">
        <v>507</v>
      </c>
      <c r="O47" t="s">
        <v>508</v>
      </c>
      <c r="Q47">
        <v>1000</v>
      </c>
      <c r="S47">
        <v>8000</v>
      </c>
      <c r="T47" t="s">
        <v>149</v>
      </c>
      <c r="U47" t="s">
        <v>72</v>
      </c>
      <c r="V47" t="s">
        <v>509</v>
      </c>
      <c r="W47">
        <v>376494</v>
      </c>
      <c r="X47">
        <v>839368</v>
      </c>
      <c r="AF47" t="s">
        <v>488</v>
      </c>
      <c r="AG47" t="s">
        <v>489</v>
      </c>
      <c r="AH47" t="s">
        <v>510</v>
      </c>
      <c r="AI47" t="s">
        <v>511</v>
      </c>
      <c r="AM47">
        <v>-2.39324745901407</v>
      </c>
      <c r="AN47">
        <v>57.4440899158094</v>
      </c>
    </row>
    <row r="48" spans="1:40" x14ac:dyDescent="0.25">
      <c r="A48">
        <v>498</v>
      </c>
      <c r="B48" t="s">
        <v>142</v>
      </c>
      <c r="C48" t="s">
        <v>512</v>
      </c>
      <c r="D48" t="s">
        <v>142</v>
      </c>
      <c r="F48" t="s">
        <v>65</v>
      </c>
      <c r="H48" t="s">
        <v>513</v>
      </c>
      <c r="I48" t="s">
        <v>198</v>
      </c>
      <c r="J48" t="s">
        <v>514</v>
      </c>
      <c r="K48">
        <v>5</v>
      </c>
      <c r="L48" t="s">
        <v>483</v>
      </c>
      <c r="M48" t="s">
        <v>515</v>
      </c>
      <c r="N48" t="s">
        <v>485</v>
      </c>
      <c r="O48" t="s">
        <v>516</v>
      </c>
      <c r="Q48">
        <v>5000</v>
      </c>
      <c r="S48">
        <v>5000</v>
      </c>
      <c r="T48" t="s">
        <v>54</v>
      </c>
      <c r="U48" t="s">
        <v>72</v>
      </c>
      <c r="V48" t="s">
        <v>517</v>
      </c>
      <c r="W48">
        <v>397361</v>
      </c>
      <c r="X48">
        <v>830366</v>
      </c>
      <c r="AF48" t="s">
        <v>488</v>
      </c>
      <c r="AG48" t="s">
        <v>489</v>
      </c>
      <c r="AH48" t="s">
        <v>518</v>
      </c>
      <c r="AI48" t="s">
        <v>519</v>
      </c>
      <c r="AM48">
        <v>-2.0454963922526099</v>
      </c>
      <c r="AN48">
        <v>57.363831590843198</v>
      </c>
    </row>
    <row r="49" spans="1:40" x14ac:dyDescent="0.25">
      <c r="A49">
        <v>499</v>
      </c>
      <c r="B49" t="s">
        <v>520</v>
      </c>
      <c r="C49" t="s">
        <v>521</v>
      </c>
      <c r="D49" t="s">
        <v>117</v>
      </c>
      <c r="F49" t="s">
        <v>65</v>
      </c>
      <c r="G49" t="s">
        <v>45</v>
      </c>
      <c r="H49" t="s">
        <v>522</v>
      </c>
      <c r="I49" t="s">
        <v>188</v>
      </c>
      <c r="J49" t="s">
        <v>523</v>
      </c>
      <c r="K49">
        <v>5</v>
      </c>
      <c r="N49" t="s">
        <v>485</v>
      </c>
      <c r="Q49">
        <v>3000</v>
      </c>
      <c r="S49">
        <v>3000</v>
      </c>
      <c r="T49" t="s">
        <v>54</v>
      </c>
      <c r="U49" t="s">
        <v>72</v>
      </c>
      <c r="V49" t="s">
        <v>524</v>
      </c>
      <c r="W49">
        <v>393220</v>
      </c>
      <c r="X49">
        <v>836444</v>
      </c>
      <c r="AF49" t="s">
        <v>488</v>
      </c>
      <c r="AG49" t="s">
        <v>489</v>
      </c>
      <c r="AH49" t="s">
        <v>525</v>
      </c>
      <c r="AI49" t="s">
        <v>526</v>
      </c>
      <c r="AM49">
        <v>-2.1145059547731</v>
      </c>
      <c r="AN49">
        <v>57.418385520155901</v>
      </c>
    </row>
    <row r="50" spans="1:40" x14ac:dyDescent="0.25">
      <c r="A50">
        <v>906</v>
      </c>
      <c r="B50" t="s">
        <v>527</v>
      </c>
      <c r="C50" t="s">
        <v>528</v>
      </c>
      <c r="D50" t="s">
        <v>223</v>
      </c>
      <c r="F50" t="s">
        <v>65</v>
      </c>
      <c r="G50" t="s">
        <v>45</v>
      </c>
      <c r="H50" t="s">
        <v>529</v>
      </c>
      <c r="I50" t="s">
        <v>119</v>
      </c>
      <c r="J50" t="s">
        <v>530</v>
      </c>
      <c r="K50">
        <v>1</v>
      </c>
      <c r="N50" t="s">
        <v>531</v>
      </c>
      <c r="O50" t="s">
        <v>400</v>
      </c>
      <c r="Q50">
        <v>1500</v>
      </c>
      <c r="R50" t="s">
        <v>273</v>
      </c>
      <c r="S50">
        <v>1000</v>
      </c>
      <c r="T50" t="s">
        <v>54</v>
      </c>
      <c r="U50" t="s">
        <v>72</v>
      </c>
      <c r="V50" t="s">
        <v>532</v>
      </c>
      <c r="W50">
        <v>299071</v>
      </c>
      <c r="X50">
        <v>918425</v>
      </c>
      <c r="AF50" t="s">
        <v>533</v>
      </c>
      <c r="AG50" t="s">
        <v>534</v>
      </c>
      <c r="AH50" t="s">
        <v>535</v>
      </c>
      <c r="AI50" t="s">
        <v>536</v>
      </c>
      <c r="AM50">
        <v>-3.71611280041436</v>
      </c>
      <c r="AN50">
        <v>58.143270199901302</v>
      </c>
    </row>
    <row r="51" spans="1:40" x14ac:dyDescent="0.25">
      <c r="A51">
        <v>907</v>
      </c>
      <c r="B51" t="s">
        <v>537</v>
      </c>
      <c r="C51" t="s">
        <v>538</v>
      </c>
      <c r="D51" t="s">
        <v>117</v>
      </c>
      <c r="F51" t="s">
        <v>65</v>
      </c>
      <c r="G51" t="s">
        <v>45</v>
      </c>
      <c r="H51" t="s">
        <v>539</v>
      </c>
      <c r="I51" t="s">
        <v>540</v>
      </c>
      <c r="J51" t="s">
        <v>541</v>
      </c>
      <c r="K51">
        <v>5</v>
      </c>
      <c r="N51" t="s">
        <v>531</v>
      </c>
      <c r="R51" t="s">
        <v>273</v>
      </c>
      <c r="S51">
        <v>3000</v>
      </c>
      <c r="T51" t="s">
        <v>54</v>
      </c>
      <c r="U51" t="s">
        <v>72</v>
      </c>
      <c r="W51">
        <v>292774</v>
      </c>
      <c r="X51">
        <v>919336</v>
      </c>
      <c r="AF51" t="s">
        <v>533</v>
      </c>
      <c r="AG51" t="s">
        <v>534</v>
      </c>
      <c r="AH51" t="s">
        <v>542</v>
      </c>
      <c r="AI51" t="s">
        <v>543</v>
      </c>
      <c r="AM51">
        <v>-3.8234359709844399</v>
      </c>
      <c r="AN51">
        <v>58.149965020649098</v>
      </c>
    </row>
    <row r="52" spans="1:40" x14ac:dyDescent="0.25">
      <c r="A52">
        <v>908</v>
      </c>
      <c r="B52" t="s">
        <v>544</v>
      </c>
      <c r="C52" t="s">
        <v>545</v>
      </c>
      <c r="D52" t="s">
        <v>464</v>
      </c>
      <c r="F52" t="s">
        <v>65</v>
      </c>
      <c r="G52" t="s">
        <v>45</v>
      </c>
      <c r="H52" t="s">
        <v>546</v>
      </c>
      <c r="I52" t="s">
        <v>547</v>
      </c>
      <c r="J52" t="s">
        <v>548</v>
      </c>
      <c r="K52">
        <v>5</v>
      </c>
      <c r="N52" t="s">
        <v>531</v>
      </c>
      <c r="O52" t="s">
        <v>549</v>
      </c>
      <c r="Q52">
        <v>10000</v>
      </c>
      <c r="R52" t="s">
        <v>273</v>
      </c>
      <c r="S52">
        <v>10000</v>
      </c>
      <c r="T52" t="s">
        <v>54</v>
      </c>
      <c r="U52" t="s">
        <v>72</v>
      </c>
      <c r="V52" t="s">
        <v>550</v>
      </c>
      <c r="W52">
        <v>287233</v>
      </c>
      <c r="X52">
        <v>928485</v>
      </c>
      <c r="AF52" t="s">
        <v>533</v>
      </c>
      <c r="AG52" t="s">
        <v>534</v>
      </c>
      <c r="AH52" t="s">
        <v>551</v>
      </c>
      <c r="AI52" t="s">
        <v>552</v>
      </c>
      <c r="AM52">
        <v>-3.92194844466071</v>
      </c>
      <c r="AN52">
        <v>58.230712659852799</v>
      </c>
    </row>
    <row r="53" spans="1:40" x14ac:dyDescent="0.25">
      <c r="A53">
        <v>909</v>
      </c>
      <c r="B53" t="s">
        <v>553</v>
      </c>
      <c r="C53" t="s">
        <v>554</v>
      </c>
      <c r="D53" t="s">
        <v>129</v>
      </c>
      <c r="F53" t="s">
        <v>65</v>
      </c>
      <c r="G53" t="s">
        <v>81</v>
      </c>
      <c r="H53" t="s">
        <v>555</v>
      </c>
      <c r="I53" t="s">
        <v>131</v>
      </c>
      <c r="J53" t="s">
        <v>556</v>
      </c>
      <c r="K53">
        <v>5</v>
      </c>
      <c r="N53" t="s">
        <v>531</v>
      </c>
      <c r="R53" t="s">
        <v>273</v>
      </c>
      <c r="T53" t="s">
        <v>54</v>
      </c>
      <c r="U53" t="s">
        <v>72</v>
      </c>
      <c r="W53">
        <v>302344</v>
      </c>
      <c r="X53">
        <v>915899</v>
      </c>
      <c r="AF53" t="s">
        <v>533</v>
      </c>
      <c r="AG53" t="s">
        <v>534</v>
      </c>
      <c r="AH53" t="s">
        <v>557</v>
      </c>
      <c r="AI53" t="s">
        <v>558</v>
      </c>
      <c r="AM53">
        <v>-3.6594872929629401</v>
      </c>
      <c r="AN53">
        <v>58.121327397612298</v>
      </c>
    </row>
    <row r="54" spans="1:40" x14ac:dyDescent="0.25">
      <c r="A54">
        <v>910</v>
      </c>
      <c r="B54" t="s">
        <v>559</v>
      </c>
      <c r="C54" t="s">
        <v>560</v>
      </c>
      <c r="D54" t="s">
        <v>464</v>
      </c>
      <c r="F54" t="s">
        <v>65</v>
      </c>
      <c r="G54" t="s">
        <v>45</v>
      </c>
      <c r="H54" t="s">
        <v>561</v>
      </c>
      <c r="J54" t="s">
        <v>562</v>
      </c>
      <c r="K54">
        <v>1</v>
      </c>
      <c r="N54" t="s">
        <v>531</v>
      </c>
      <c r="Q54">
        <v>7000</v>
      </c>
      <c r="R54" t="s">
        <v>273</v>
      </c>
      <c r="S54">
        <v>7000</v>
      </c>
      <c r="T54" t="s">
        <v>54</v>
      </c>
      <c r="U54" t="s">
        <v>72</v>
      </c>
      <c r="V54" t="s">
        <v>563</v>
      </c>
      <c r="W54">
        <v>278907</v>
      </c>
      <c r="X54">
        <v>933170</v>
      </c>
      <c r="AF54" t="s">
        <v>533</v>
      </c>
      <c r="AG54" t="s">
        <v>534</v>
      </c>
      <c r="AH54" t="s">
        <v>564</v>
      </c>
      <c r="AI54" t="s">
        <v>565</v>
      </c>
      <c r="AM54">
        <v>-4.0660733771555302</v>
      </c>
      <c r="AN54">
        <v>58.270553424337898</v>
      </c>
    </row>
    <row r="55" spans="1:40" x14ac:dyDescent="0.25">
      <c r="A55">
        <v>1371</v>
      </c>
      <c r="B55" t="s">
        <v>566</v>
      </c>
      <c r="C55" t="s">
        <v>567</v>
      </c>
      <c r="D55" t="s">
        <v>359</v>
      </c>
      <c r="E55" t="s">
        <v>568</v>
      </c>
      <c r="F55" t="s">
        <v>65</v>
      </c>
      <c r="G55" t="s">
        <v>66</v>
      </c>
      <c r="I55" t="s">
        <v>547</v>
      </c>
      <c r="J55" t="s">
        <v>569</v>
      </c>
      <c r="K55">
        <v>3</v>
      </c>
      <c r="N55" t="s">
        <v>250</v>
      </c>
      <c r="O55" t="s">
        <v>570</v>
      </c>
      <c r="Q55">
        <v>10000</v>
      </c>
      <c r="R55" t="s">
        <v>53</v>
      </c>
      <c r="T55" t="s">
        <v>54</v>
      </c>
      <c r="U55" t="s">
        <v>100</v>
      </c>
      <c r="V55" t="s">
        <v>571</v>
      </c>
      <c r="W55">
        <v>139480</v>
      </c>
      <c r="X55">
        <v>666072</v>
      </c>
      <c r="Y55" t="s">
        <v>572</v>
      </c>
      <c r="AF55" t="s">
        <v>573</v>
      </c>
      <c r="AG55" t="s">
        <v>574</v>
      </c>
      <c r="AH55" t="s">
        <v>575</v>
      </c>
      <c r="AI55" t="s">
        <v>576</v>
      </c>
      <c r="AM55">
        <v>-6.1604502208054699</v>
      </c>
      <c r="AN55">
        <v>55.817448040603203</v>
      </c>
    </row>
    <row r="56" spans="1:40" x14ac:dyDescent="0.25">
      <c r="A56">
        <v>1372</v>
      </c>
      <c r="B56" t="s">
        <v>577</v>
      </c>
      <c r="C56" t="s">
        <v>578</v>
      </c>
      <c r="D56" t="s">
        <v>579</v>
      </c>
      <c r="F56" t="s">
        <v>65</v>
      </c>
      <c r="G56" t="s">
        <v>45</v>
      </c>
      <c r="I56" t="s">
        <v>237</v>
      </c>
      <c r="J56" t="s">
        <v>580</v>
      </c>
      <c r="K56">
        <v>1</v>
      </c>
      <c r="N56" t="s">
        <v>400</v>
      </c>
      <c r="O56" t="s">
        <v>581</v>
      </c>
      <c r="Q56">
        <v>5000</v>
      </c>
      <c r="R56" t="s">
        <v>273</v>
      </c>
      <c r="T56" t="s">
        <v>54</v>
      </c>
      <c r="U56" t="s">
        <v>284</v>
      </c>
      <c r="V56" t="s">
        <v>582</v>
      </c>
      <c r="W56">
        <v>142119</v>
      </c>
      <c r="X56">
        <v>695788</v>
      </c>
      <c r="Y56" t="s">
        <v>583</v>
      </c>
      <c r="AF56" t="s">
        <v>573</v>
      </c>
      <c r="AG56" t="s">
        <v>574</v>
      </c>
      <c r="AH56" t="s">
        <v>584</v>
      </c>
      <c r="AI56" t="s">
        <v>585</v>
      </c>
      <c r="AM56">
        <v>-6.14685961490677</v>
      </c>
      <c r="AN56">
        <v>56.085165608210097</v>
      </c>
    </row>
    <row r="57" spans="1:40" x14ac:dyDescent="0.25">
      <c r="A57">
        <v>1373</v>
      </c>
      <c r="B57" t="s">
        <v>586</v>
      </c>
      <c r="C57" t="s">
        <v>587</v>
      </c>
      <c r="D57" t="s">
        <v>266</v>
      </c>
      <c r="E57" t="s">
        <v>588</v>
      </c>
      <c r="F57" t="s">
        <v>65</v>
      </c>
      <c r="G57" t="s">
        <v>66</v>
      </c>
      <c r="I57" t="s">
        <v>96</v>
      </c>
      <c r="J57" t="s">
        <v>589</v>
      </c>
      <c r="K57">
        <v>3</v>
      </c>
      <c r="N57" t="s">
        <v>590</v>
      </c>
      <c r="O57" t="s">
        <v>591</v>
      </c>
      <c r="Q57">
        <v>5000</v>
      </c>
      <c r="R57" t="s">
        <v>273</v>
      </c>
      <c r="S57">
        <v>2000</v>
      </c>
      <c r="T57" t="s">
        <v>54</v>
      </c>
      <c r="U57" t="s">
        <v>100</v>
      </c>
      <c r="V57" t="s">
        <v>592</v>
      </c>
      <c r="W57">
        <v>133689</v>
      </c>
      <c r="X57">
        <v>662427</v>
      </c>
      <c r="Y57" t="s">
        <v>593</v>
      </c>
      <c r="AF57" t="s">
        <v>573</v>
      </c>
      <c r="AG57" t="s">
        <v>574</v>
      </c>
      <c r="AH57" t="s">
        <v>594</v>
      </c>
      <c r="AI57" t="s">
        <v>595</v>
      </c>
      <c r="AM57">
        <v>-6.2490495209312904</v>
      </c>
      <c r="AN57">
        <v>55.781629958144102</v>
      </c>
    </row>
    <row r="58" spans="1:40" x14ac:dyDescent="0.25">
      <c r="A58">
        <v>1374</v>
      </c>
      <c r="B58" t="s">
        <v>596</v>
      </c>
      <c r="C58" t="s">
        <v>597</v>
      </c>
      <c r="D58" t="s">
        <v>117</v>
      </c>
      <c r="E58" t="s">
        <v>598</v>
      </c>
      <c r="F58" t="s">
        <v>65</v>
      </c>
      <c r="G58" t="s">
        <v>45</v>
      </c>
      <c r="I58" t="s">
        <v>188</v>
      </c>
      <c r="J58" t="s">
        <v>599</v>
      </c>
      <c r="K58">
        <v>3</v>
      </c>
      <c r="N58" t="s">
        <v>590</v>
      </c>
      <c r="O58" t="s">
        <v>600</v>
      </c>
      <c r="Q58">
        <v>10000</v>
      </c>
      <c r="R58" t="s">
        <v>53</v>
      </c>
      <c r="T58" t="s">
        <v>54</v>
      </c>
      <c r="U58" t="s">
        <v>284</v>
      </c>
      <c r="V58" t="s">
        <v>601</v>
      </c>
      <c r="W58">
        <v>134413</v>
      </c>
      <c r="X58">
        <v>662387</v>
      </c>
      <c r="Y58" t="s">
        <v>602</v>
      </c>
      <c r="AF58" t="s">
        <v>573</v>
      </c>
      <c r="AG58" t="s">
        <v>574</v>
      </c>
      <c r="AH58" t="s">
        <v>603</v>
      </c>
      <c r="AI58" t="s">
        <v>604</v>
      </c>
      <c r="AM58">
        <v>-6.2374987146110801</v>
      </c>
      <c r="AN58">
        <v>55.7816695529905</v>
      </c>
    </row>
    <row r="59" spans="1:40" x14ac:dyDescent="0.25">
      <c r="A59">
        <v>1375</v>
      </c>
      <c r="B59" t="s">
        <v>605</v>
      </c>
      <c r="C59" t="s">
        <v>606</v>
      </c>
      <c r="D59" t="s">
        <v>117</v>
      </c>
      <c r="F59" t="s">
        <v>65</v>
      </c>
      <c r="G59" t="s">
        <v>45</v>
      </c>
      <c r="I59" t="s">
        <v>607</v>
      </c>
      <c r="J59" t="s">
        <v>608</v>
      </c>
      <c r="K59">
        <v>3</v>
      </c>
      <c r="N59" t="s">
        <v>590</v>
      </c>
      <c r="O59" t="s">
        <v>609</v>
      </c>
      <c r="Q59">
        <v>5000</v>
      </c>
      <c r="R59" t="s">
        <v>53</v>
      </c>
      <c r="T59" t="s">
        <v>54</v>
      </c>
      <c r="U59" t="s">
        <v>284</v>
      </c>
      <c r="V59" t="s">
        <v>610</v>
      </c>
      <c r="W59">
        <v>134386</v>
      </c>
      <c r="X59">
        <v>657654</v>
      </c>
      <c r="Y59" t="s">
        <v>611</v>
      </c>
      <c r="AF59" t="s">
        <v>573</v>
      </c>
      <c r="AG59" t="s">
        <v>574</v>
      </c>
      <c r="AH59" t="s">
        <v>612</v>
      </c>
      <c r="AI59" t="s">
        <v>613</v>
      </c>
      <c r="AM59">
        <v>-6.2333228958471096</v>
      </c>
      <c r="AN59">
        <v>55.739243936223097</v>
      </c>
    </row>
    <row r="60" spans="1:40" x14ac:dyDescent="0.25">
      <c r="A60">
        <v>1376</v>
      </c>
      <c r="B60" t="s">
        <v>614</v>
      </c>
      <c r="C60" t="s">
        <v>615</v>
      </c>
      <c r="D60" t="s">
        <v>616</v>
      </c>
      <c r="F60" t="s">
        <v>65</v>
      </c>
      <c r="G60" t="s">
        <v>45</v>
      </c>
      <c r="I60" t="s">
        <v>617</v>
      </c>
      <c r="J60" t="s">
        <v>618</v>
      </c>
      <c r="K60">
        <v>3</v>
      </c>
      <c r="N60" t="s">
        <v>619</v>
      </c>
      <c r="O60" t="s">
        <v>620</v>
      </c>
      <c r="Q60">
        <v>5000</v>
      </c>
      <c r="R60" t="s">
        <v>53</v>
      </c>
      <c r="T60" t="s">
        <v>54</v>
      </c>
      <c r="U60" t="s">
        <v>284</v>
      </c>
      <c r="V60" t="s">
        <v>621</v>
      </c>
      <c r="W60">
        <v>143304</v>
      </c>
      <c r="X60">
        <v>670799</v>
      </c>
      <c r="Y60" t="s">
        <v>622</v>
      </c>
      <c r="AF60" t="s">
        <v>573</v>
      </c>
      <c r="AG60" t="s">
        <v>574</v>
      </c>
      <c r="AH60" t="s">
        <v>623</v>
      </c>
      <c r="AI60" t="s">
        <v>624</v>
      </c>
      <c r="AM60">
        <v>-6.1040490827638001</v>
      </c>
      <c r="AN60">
        <v>55.8618588287911</v>
      </c>
    </row>
    <row r="61" spans="1:40" x14ac:dyDescent="0.25">
      <c r="A61">
        <v>1604</v>
      </c>
      <c r="B61" t="s">
        <v>625</v>
      </c>
      <c r="C61" t="s">
        <v>626</v>
      </c>
      <c r="D61" t="s">
        <v>627</v>
      </c>
      <c r="F61" t="s">
        <v>44</v>
      </c>
      <c r="G61" t="s">
        <v>45</v>
      </c>
      <c r="I61" t="s">
        <v>144</v>
      </c>
      <c r="K61">
        <v>1</v>
      </c>
      <c r="M61" t="s">
        <v>628</v>
      </c>
      <c r="N61" t="s">
        <v>629</v>
      </c>
      <c r="O61" t="s">
        <v>630</v>
      </c>
      <c r="R61" t="s">
        <v>273</v>
      </c>
      <c r="S61">
        <v>0</v>
      </c>
      <c r="T61" t="s">
        <v>54</v>
      </c>
      <c r="U61" t="s">
        <v>464</v>
      </c>
      <c r="V61" t="s">
        <v>631</v>
      </c>
      <c r="W61">
        <v>204539</v>
      </c>
      <c r="X61">
        <v>728701</v>
      </c>
      <c r="Y61" t="s">
        <v>632</v>
      </c>
      <c r="Z61" t="s">
        <v>80</v>
      </c>
      <c r="AA61" t="s">
        <v>633</v>
      </c>
      <c r="AE61">
        <v>2024</v>
      </c>
      <c r="AF61" t="s">
        <v>634</v>
      </c>
      <c r="AG61" t="s">
        <v>635</v>
      </c>
      <c r="AH61" t="s">
        <v>636</v>
      </c>
      <c r="AI61" t="s">
        <v>637</v>
      </c>
      <c r="AM61">
        <v>-5.16980626803847</v>
      </c>
      <c r="AN61">
        <v>56.410026298992598</v>
      </c>
    </row>
    <row r="62" spans="1:40" x14ac:dyDescent="0.25">
      <c r="A62">
        <v>1626</v>
      </c>
      <c r="B62" t="s">
        <v>566</v>
      </c>
      <c r="C62" t="s">
        <v>638</v>
      </c>
      <c r="D62" t="s">
        <v>64</v>
      </c>
      <c r="E62" t="s">
        <v>639</v>
      </c>
      <c r="G62" t="s">
        <v>66</v>
      </c>
      <c r="I62" t="s">
        <v>547</v>
      </c>
      <c r="K62">
        <v>3</v>
      </c>
      <c r="M62" t="s">
        <v>640</v>
      </c>
      <c r="N62" t="s">
        <v>590</v>
      </c>
      <c r="O62" t="s">
        <v>641</v>
      </c>
      <c r="R62" t="s">
        <v>273</v>
      </c>
      <c r="U62" t="s">
        <v>642</v>
      </c>
      <c r="W62">
        <v>208289</v>
      </c>
      <c r="X62">
        <v>683748</v>
      </c>
      <c r="Y62" t="s">
        <v>643</v>
      </c>
      <c r="AF62" t="s">
        <v>634</v>
      </c>
      <c r="AG62" t="s">
        <v>635</v>
      </c>
      <c r="AH62" t="s">
        <v>644</v>
      </c>
      <c r="AI62" t="s">
        <v>645</v>
      </c>
      <c r="AM62">
        <v>-5.0766285285595396</v>
      </c>
      <c r="AN62">
        <v>56.008269251410098</v>
      </c>
    </row>
    <row r="63" spans="1:40" x14ac:dyDescent="0.25">
      <c r="A63">
        <v>1627</v>
      </c>
      <c r="B63" t="s">
        <v>577</v>
      </c>
      <c r="C63" t="s">
        <v>646</v>
      </c>
      <c r="D63" t="s">
        <v>579</v>
      </c>
      <c r="F63" t="s">
        <v>65</v>
      </c>
      <c r="G63" t="s">
        <v>45</v>
      </c>
      <c r="I63" t="s">
        <v>237</v>
      </c>
      <c r="K63">
        <v>1</v>
      </c>
      <c r="M63" t="s">
        <v>647</v>
      </c>
      <c r="O63" t="s">
        <v>648</v>
      </c>
      <c r="R63" t="s">
        <v>273</v>
      </c>
      <c r="W63">
        <v>208727</v>
      </c>
      <c r="X63">
        <v>671665</v>
      </c>
      <c r="Y63" t="s">
        <v>649</v>
      </c>
      <c r="AF63" t="s">
        <v>634</v>
      </c>
      <c r="AG63" t="s">
        <v>635</v>
      </c>
      <c r="AH63" t="s">
        <v>650</v>
      </c>
      <c r="AI63" t="s">
        <v>651</v>
      </c>
      <c r="AM63">
        <v>-5.0610402958385503</v>
      </c>
      <c r="AN63">
        <v>55.900034693873103</v>
      </c>
    </row>
    <row r="64" spans="1:40" x14ac:dyDescent="0.25">
      <c r="A64">
        <v>1630</v>
      </c>
      <c r="B64" t="s">
        <v>586</v>
      </c>
      <c r="C64" t="s">
        <v>652</v>
      </c>
      <c r="D64" t="s">
        <v>64</v>
      </c>
      <c r="E64" t="s">
        <v>588</v>
      </c>
      <c r="I64" t="s">
        <v>96</v>
      </c>
      <c r="K64">
        <v>3</v>
      </c>
      <c r="M64" t="s">
        <v>653</v>
      </c>
      <c r="N64" t="s">
        <v>590</v>
      </c>
      <c r="R64" t="s">
        <v>273</v>
      </c>
      <c r="U64" t="s">
        <v>642</v>
      </c>
      <c r="V64" t="s">
        <v>592</v>
      </c>
      <c r="W64">
        <v>214040</v>
      </c>
      <c r="X64">
        <v>684070</v>
      </c>
      <c r="Y64" t="s">
        <v>654</v>
      </c>
      <c r="AF64" t="s">
        <v>634</v>
      </c>
      <c r="AG64" t="s">
        <v>635</v>
      </c>
      <c r="AH64" t="s">
        <v>655</v>
      </c>
      <c r="AI64" t="s">
        <v>656</v>
      </c>
      <c r="AM64">
        <v>-4.9847479784255198</v>
      </c>
      <c r="AN64">
        <v>56.013423491425002</v>
      </c>
    </row>
    <row r="65" spans="1:40" x14ac:dyDescent="0.25">
      <c r="A65">
        <v>1631</v>
      </c>
      <c r="B65" t="s">
        <v>657</v>
      </c>
      <c r="C65" t="s">
        <v>658</v>
      </c>
      <c r="D65" t="s">
        <v>64</v>
      </c>
      <c r="E65" t="s">
        <v>659</v>
      </c>
      <c r="F65" t="s">
        <v>80</v>
      </c>
      <c r="G65" t="s">
        <v>45</v>
      </c>
      <c r="I65" t="s">
        <v>607</v>
      </c>
      <c r="K65">
        <v>3</v>
      </c>
      <c r="M65" t="s">
        <v>660</v>
      </c>
      <c r="N65" t="s">
        <v>590</v>
      </c>
      <c r="O65" t="s">
        <v>661</v>
      </c>
      <c r="R65" t="s">
        <v>273</v>
      </c>
      <c r="U65" t="s">
        <v>642</v>
      </c>
      <c r="V65" t="s">
        <v>662</v>
      </c>
      <c r="W65">
        <v>210124</v>
      </c>
      <c r="X65">
        <v>700408</v>
      </c>
      <c r="Y65" t="s">
        <v>602</v>
      </c>
      <c r="AF65" t="s">
        <v>634</v>
      </c>
      <c r="AG65" t="s">
        <v>635</v>
      </c>
      <c r="AH65" t="s">
        <v>663</v>
      </c>
      <c r="AI65" t="s">
        <v>664</v>
      </c>
      <c r="AM65">
        <v>-5.0590744925618001</v>
      </c>
      <c r="AN65">
        <v>56.158472608633097</v>
      </c>
    </row>
    <row r="66" spans="1:40" x14ac:dyDescent="0.25">
      <c r="A66">
        <v>1632</v>
      </c>
      <c r="B66" t="s">
        <v>665</v>
      </c>
      <c r="C66" t="s">
        <v>666</v>
      </c>
      <c r="D66" t="s">
        <v>579</v>
      </c>
      <c r="F66" t="s">
        <v>65</v>
      </c>
      <c r="G66" t="s">
        <v>45</v>
      </c>
      <c r="I66" t="s">
        <v>617</v>
      </c>
      <c r="K66">
        <v>2</v>
      </c>
      <c r="M66" t="s">
        <v>667</v>
      </c>
      <c r="N66" t="s">
        <v>590</v>
      </c>
      <c r="O66" t="s">
        <v>668</v>
      </c>
      <c r="R66" t="s">
        <v>273</v>
      </c>
      <c r="U66" t="s">
        <v>642</v>
      </c>
      <c r="V66" t="s">
        <v>669</v>
      </c>
      <c r="W66">
        <v>216541</v>
      </c>
      <c r="X66">
        <v>681264</v>
      </c>
      <c r="Y66" t="s">
        <v>670</v>
      </c>
      <c r="AF66" t="s">
        <v>634</v>
      </c>
      <c r="AG66" t="s">
        <v>635</v>
      </c>
      <c r="AH66" t="s">
        <v>671</v>
      </c>
      <c r="AI66" t="s">
        <v>672</v>
      </c>
      <c r="AM66">
        <v>-4.9427712198301696</v>
      </c>
      <c r="AN66">
        <v>55.989208949977403</v>
      </c>
    </row>
    <row r="67" spans="1:40" x14ac:dyDescent="0.25">
      <c r="A67">
        <v>1633</v>
      </c>
      <c r="B67" t="s">
        <v>673</v>
      </c>
      <c r="C67" t="s">
        <v>674</v>
      </c>
      <c r="D67" t="s">
        <v>117</v>
      </c>
      <c r="F67" t="s">
        <v>65</v>
      </c>
      <c r="G67" t="s">
        <v>66</v>
      </c>
      <c r="I67" t="s">
        <v>540</v>
      </c>
      <c r="K67">
        <v>5</v>
      </c>
      <c r="M67" t="s">
        <v>675</v>
      </c>
      <c r="N67" t="s">
        <v>590</v>
      </c>
      <c r="O67" t="s">
        <v>676</v>
      </c>
      <c r="R67" t="s">
        <v>273</v>
      </c>
      <c r="U67" t="s">
        <v>464</v>
      </c>
      <c r="W67">
        <v>212501</v>
      </c>
      <c r="X67">
        <v>703096</v>
      </c>
      <c r="Y67" t="s">
        <v>677</v>
      </c>
      <c r="AF67" t="s">
        <v>634</v>
      </c>
      <c r="AG67" t="s">
        <v>635</v>
      </c>
      <c r="AH67" t="s">
        <v>678</v>
      </c>
      <c r="AI67" t="s">
        <v>679</v>
      </c>
      <c r="AM67">
        <v>-5.0227546746359497</v>
      </c>
      <c r="AN67">
        <v>56.183530356763299</v>
      </c>
    </row>
    <row r="68" spans="1:40" ht="409.5" x14ac:dyDescent="0.25">
      <c r="A68">
        <v>1931</v>
      </c>
      <c r="B68" t="s">
        <v>680</v>
      </c>
      <c r="C68" t="s">
        <v>680</v>
      </c>
      <c r="D68" t="s">
        <v>117</v>
      </c>
      <c r="F68" t="s">
        <v>80</v>
      </c>
      <c r="G68" t="s">
        <v>45</v>
      </c>
      <c r="H68" s="1" t="s">
        <v>681</v>
      </c>
      <c r="I68" t="s">
        <v>83</v>
      </c>
      <c r="J68" t="s">
        <v>682</v>
      </c>
      <c r="K68">
        <v>4</v>
      </c>
      <c r="L68" s="1" t="s">
        <v>683</v>
      </c>
      <c r="M68" t="s">
        <v>684</v>
      </c>
      <c r="N68" t="s">
        <v>685</v>
      </c>
      <c r="O68" t="s">
        <v>686</v>
      </c>
      <c r="P68">
        <v>0</v>
      </c>
      <c r="Q68">
        <v>1000</v>
      </c>
      <c r="R68" t="s">
        <v>53</v>
      </c>
      <c r="S68">
        <v>0</v>
      </c>
      <c r="T68" t="s">
        <v>54</v>
      </c>
      <c r="U68" t="s">
        <v>55</v>
      </c>
      <c r="V68" t="s">
        <v>687</v>
      </c>
      <c r="W68">
        <v>288112</v>
      </c>
      <c r="X68">
        <v>904158</v>
      </c>
      <c r="AF68" t="s">
        <v>688</v>
      </c>
      <c r="AG68" t="s">
        <v>689</v>
      </c>
      <c r="AH68" t="s">
        <v>690</v>
      </c>
      <c r="AI68" s="2" t="s">
        <v>691</v>
      </c>
      <c r="AJ68" t="s">
        <v>692</v>
      </c>
      <c r="AK68" t="s">
        <v>693</v>
      </c>
      <c r="AL68">
        <v>3000</v>
      </c>
      <c r="AM68">
        <v>-3.88774219271049</v>
      </c>
      <c r="AN68">
        <v>58.010023445563398</v>
      </c>
    </row>
    <row r="69" spans="1:40" ht="409.5" x14ac:dyDescent="0.25">
      <c r="A69">
        <v>1932</v>
      </c>
      <c r="B69" t="s">
        <v>694</v>
      </c>
      <c r="C69" t="s">
        <v>694</v>
      </c>
      <c r="D69" t="s">
        <v>117</v>
      </c>
      <c r="F69" t="s">
        <v>80</v>
      </c>
      <c r="G69" t="s">
        <v>45</v>
      </c>
      <c r="H69" s="1" t="s">
        <v>681</v>
      </c>
      <c r="I69" t="s">
        <v>83</v>
      </c>
      <c r="J69" t="s">
        <v>682</v>
      </c>
      <c r="K69">
        <v>4</v>
      </c>
      <c r="L69" s="1" t="s">
        <v>683</v>
      </c>
      <c r="M69" t="s">
        <v>684</v>
      </c>
      <c r="N69" t="s">
        <v>685</v>
      </c>
      <c r="O69" t="s">
        <v>686</v>
      </c>
      <c r="P69">
        <v>0</v>
      </c>
      <c r="Q69">
        <v>1000</v>
      </c>
      <c r="R69" t="s">
        <v>53</v>
      </c>
      <c r="S69">
        <v>0</v>
      </c>
      <c r="T69" t="s">
        <v>54</v>
      </c>
      <c r="U69" t="s">
        <v>55</v>
      </c>
      <c r="V69" t="s">
        <v>687</v>
      </c>
      <c r="W69">
        <v>288112</v>
      </c>
      <c r="X69">
        <v>904158</v>
      </c>
      <c r="AF69" t="s">
        <v>688</v>
      </c>
      <c r="AG69" t="s">
        <v>689</v>
      </c>
      <c r="AH69" t="s">
        <v>695</v>
      </c>
      <c r="AI69" t="s">
        <v>696</v>
      </c>
      <c r="AJ69" t="s">
        <v>692</v>
      </c>
      <c r="AK69" t="s">
        <v>693</v>
      </c>
      <c r="AL69">
        <v>5000</v>
      </c>
      <c r="AM69">
        <v>-3.98739146138626</v>
      </c>
      <c r="AN69">
        <v>58.064748999770302</v>
      </c>
    </row>
    <row r="70" spans="1:40" ht="409.5" x14ac:dyDescent="0.25">
      <c r="A70">
        <v>1933</v>
      </c>
      <c r="B70" t="s">
        <v>694</v>
      </c>
      <c r="C70" t="s">
        <v>694</v>
      </c>
      <c r="D70" t="s">
        <v>117</v>
      </c>
      <c r="F70" t="s">
        <v>80</v>
      </c>
      <c r="G70" t="s">
        <v>45</v>
      </c>
      <c r="H70" s="1" t="s">
        <v>681</v>
      </c>
      <c r="I70" t="s">
        <v>83</v>
      </c>
      <c r="J70" t="s">
        <v>682</v>
      </c>
      <c r="K70">
        <v>4</v>
      </c>
      <c r="L70" s="1" t="s">
        <v>683</v>
      </c>
      <c r="M70" t="s">
        <v>684</v>
      </c>
      <c r="N70" t="s">
        <v>685</v>
      </c>
      <c r="O70" t="s">
        <v>686</v>
      </c>
      <c r="P70">
        <v>0</v>
      </c>
      <c r="Q70">
        <v>1000</v>
      </c>
      <c r="R70" t="s">
        <v>273</v>
      </c>
      <c r="S70">
        <v>0</v>
      </c>
      <c r="T70" t="s">
        <v>54</v>
      </c>
      <c r="U70" t="s">
        <v>55</v>
      </c>
      <c r="V70" t="s">
        <v>687</v>
      </c>
      <c r="W70">
        <v>288112</v>
      </c>
      <c r="X70">
        <v>904158</v>
      </c>
      <c r="AF70" t="s">
        <v>688</v>
      </c>
      <c r="AG70" t="s">
        <v>689</v>
      </c>
      <c r="AH70" t="s">
        <v>697</v>
      </c>
      <c r="AI70" t="s">
        <v>698</v>
      </c>
      <c r="AJ70" t="s">
        <v>692</v>
      </c>
      <c r="AK70" t="s">
        <v>693</v>
      </c>
      <c r="AL70">
        <v>5000</v>
      </c>
      <c r="AM70">
        <v>-3.9334759516275102</v>
      </c>
      <c r="AN70">
        <v>58.025878564545302</v>
      </c>
    </row>
    <row r="71" spans="1:40" ht="409.5" x14ac:dyDescent="0.25">
      <c r="A71">
        <v>1934</v>
      </c>
      <c r="B71" t="s">
        <v>699</v>
      </c>
      <c r="C71" t="s">
        <v>699</v>
      </c>
      <c r="D71" t="s">
        <v>64</v>
      </c>
      <c r="E71" t="s">
        <v>700</v>
      </c>
      <c r="F71" t="s">
        <v>80</v>
      </c>
      <c r="G71" t="s">
        <v>45</v>
      </c>
      <c r="H71" s="1" t="s">
        <v>701</v>
      </c>
      <c r="I71" t="s">
        <v>702</v>
      </c>
      <c r="J71" s="1" t="s">
        <v>703</v>
      </c>
      <c r="K71">
        <v>4</v>
      </c>
      <c r="L71" t="s">
        <v>704</v>
      </c>
      <c r="M71" t="s">
        <v>704</v>
      </c>
      <c r="N71" t="s">
        <v>685</v>
      </c>
      <c r="O71" t="s">
        <v>705</v>
      </c>
      <c r="P71">
        <v>0</v>
      </c>
      <c r="Q71">
        <v>10000</v>
      </c>
      <c r="S71">
        <v>0</v>
      </c>
      <c r="T71" t="s">
        <v>54</v>
      </c>
      <c r="U71" t="s">
        <v>100</v>
      </c>
      <c r="V71" t="s">
        <v>706</v>
      </c>
      <c r="W71">
        <v>288112</v>
      </c>
      <c r="X71">
        <v>904158</v>
      </c>
      <c r="AF71" t="s">
        <v>688</v>
      </c>
      <c r="AG71" t="s">
        <v>689</v>
      </c>
      <c r="AH71" t="s">
        <v>707</v>
      </c>
      <c r="AI71" t="s">
        <v>708</v>
      </c>
      <c r="AJ71" t="s">
        <v>709</v>
      </c>
      <c r="AK71" t="s">
        <v>693</v>
      </c>
      <c r="AL71">
        <v>180000</v>
      </c>
      <c r="AM71">
        <v>-4.0283083946173601</v>
      </c>
      <c r="AN71">
        <v>58.070720735353902</v>
      </c>
    </row>
    <row r="72" spans="1:40" ht="409.5" x14ac:dyDescent="0.25">
      <c r="A72">
        <v>1935</v>
      </c>
      <c r="B72" t="s">
        <v>710</v>
      </c>
      <c r="C72" t="s">
        <v>710</v>
      </c>
      <c r="D72" t="s">
        <v>223</v>
      </c>
      <c r="F72" t="s">
        <v>80</v>
      </c>
      <c r="G72" t="s">
        <v>66</v>
      </c>
      <c r="H72" t="s">
        <v>711</v>
      </c>
      <c r="I72" t="s">
        <v>540</v>
      </c>
      <c r="J72" s="1" t="s">
        <v>712</v>
      </c>
      <c r="K72">
        <v>1</v>
      </c>
      <c r="L72" t="s">
        <v>713</v>
      </c>
      <c r="M72" t="s">
        <v>714</v>
      </c>
      <c r="N72" t="s">
        <v>685</v>
      </c>
      <c r="O72" t="s">
        <v>715</v>
      </c>
      <c r="P72">
        <v>0</v>
      </c>
      <c r="Q72">
        <v>0</v>
      </c>
      <c r="R72" t="s">
        <v>53</v>
      </c>
      <c r="S72">
        <v>0</v>
      </c>
      <c r="T72" t="s">
        <v>54</v>
      </c>
      <c r="U72" t="s">
        <v>100</v>
      </c>
      <c r="V72" t="s">
        <v>716</v>
      </c>
      <c r="W72">
        <v>288112</v>
      </c>
      <c r="X72">
        <v>904158</v>
      </c>
      <c r="AF72" t="s">
        <v>688</v>
      </c>
      <c r="AG72" t="s">
        <v>689</v>
      </c>
      <c r="AH72" t="s">
        <v>717</v>
      </c>
      <c r="AI72" t="s">
        <v>718</v>
      </c>
      <c r="AJ72" t="s">
        <v>709</v>
      </c>
      <c r="AK72" t="s">
        <v>719</v>
      </c>
      <c r="AL72">
        <v>20000</v>
      </c>
      <c r="AM72">
        <v>-3.96974946280254</v>
      </c>
      <c r="AN72">
        <v>58.050466164886998</v>
      </c>
    </row>
    <row r="73" spans="1:40" x14ac:dyDescent="0.25">
      <c r="A73">
        <v>1936</v>
      </c>
      <c r="B73" t="s">
        <v>720</v>
      </c>
      <c r="C73" t="s">
        <v>720</v>
      </c>
      <c r="D73" t="s">
        <v>223</v>
      </c>
      <c r="F73" t="s">
        <v>80</v>
      </c>
      <c r="G73" t="s">
        <v>45</v>
      </c>
      <c r="H73" t="s">
        <v>721</v>
      </c>
      <c r="I73" t="s">
        <v>388</v>
      </c>
      <c r="J73" t="s">
        <v>722</v>
      </c>
      <c r="K73">
        <v>4</v>
      </c>
      <c r="N73" t="s">
        <v>685</v>
      </c>
      <c r="O73" t="s">
        <v>723</v>
      </c>
      <c r="P73">
        <v>0</v>
      </c>
      <c r="Q73">
        <v>0</v>
      </c>
      <c r="R73" t="s">
        <v>273</v>
      </c>
      <c r="S73">
        <v>0</v>
      </c>
      <c r="T73" t="s">
        <v>54</v>
      </c>
      <c r="U73" t="s">
        <v>100</v>
      </c>
      <c r="V73" t="s">
        <v>724</v>
      </c>
      <c r="W73">
        <v>288112</v>
      </c>
      <c r="X73">
        <v>904158</v>
      </c>
      <c r="AF73" t="s">
        <v>688</v>
      </c>
      <c r="AG73" t="s">
        <v>689</v>
      </c>
      <c r="AH73" t="s">
        <v>725</v>
      </c>
      <c r="AI73" t="s">
        <v>726</v>
      </c>
      <c r="AJ73" t="s">
        <v>223</v>
      </c>
      <c r="AK73" t="s">
        <v>727</v>
      </c>
      <c r="AL73">
        <v>0</v>
      </c>
      <c r="AM73">
        <v>-4.0586089035782704</v>
      </c>
      <c r="AN73">
        <v>58.065602688655702</v>
      </c>
    </row>
    <row r="74" spans="1:40" x14ac:dyDescent="0.25">
      <c r="A74">
        <v>1937</v>
      </c>
      <c r="B74" t="s">
        <v>728</v>
      </c>
      <c r="C74" t="s">
        <v>728</v>
      </c>
      <c r="D74" t="s">
        <v>117</v>
      </c>
      <c r="F74" t="s">
        <v>80</v>
      </c>
      <c r="G74" t="s">
        <v>81</v>
      </c>
      <c r="H74" t="s">
        <v>729</v>
      </c>
      <c r="I74" t="s">
        <v>188</v>
      </c>
      <c r="J74" t="s">
        <v>730</v>
      </c>
      <c r="K74">
        <v>1</v>
      </c>
      <c r="N74" t="s">
        <v>685</v>
      </c>
      <c r="O74" t="s">
        <v>731</v>
      </c>
      <c r="P74">
        <v>0</v>
      </c>
      <c r="Q74">
        <v>0</v>
      </c>
      <c r="R74" t="s">
        <v>273</v>
      </c>
      <c r="S74">
        <v>0</v>
      </c>
      <c r="T74" t="s">
        <v>54</v>
      </c>
      <c r="U74" t="s">
        <v>88</v>
      </c>
      <c r="W74">
        <v>288112</v>
      </c>
      <c r="X74">
        <v>904158</v>
      </c>
      <c r="AF74" t="s">
        <v>688</v>
      </c>
      <c r="AG74" t="s">
        <v>689</v>
      </c>
      <c r="AH74" t="s">
        <v>732</v>
      </c>
      <c r="AI74" t="s">
        <v>733</v>
      </c>
      <c r="AJ74" t="s">
        <v>734</v>
      </c>
      <c r="AK74" t="s">
        <v>719</v>
      </c>
      <c r="AL74">
        <v>20000</v>
      </c>
      <c r="AM74">
        <v>-4.09241030369793</v>
      </c>
      <c r="AN74">
        <v>58.056449652116697</v>
      </c>
    </row>
    <row r="75" spans="1:40" ht="409.5" x14ac:dyDescent="0.25">
      <c r="A75">
        <v>1938</v>
      </c>
      <c r="B75" t="s">
        <v>735</v>
      </c>
      <c r="C75" t="s">
        <v>735</v>
      </c>
      <c r="D75" t="s">
        <v>117</v>
      </c>
      <c r="F75" t="s">
        <v>80</v>
      </c>
      <c r="G75" t="s">
        <v>81</v>
      </c>
      <c r="H75" t="s">
        <v>736</v>
      </c>
      <c r="I75" t="s">
        <v>188</v>
      </c>
      <c r="J75" s="1" t="s">
        <v>737</v>
      </c>
      <c r="K75">
        <v>1</v>
      </c>
      <c r="L75" t="s">
        <v>738</v>
      </c>
      <c r="M75" t="s">
        <v>738</v>
      </c>
      <c r="N75" t="s">
        <v>685</v>
      </c>
      <c r="O75" t="s">
        <v>739</v>
      </c>
      <c r="P75">
        <v>0</v>
      </c>
      <c r="Q75">
        <v>500</v>
      </c>
      <c r="R75" t="s">
        <v>273</v>
      </c>
      <c r="S75">
        <v>0</v>
      </c>
      <c r="T75" t="s">
        <v>54</v>
      </c>
      <c r="U75" t="s">
        <v>88</v>
      </c>
      <c r="V75" t="s">
        <v>740</v>
      </c>
      <c r="W75">
        <v>288112</v>
      </c>
      <c r="X75">
        <v>904158</v>
      </c>
      <c r="AF75" t="s">
        <v>688</v>
      </c>
      <c r="AG75" t="s">
        <v>689</v>
      </c>
      <c r="AH75" t="s">
        <v>741</v>
      </c>
      <c r="AI75" t="s">
        <v>742</v>
      </c>
      <c r="AJ75" t="s">
        <v>734</v>
      </c>
      <c r="AK75" t="s">
        <v>719</v>
      </c>
      <c r="AL75">
        <v>10000</v>
      </c>
      <c r="AM75">
        <v>-4.0576587664545798</v>
      </c>
      <c r="AN75">
        <v>58.103334512446501</v>
      </c>
    </row>
    <row r="76" spans="1:40" ht="300" x14ac:dyDescent="0.25">
      <c r="A76">
        <v>1939</v>
      </c>
      <c r="B76" t="s">
        <v>743</v>
      </c>
      <c r="C76" t="s">
        <v>743</v>
      </c>
      <c r="D76" t="s">
        <v>117</v>
      </c>
      <c r="F76" t="s">
        <v>80</v>
      </c>
      <c r="G76" t="s">
        <v>66</v>
      </c>
      <c r="H76" t="s">
        <v>744</v>
      </c>
      <c r="I76" t="s">
        <v>540</v>
      </c>
      <c r="J76" s="1" t="s">
        <v>745</v>
      </c>
      <c r="K76">
        <v>1</v>
      </c>
      <c r="L76" t="s">
        <v>746</v>
      </c>
      <c r="M76" t="s">
        <v>746</v>
      </c>
      <c r="N76" t="s">
        <v>685</v>
      </c>
      <c r="O76" t="s">
        <v>685</v>
      </c>
      <c r="P76">
        <v>0</v>
      </c>
      <c r="Q76">
        <v>500</v>
      </c>
      <c r="R76" t="s">
        <v>273</v>
      </c>
      <c r="S76">
        <v>0</v>
      </c>
      <c r="T76" t="s">
        <v>54</v>
      </c>
      <c r="U76" t="s">
        <v>100</v>
      </c>
      <c r="V76" t="s">
        <v>747</v>
      </c>
      <c r="W76">
        <v>288112</v>
      </c>
      <c r="X76">
        <v>904158</v>
      </c>
      <c r="AF76" t="s">
        <v>688</v>
      </c>
      <c r="AG76" t="s">
        <v>689</v>
      </c>
      <c r="AH76" t="s">
        <v>748</v>
      </c>
      <c r="AI76" t="s">
        <v>749</v>
      </c>
      <c r="AJ76" t="s">
        <v>734</v>
      </c>
      <c r="AK76" t="s">
        <v>693</v>
      </c>
      <c r="AL76">
        <v>20000</v>
      </c>
      <c r="AM76">
        <v>-4.0857296975800104</v>
      </c>
      <c r="AN76">
        <v>58.113134406263903</v>
      </c>
    </row>
    <row r="77" spans="1:40" ht="409.5" x14ac:dyDescent="0.25">
      <c r="A77">
        <v>1940</v>
      </c>
      <c r="B77" t="s">
        <v>750</v>
      </c>
      <c r="C77" t="s">
        <v>750</v>
      </c>
      <c r="D77" t="s">
        <v>117</v>
      </c>
      <c r="F77" t="s">
        <v>80</v>
      </c>
      <c r="G77" t="s">
        <v>45</v>
      </c>
      <c r="H77" s="1" t="s">
        <v>751</v>
      </c>
      <c r="I77" t="s">
        <v>540</v>
      </c>
      <c r="J77" s="1" t="s">
        <v>752</v>
      </c>
      <c r="K77">
        <v>3</v>
      </c>
      <c r="L77" t="s">
        <v>746</v>
      </c>
      <c r="M77" t="s">
        <v>746</v>
      </c>
      <c r="N77" t="s">
        <v>685</v>
      </c>
      <c r="O77" t="s">
        <v>685</v>
      </c>
      <c r="P77">
        <v>0</v>
      </c>
      <c r="Q77">
        <v>500</v>
      </c>
      <c r="R77" t="s">
        <v>273</v>
      </c>
      <c r="S77">
        <v>0</v>
      </c>
      <c r="T77" t="s">
        <v>54</v>
      </c>
      <c r="U77" t="s">
        <v>122</v>
      </c>
      <c r="V77" t="s">
        <v>747</v>
      </c>
      <c r="W77">
        <v>288112</v>
      </c>
      <c r="X77">
        <v>904158</v>
      </c>
      <c r="AF77" t="s">
        <v>688</v>
      </c>
      <c r="AG77" t="s">
        <v>689</v>
      </c>
      <c r="AH77" t="s">
        <v>753</v>
      </c>
      <c r="AI77" t="s">
        <v>754</v>
      </c>
      <c r="AJ77" t="s">
        <v>709</v>
      </c>
      <c r="AK77" t="s">
        <v>693</v>
      </c>
      <c r="AL77">
        <v>90000</v>
      </c>
      <c r="AM77">
        <v>-3.91103305575131</v>
      </c>
      <c r="AN77">
        <v>58.014307450668497</v>
      </c>
    </row>
    <row r="78" spans="1:40" ht="360" x14ac:dyDescent="0.25">
      <c r="A78">
        <v>1941</v>
      </c>
      <c r="B78" t="s">
        <v>755</v>
      </c>
      <c r="C78" t="s">
        <v>755</v>
      </c>
      <c r="D78" t="s">
        <v>117</v>
      </c>
      <c r="F78" t="s">
        <v>80</v>
      </c>
      <c r="G78" t="s">
        <v>45</v>
      </c>
      <c r="H78" t="s">
        <v>756</v>
      </c>
      <c r="I78" t="s">
        <v>540</v>
      </c>
      <c r="J78" s="1" t="s">
        <v>757</v>
      </c>
      <c r="K78">
        <v>1</v>
      </c>
      <c r="L78" t="s">
        <v>746</v>
      </c>
      <c r="M78" t="s">
        <v>746</v>
      </c>
      <c r="N78" t="s">
        <v>685</v>
      </c>
      <c r="O78" t="s">
        <v>685</v>
      </c>
      <c r="P78">
        <v>0</v>
      </c>
      <c r="Q78">
        <v>500</v>
      </c>
      <c r="R78" t="s">
        <v>273</v>
      </c>
      <c r="S78">
        <v>0</v>
      </c>
      <c r="T78" t="s">
        <v>54</v>
      </c>
      <c r="U78" t="s">
        <v>380</v>
      </c>
      <c r="V78" t="s">
        <v>747</v>
      </c>
      <c r="W78">
        <v>288112</v>
      </c>
      <c r="X78">
        <v>904158</v>
      </c>
      <c r="AF78" t="s">
        <v>688</v>
      </c>
      <c r="AG78" t="s">
        <v>689</v>
      </c>
      <c r="AH78" t="s">
        <v>758</v>
      </c>
      <c r="AI78" t="s">
        <v>759</v>
      </c>
      <c r="AJ78" t="s">
        <v>734</v>
      </c>
      <c r="AK78" t="s">
        <v>693</v>
      </c>
      <c r="AL78">
        <v>25000</v>
      </c>
      <c r="AM78">
        <v>-4.12462760356693</v>
      </c>
      <c r="AN78">
        <v>58.115469530970003</v>
      </c>
    </row>
    <row r="79" spans="1:40" ht="330" x14ac:dyDescent="0.25">
      <c r="A79">
        <v>1942</v>
      </c>
      <c r="B79" t="s">
        <v>760</v>
      </c>
      <c r="C79" t="s">
        <v>760</v>
      </c>
      <c r="D79" t="s">
        <v>117</v>
      </c>
      <c r="F79" t="s">
        <v>80</v>
      </c>
      <c r="G79" t="s">
        <v>66</v>
      </c>
      <c r="H79" t="s">
        <v>761</v>
      </c>
      <c r="J79" s="1" t="s">
        <v>762</v>
      </c>
      <c r="K79">
        <v>1</v>
      </c>
      <c r="L79" t="s">
        <v>746</v>
      </c>
      <c r="M79" t="s">
        <v>746</v>
      </c>
      <c r="N79" t="s">
        <v>685</v>
      </c>
      <c r="O79" t="s">
        <v>685</v>
      </c>
      <c r="P79">
        <v>0</v>
      </c>
      <c r="Q79">
        <v>500</v>
      </c>
      <c r="R79" t="s">
        <v>273</v>
      </c>
      <c r="S79">
        <v>0</v>
      </c>
      <c r="T79" t="s">
        <v>54</v>
      </c>
      <c r="U79" t="s">
        <v>122</v>
      </c>
      <c r="V79" t="s">
        <v>747</v>
      </c>
      <c r="W79">
        <v>288112</v>
      </c>
      <c r="X79">
        <v>904158</v>
      </c>
      <c r="AF79" t="s">
        <v>688</v>
      </c>
      <c r="AG79" t="s">
        <v>689</v>
      </c>
      <c r="AH79" t="s">
        <v>763</v>
      </c>
      <c r="AI79" t="s">
        <v>764</v>
      </c>
      <c r="AJ79" t="s">
        <v>734</v>
      </c>
      <c r="AK79" t="s">
        <v>719</v>
      </c>
      <c r="AL79">
        <v>40000</v>
      </c>
      <c r="AM79">
        <v>-4.1299935292480701</v>
      </c>
      <c r="AN79">
        <v>58.048216794770902</v>
      </c>
    </row>
    <row r="80" spans="1:40" ht="255" x14ac:dyDescent="0.25">
      <c r="A80">
        <v>1943</v>
      </c>
      <c r="B80" t="s">
        <v>765</v>
      </c>
      <c r="C80" t="s">
        <v>765</v>
      </c>
      <c r="D80" t="s">
        <v>117</v>
      </c>
      <c r="F80" t="s">
        <v>80</v>
      </c>
      <c r="G80" t="s">
        <v>66</v>
      </c>
      <c r="H80" t="s">
        <v>766</v>
      </c>
      <c r="I80" t="s">
        <v>540</v>
      </c>
      <c r="J80" s="1" t="s">
        <v>767</v>
      </c>
      <c r="K80">
        <v>1</v>
      </c>
      <c r="L80" t="s">
        <v>746</v>
      </c>
      <c r="M80" t="s">
        <v>746</v>
      </c>
      <c r="N80" t="s">
        <v>685</v>
      </c>
      <c r="O80" t="s">
        <v>768</v>
      </c>
      <c r="P80">
        <v>0</v>
      </c>
      <c r="Q80">
        <v>500</v>
      </c>
      <c r="R80" t="s">
        <v>273</v>
      </c>
      <c r="S80">
        <v>0</v>
      </c>
      <c r="T80" t="s">
        <v>54</v>
      </c>
      <c r="U80" t="s">
        <v>100</v>
      </c>
      <c r="V80" t="s">
        <v>747</v>
      </c>
      <c r="W80">
        <v>288112</v>
      </c>
      <c r="X80">
        <v>904158</v>
      </c>
      <c r="AF80" t="s">
        <v>688</v>
      </c>
      <c r="AG80" t="s">
        <v>689</v>
      </c>
      <c r="AH80" t="s">
        <v>769</v>
      </c>
      <c r="AI80" t="s">
        <v>770</v>
      </c>
      <c r="AJ80" t="s">
        <v>709</v>
      </c>
      <c r="AK80" t="s">
        <v>719</v>
      </c>
      <c r="AL80">
        <v>30000</v>
      </c>
      <c r="AM80">
        <v>-4.1571576392351703</v>
      </c>
      <c r="AN80">
        <v>58.053714807850596</v>
      </c>
    </row>
    <row r="81" spans="1:40" ht="409.5" x14ac:dyDescent="0.25">
      <c r="A81">
        <v>1944</v>
      </c>
      <c r="B81" s="1" t="s">
        <v>771</v>
      </c>
      <c r="C81" s="1" t="s">
        <v>771</v>
      </c>
      <c r="D81" t="s">
        <v>117</v>
      </c>
      <c r="F81" t="s">
        <v>80</v>
      </c>
      <c r="G81" t="s">
        <v>66</v>
      </c>
      <c r="H81" s="1" t="s">
        <v>772</v>
      </c>
      <c r="I81" t="s">
        <v>540</v>
      </c>
      <c r="J81" s="1" t="s">
        <v>773</v>
      </c>
      <c r="K81">
        <v>1</v>
      </c>
      <c r="L81" t="s">
        <v>746</v>
      </c>
      <c r="M81" t="s">
        <v>746</v>
      </c>
      <c r="N81" t="s">
        <v>685</v>
      </c>
      <c r="P81">
        <v>0</v>
      </c>
      <c r="Q81">
        <v>1000</v>
      </c>
      <c r="R81" t="s">
        <v>273</v>
      </c>
      <c r="S81">
        <v>0</v>
      </c>
      <c r="T81" t="s">
        <v>54</v>
      </c>
      <c r="U81" t="s">
        <v>122</v>
      </c>
      <c r="V81" t="s">
        <v>774</v>
      </c>
      <c r="W81">
        <v>288112</v>
      </c>
      <c r="X81">
        <v>904158</v>
      </c>
      <c r="AF81" t="s">
        <v>688</v>
      </c>
      <c r="AG81" t="s">
        <v>689</v>
      </c>
      <c r="AH81" t="s">
        <v>775</v>
      </c>
      <c r="AI81" t="s">
        <v>776</v>
      </c>
      <c r="AJ81" t="s">
        <v>734</v>
      </c>
      <c r="AK81" t="s">
        <v>693</v>
      </c>
      <c r="AL81">
        <v>30000</v>
      </c>
      <c r="AM81">
        <v>-4.1877510066791102</v>
      </c>
      <c r="AN81">
        <v>58.064111119005098</v>
      </c>
    </row>
    <row r="82" spans="1:40" ht="409.5" x14ac:dyDescent="0.25">
      <c r="A82">
        <v>1945</v>
      </c>
      <c r="B82" t="s">
        <v>777</v>
      </c>
      <c r="C82" t="s">
        <v>777</v>
      </c>
      <c r="D82" t="s">
        <v>117</v>
      </c>
      <c r="F82" t="s">
        <v>494</v>
      </c>
      <c r="G82" t="s">
        <v>81</v>
      </c>
      <c r="H82" t="s">
        <v>778</v>
      </c>
      <c r="I82" t="s">
        <v>188</v>
      </c>
      <c r="J82" s="1" t="s">
        <v>779</v>
      </c>
      <c r="K82">
        <v>1</v>
      </c>
      <c r="L82" t="s">
        <v>746</v>
      </c>
      <c r="M82" t="s">
        <v>746</v>
      </c>
      <c r="N82" t="s">
        <v>685</v>
      </c>
      <c r="P82">
        <v>0</v>
      </c>
      <c r="Q82">
        <v>0</v>
      </c>
      <c r="R82" t="s">
        <v>273</v>
      </c>
      <c r="S82">
        <v>0</v>
      </c>
      <c r="T82" t="s">
        <v>54</v>
      </c>
      <c r="U82" t="s">
        <v>88</v>
      </c>
      <c r="V82" t="s">
        <v>780</v>
      </c>
      <c r="W82">
        <v>288112</v>
      </c>
      <c r="X82">
        <v>904158</v>
      </c>
      <c r="AF82" t="s">
        <v>688</v>
      </c>
      <c r="AG82" t="s">
        <v>689</v>
      </c>
      <c r="AH82" t="s">
        <v>781</v>
      </c>
      <c r="AI82" t="s">
        <v>782</v>
      </c>
      <c r="AJ82" t="s">
        <v>783</v>
      </c>
      <c r="AM82">
        <v>-4.2238735653228003</v>
      </c>
      <c r="AN82">
        <v>58.072749504428103</v>
      </c>
    </row>
    <row r="83" spans="1:40" ht="409.5" x14ac:dyDescent="0.25">
      <c r="A83">
        <v>1946</v>
      </c>
      <c r="B83" t="s">
        <v>784</v>
      </c>
      <c r="C83" t="s">
        <v>784</v>
      </c>
      <c r="D83" t="s">
        <v>117</v>
      </c>
      <c r="F83" t="s">
        <v>80</v>
      </c>
      <c r="G83" t="s">
        <v>81</v>
      </c>
      <c r="H83" t="s">
        <v>785</v>
      </c>
      <c r="I83" t="s">
        <v>188</v>
      </c>
      <c r="J83" s="1" t="s">
        <v>786</v>
      </c>
      <c r="K83">
        <v>1</v>
      </c>
      <c r="L83" t="s">
        <v>746</v>
      </c>
      <c r="M83" t="s">
        <v>746</v>
      </c>
      <c r="N83" t="s">
        <v>685</v>
      </c>
      <c r="O83" t="s">
        <v>685</v>
      </c>
      <c r="P83">
        <v>0</v>
      </c>
      <c r="Q83">
        <v>0</v>
      </c>
      <c r="S83">
        <v>0</v>
      </c>
      <c r="T83" t="s">
        <v>54</v>
      </c>
      <c r="U83" t="s">
        <v>88</v>
      </c>
      <c r="V83" t="s">
        <v>787</v>
      </c>
      <c r="W83">
        <v>288112</v>
      </c>
      <c r="X83">
        <v>904158</v>
      </c>
      <c r="AF83" t="s">
        <v>688</v>
      </c>
      <c r="AG83" t="s">
        <v>689</v>
      </c>
      <c r="AH83" t="s">
        <v>788</v>
      </c>
      <c r="AI83" t="s">
        <v>789</v>
      </c>
      <c r="AJ83" t="s">
        <v>709</v>
      </c>
      <c r="AK83" t="s">
        <v>719</v>
      </c>
      <c r="AL83">
        <v>0</v>
      </c>
      <c r="AM83">
        <v>-4.2512368615061096</v>
      </c>
      <c r="AN83">
        <v>58.080871211292497</v>
      </c>
    </row>
    <row r="84" spans="1:40" ht="240" x14ac:dyDescent="0.25">
      <c r="A84">
        <v>1947</v>
      </c>
      <c r="B84" t="s">
        <v>790</v>
      </c>
      <c r="C84" t="s">
        <v>790</v>
      </c>
      <c r="D84" t="s">
        <v>129</v>
      </c>
      <c r="F84" t="s">
        <v>65</v>
      </c>
      <c r="G84" t="s">
        <v>81</v>
      </c>
      <c r="H84" t="s">
        <v>791</v>
      </c>
      <c r="I84" t="s">
        <v>131</v>
      </c>
      <c r="J84" s="1" t="s">
        <v>792</v>
      </c>
      <c r="K84">
        <v>4</v>
      </c>
      <c r="L84" t="s">
        <v>746</v>
      </c>
      <c r="M84" t="s">
        <v>746</v>
      </c>
      <c r="N84" t="s">
        <v>793</v>
      </c>
      <c r="O84" t="s">
        <v>793</v>
      </c>
      <c r="P84">
        <v>0</v>
      </c>
      <c r="Q84">
        <v>60000</v>
      </c>
      <c r="S84">
        <v>0</v>
      </c>
      <c r="T84" t="s">
        <v>54</v>
      </c>
      <c r="U84" t="s">
        <v>72</v>
      </c>
      <c r="V84" t="s">
        <v>794</v>
      </c>
      <c r="W84">
        <v>288112</v>
      </c>
      <c r="X84">
        <v>904158</v>
      </c>
      <c r="AF84" t="s">
        <v>688</v>
      </c>
      <c r="AG84" t="s">
        <v>689</v>
      </c>
      <c r="AH84" t="s">
        <v>795</v>
      </c>
      <c r="AI84" t="s">
        <v>796</v>
      </c>
      <c r="AJ84" t="s">
        <v>797</v>
      </c>
      <c r="AK84" t="s">
        <v>693</v>
      </c>
      <c r="AL84">
        <v>0</v>
      </c>
      <c r="AM84">
        <v>-4.2765929535117397</v>
      </c>
      <c r="AN84">
        <v>58.086706980888401</v>
      </c>
    </row>
    <row r="85" spans="1:40" x14ac:dyDescent="0.25">
      <c r="A85">
        <v>1948</v>
      </c>
      <c r="B85" t="s">
        <v>798</v>
      </c>
      <c r="C85" t="s">
        <v>798</v>
      </c>
      <c r="D85" t="s">
        <v>223</v>
      </c>
      <c r="F85" t="s">
        <v>65</v>
      </c>
      <c r="G85" t="s">
        <v>81</v>
      </c>
      <c r="H85" t="s">
        <v>799</v>
      </c>
      <c r="I85" t="s">
        <v>96</v>
      </c>
      <c r="J85" t="s">
        <v>800</v>
      </c>
      <c r="K85">
        <v>3</v>
      </c>
      <c r="L85" t="s">
        <v>801</v>
      </c>
      <c r="M85" t="s">
        <v>801</v>
      </c>
      <c r="N85" t="s">
        <v>802</v>
      </c>
      <c r="O85" t="s">
        <v>802</v>
      </c>
      <c r="P85">
        <v>0</v>
      </c>
      <c r="Q85">
        <v>0</v>
      </c>
      <c r="S85">
        <v>0</v>
      </c>
      <c r="T85" t="s">
        <v>54</v>
      </c>
      <c r="U85" t="s">
        <v>72</v>
      </c>
      <c r="V85" t="s">
        <v>803</v>
      </c>
      <c r="W85">
        <v>288112</v>
      </c>
      <c r="X85">
        <v>904158</v>
      </c>
      <c r="AF85" t="s">
        <v>688</v>
      </c>
      <c r="AG85" t="s">
        <v>689</v>
      </c>
      <c r="AH85" t="s">
        <v>804</v>
      </c>
      <c r="AI85" t="s">
        <v>805</v>
      </c>
      <c r="AJ85" t="s">
        <v>797</v>
      </c>
      <c r="AK85" t="s">
        <v>693</v>
      </c>
      <c r="AL85">
        <v>0</v>
      </c>
      <c r="AM85">
        <v>-4.1463397055399396</v>
      </c>
      <c r="AN85">
        <v>58.123046197683301</v>
      </c>
    </row>
    <row r="86" spans="1:40" x14ac:dyDescent="0.25">
      <c r="A86">
        <v>1949</v>
      </c>
      <c r="B86" t="s">
        <v>806</v>
      </c>
      <c r="C86" t="s">
        <v>806</v>
      </c>
      <c r="D86" t="s">
        <v>223</v>
      </c>
      <c r="F86" t="s">
        <v>65</v>
      </c>
      <c r="G86" t="s">
        <v>81</v>
      </c>
      <c r="H86" t="s">
        <v>807</v>
      </c>
      <c r="I86" t="s">
        <v>96</v>
      </c>
      <c r="J86" t="s">
        <v>808</v>
      </c>
      <c r="K86">
        <v>2</v>
      </c>
      <c r="L86" t="s">
        <v>746</v>
      </c>
      <c r="M86" t="s">
        <v>746</v>
      </c>
      <c r="N86" t="s">
        <v>809</v>
      </c>
      <c r="O86" t="s">
        <v>810</v>
      </c>
      <c r="P86">
        <v>0</v>
      </c>
      <c r="Q86">
        <v>0</v>
      </c>
      <c r="S86">
        <v>0</v>
      </c>
      <c r="T86" t="s">
        <v>54</v>
      </c>
      <c r="U86" t="s">
        <v>72</v>
      </c>
      <c r="V86" t="s">
        <v>464</v>
      </c>
      <c r="W86">
        <v>288112</v>
      </c>
      <c r="X86">
        <v>904158</v>
      </c>
      <c r="AF86" t="s">
        <v>688</v>
      </c>
      <c r="AG86" t="s">
        <v>689</v>
      </c>
      <c r="AH86" t="s">
        <v>811</v>
      </c>
      <c r="AI86" t="s">
        <v>812</v>
      </c>
      <c r="AJ86" t="s">
        <v>797</v>
      </c>
      <c r="AK86" t="s">
        <v>464</v>
      </c>
      <c r="AL86">
        <v>0</v>
      </c>
      <c r="AM86">
        <v>-4.0910560714916802</v>
      </c>
      <c r="AN86">
        <v>58.0759920572143</v>
      </c>
    </row>
    <row r="87" spans="1:40" ht="255" x14ac:dyDescent="0.25">
      <c r="A87">
        <v>1950</v>
      </c>
      <c r="B87" t="s">
        <v>813</v>
      </c>
      <c r="C87" t="s">
        <v>813</v>
      </c>
      <c r="D87" t="s">
        <v>129</v>
      </c>
      <c r="F87" t="s">
        <v>65</v>
      </c>
      <c r="G87" t="s">
        <v>81</v>
      </c>
      <c r="H87" s="1" t="s">
        <v>814</v>
      </c>
      <c r="I87" t="s">
        <v>131</v>
      </c>
      <c r="J87" t="s">
        <v>815</v>
      </c>
      <c r="K87">
        <v>2</v>
      </c>
      <c r="L87" t="s">
        <v>746</v>
      </c>
      <c r="M87" t="s">
        <v>746</v>
      </c>
      <c r="N87" t="s">
        <v>816</v>
      </c>
      <c r="O87" t="s">
        <v>816</v>
      </c>
      <c r="P87">
        <v>0</v>
      </c>
      <c r="Q87">
        <v>0</v>
      </c>
      <c r="S87">
        <v>0</v>
      </c>
      <c r="T87" t="s">
        <v>54</v>
      </c>
      <c r="U87" t="s">
        <v>72</v>
      </c>
      <c r="V87" t="s">
        <v>817</v>
      </c>
      <c r="W87">
        <v>288112</v>
      </c>
      <c r="X87">
        <v>904158</v>
      </c>
      <c r="AF87" t="s">
        <v>688</v>
      </c>
      <c r="AG87" t="s">
        <v>689</v>
      </c>
      <c r="AH87" t="s">
        <v>818</v>
      </c>
      <c r="AI87" t="s">
        <v>819</v>
      </c>
      <c r="AJ87" t="s">
        <v>797</v>
      </c>
      <c r="AK87" t="s">
        <v>464</v>
      </c>
      <c r="AL87">
        <v>0</v>
      </c>
      <c r="AM87">
        <v>-4.11258194570763</v>
      </c>
      <c r="AN87">
        <v>58.091517686134303</v>
      </c>
    </row>
    <row r="88" spans="1:40" ht="409.5" x14ac:dyDescent="0.25">
      <c r="A88">
        <v>1951</v>
      </c>
      <c r="B88" t="s">
        <v>820</v>
      </c>
      <c r="C88" t="s">
        <v>820</v>
      </c>
      <c r="D88" t="s">
        <v>142</v>
      </c>
      <c r="F88" t="s">
        <v>65</v>
      </c>
      <c r="G88" t="s">
        <v>81</v>
      </c>
      <c r="H88" t="s">
        <v>821</v>
      </c>
      <c r="I88" t="s">
        <v>617</v>
      </c>
      <c r="J88" s="1" t="s">
        <v>822</v>
      </c>
      <c r="K88">
        <v>2</v>
      </c>
      <c r="L88" t="s">
        <v>746</v>
      </c>
      <c r="M88" t="s">
        <v>746</v>
      </c>
      <c r="N88" t="s">
        <v>823</v>
      </c>
      <c r="O88" t="s">
        <v>823</v>
      </c>
      <c r="P88">
        <v>0</v>
      </c>
      <c r="Q88">
        <v>0</v>
      </c>
      <c r="S88">
        <v>0</v>
      </c>
      <c r="T88" t="s">
        <v>54</v>
      </c>
      <c r="U88" t="s">
        <v>72</v>
      </c>
      <c r="V88" t="s">
        <v>824</v>
      </c>
      <c r="W88">
        <v>288112</v>
      </c>
      <c r="X88">
        <v>904158</v>
      </c>
      <c r="AF88" t="s">
        <v>688</v>
      </c>
      <c r="AG88" t="s">
        <v>689</v>
      </c>
      <c r="AH88" t="s">
        <v>825</v>
      </c>
      <c r="AI88" t="s">
        <v>826</v>
      </c>
      <c r="AJ88" t="s">
        <v>797</v>
      </c>
      <c r="AK88" t="s">
        <v>464</v>
      </c>
      <c r="AL88">
        <v>0</v>
      </c>
      <c r="AM88">
        <v>-4.15662220369091</v>
      </c>
      <c r="AN88">
        <v>58.075891254674097</v>
      </c>
    </row>
    <row r="89" spans="1:40" ht="409.5" x14ac:dyDescent="0.25">
      <c r="A89">
        <v>1952</v>
      </c>
      <c r="B89" t="s">
        <v>827</v>
      </c>
      <c r="C89" t="s">
        <v>827</v>
      </c>
      <c r="D89" t="s">
        <v>142</v>
      </c>
      <c r="F89" t="s">
        <v>65</v>
      </c>
      <c r="G89" t="s">
        <v>66</v>
      </c>
      <c r="H89" s="1" t="s">
        <v>828</v>
      </c>
      <c r="I89" t="s">
        <v>617</v>
      </c>
      <c r="J89" t="s">
        <v>829</v>
      </c>
      <c r="K89">
        <v>3</v>
      </c>
      <c r="L89" t="s">
        <v>746</v>
      </c>
      <c r="M89" t="s">
        <v>746</v>
      </c>
      <c r="N89" t="s">
        <v>830</v>
      </c>
      <c r="O89" t="s">
        <v>831</v>
      </c>
      <c r="P89">
        <v>0</v>
      </c>
      <c r="Q89">
        <v>0</v>
      </c>
      <c r="S89">
        <v>0</v>
      </c>
      <c r="T89" t="s">
        <v>54</v>
      </c>
      <c r="U89" t="s">
        <v>72</v>
      </c>
      <c r="V89" t="s">
        <v>824</v>
      </c>
      <c r="W89">
        <v>288112</v>
      </c>
      <c r="X89">
        <v>904158</v>
      </c>
      <c r="AF89" t="s">
        <v>688</v>
      </c>
      <c r="AG89" t="s">
        <v>689</v>
      </c>
      <c r="AH89" t="s">
        <v>832</v>
      </c>
      <c r="AI89" t="s">
        <v>833</v>
      </c>
      <c r="AJ89" t="s">
        <v>797</v>
      </c>
      <c r="AK89" t="s">
        <v>464</v>
      </c>
      <c r="AL89">
        <v>0</v>
      </c>
      <c r="AM89">
        <v>-4.1595521545244498</v>
      </c>
      <c r="AN89">
        <v>58.093376961853302</v>
      </c>
    </row>
    <row r="90" spans="1:40" x14ac:dyDescent="0.25">
      <c r="A90">
        <v>1953</v>
      </c>
      <c r="B90" t="s">
        <v>834</v>
      </c>
      <c r="C90" t="s">
        <v>834</v>
      </c>
      <c r="D90" t="s">
        <v>223</v>
      </c>
      <c r="F90" t="s">
        <v>65</v>
      </c>
      <c r="G90" t="s">
        <v>45</v>
      </c>
      <c r="H90" t="s">
        <v>835</v>
      </c>
      <c r="I90" t="s">
        <v>96</v>
      </c>
      <c r="J90" t="s">
        <v>836</v>
      </c>
      <c r="K90">
        <v>4</v>
      </c>
      <c r="L90" t="s">
        <v>809</v>
      </c>
      <c r="M90" t="s">
        <v>837</v>
      </c>
      <c r="N90" t="s">
        <v>830</v>
      </c>
      <c r="O90" t="s">
        <v>830</v>
      </c>
      <c r="P90">
        <v>0</v>
      </c>
      <c r="Q90">
        <v>0</v>
      </c>
      <c r="S90">
        <v>0</v>
      </c>
      <c r="T90" t="s">
        <v>54</v>
      </c>
      <c r="U90" t="s">
        <v>72</v>
      </c>
      <c r="V90" t="s">
        <v>838</v>
      </c>
      <c r="W90">
        <v>288112</v>
      </c>
      <c r="X90">
        <v>904158</v>
      </c>
      <c r="AF90" t="s">
        <v>688</v>
      </c>
      <c r="AG90" t="s">
        <v>689</v>
      </c>
      <c r="AH90" t="s">
        <v>839</v>
      </c>
      <c r="AI90" t="s">
        <v>840</v>
      </c>
      <c r="AJ90" t="s">
        <v>797</v>
      </c>
      <c r="AK90" t="s">
        <v>464</v>
      </c>
      <c r="AL90">
        <v>0</v>
      </c>
      <c r="AM90">
        <v>-4.1703420596107801</v>
      </c>
      <c r="AN90">
        <v>58.106427845914602</v>
      </c>
    </row>
    <row r="91" spans="1:40" x14ac:dyDescent="0.25">
      <c r="A91">
        <v>1954</v>
      </c>
      <c r="B91" t="s">
        <v>841</v>
      </c>
      <c r="C91" t="s">
        <v>841</v>
      </c>
      <c r="D91" t="s">
        <v>616</v>
      </c>
      <c r="F91" t="s">
        <v>65</v>
      </c>
      <c r="G91" t="s">
        <v>81</v>
      </c>
      <c r="H91" t="s">
        <v>842</v>
      </c>
      <c r="I91" t="s">
        <v>388</v>
      </c>
      <c r="J91" t="s">
        <v>843</v>
      </c>
      <c r="K91">
        <v>2</v>
      </c>
      <c r="L91" t="s">
        <v>746</v>
      </c>
      <c r="M91" t="s">
        <v>746</v>
      </c>
      <c r="N91" t="s">
        <v>810</v>
      </c>
      <c r="O91" t="s">
        <v>810</v>
      </c>
      <c r="P91">
        <v>0</v>
      </c>
      <c r="Q91">
        <v>0</v>
      </c>
      <c r="S91">
        <v>0</v>
      </c>
      <c r="T91" t="s">
        <v>54</v>
      </c>
      <c r="U91" t="s">
        <v>464</v>
      </c>
      <c r="W91">
        <v>288112</v>
      </c>
      <c r="X91">
        <v>904158</v>
      </c>
      <c r="AF91" t="s">
        <v>688</v>
      </c>
      <c r="AG91" t="s">
        <v>689</v>
      </c>
      <c r="AH91" t="s">
        <v>844</v>
      </c>
      <c r="AI91" t="s">
        <v>845</v>
      </c>
      <c r="AJ91" t="s">
        <v>223</v>
      </c>
      <c r="AK91" t="s">
        <v>464</v>
      </c>
      <c r="AL91">
        <v>0</v>
      </c>
      <c r="AM91">
        <v>-3.9784723142653702</v>
      </c>
      <c r="AN91">
        <v>58.084076577624501</v>
      </c>
    </row>
    <row r="92" spans="1:40" x14ac:dyDescent="0.25">
      <c r="A92">
        <v>1955</v>
      </c>
      <c r="B92" t="s">
        <v>846</v>
      </c>
      <c r="C92" t="s">
        <v>846</v>
      </c>
      <c r="D92" t="s">
        <v>616</v>
      </c>
      <c r="F92" t="s">
        <v>65</v>
      </c>
      <c r="G92" t="s">
        <v>66</v>
      </c>
      <c r="H92" t="s">
        <v>847</v>
      </c>
      <c r="I92" t="s">
        <v>607</v>
      </c>
      <c r="J92" t="s">
        <v>848</v>
      </c>
      <c r="K92">
        <v>2</v>
      </c>
      <c r="L92" t="s">
        <v>849</v>
      </c>
      <c r="M92" t="s">
        <v>849</v>
      </c>
      <c r="N92" t="s">
        <v>850</v>
      </c>
      <c r="O92" t="s">
        <v>850</v>
      </c>
      <c r="P92">
        <v>0</v>
      </c>
      <c r="Q92">
        <v>0</v>
      </c>
      <c r="S92">
        <v>0</v>
      </c>
      <c r="T92" t="s">
        <v>54</v>
      </c>
      <c r="U92" t="s">
        <v>464</v>
      </c>
      <c r="W92">
        <v>288112</v>
      </c>
      <c r="X92">
        <v>904158</v>
      </c>
      <c r="AF92" t="s">
        <v>688</v>
      </c>
      <c r="AG92" t="s">
        <v>689</v>
      </c>
      <c r="AH92" t="s">
        <v>851</v>
      </c>
      <c r="AI92" t="s">
        <v>852</v>
      </c>
      <c r="AJ92" t="s">
        <v>223</v>
      </c>
      <c r="AK92" t="s">
        <v>464</v>
      </c>
      <c r="AL92">
        <v>0</v>
      </c>
      <c r="AM92">
        <v>-4.0320780841822499</v>
      </c>
      <c r="AN92">
        <v>58.049155716784099</v>
      </c>
    </row>
    <row r="93" spans="1:40" ht="409.5" x14ac:dyDescent="0.25">
      <c r="A93">
        <v>1956</v>
      </c>
      <c r="B93" t="s">
        <v>853</v>
      </c>
      <c r="C93" t="s">
        <v>853</v>
      </c>
      <c r="D93" t="s">
        <v>266</v>
      </c>
      <c r="F93" t="s">
        <v>65</v>
      </c>
      <c r="G93" t="s">
        <v>45</v>
      </c>
      <c r="H93" s="1" t="s">
        <v>854</v>
      </c>
      <c r="I93" t="s">
        <v>268</v>
      </c>
      <c r="J93" s="1" t="s">
        <v>855</v>
      </c>
      <c r="K93">
        <v>4</v>
      </c>
      <c r="L93" t="s">
        <v>856</v>
      </c>
      <c r="M93" t="s">
        <v>857</v>
      </c>
      <c r="N93" t="s">
        <v>856</v>
      </c>
      <c r="O93" t="s">
        <v>856</v>
      </c>
      <c r="P93">
        <v>0</v>
      </c>
      <c r="Q93">
        <v>0</v>
      </c>
      <c r="S93">
        <v>0</v>
      </c>
      <c r="T93" t="s">
        <v>54</v>
      </c>
      <c r="U93" t="s">
        <v>72</v>
      </c>
      <c r="V93" t="s">
        <v>858</v>
      </c>
      <c r="W93">
        <v>288112</v>
      </c>
      <c r="X93">
        <v>904158</v>
      </c>
      <c r="AF93" t="s">
        <v>688</v>
      </c>
      <c r="AG93" t="s">
        <v>689</v>
      </c>
      <c r="AH93" t="s">
        <v>859</v>
      </c>
      <c r="AI93" t="s">
        <v>860</v>
      </c>
      <c r="AJ93" t="s">
        <v>797</v>
      </c>
      <c r="AK93" t="s">
        <v>693</v>
      </c>
      <c r="AL93">
        <v>0</v>
      </c>
      <c r="AM93">
        <v>-3.9915695578499002</v>
      </c>
      <c r="AN93">
        <v>58.038878069358198</v>
      </c>
    </row>
    <row r="94" spans="1:40" x14ac:dyDescent="0.25">
      <c r="A94">
        <v>1957</v>
      </c>
      <c r="B94" t="s">
        <v>861</v>
      </c>
      <c r="C94" t="s">
        <v>861</v>
      </c>
      <c r="D94" t="s">
        <v>266</v>
      </c>
      <c r="F94" t="s">
        <v>65</v>
      </c>
      <c r="G94" t="s">
        <v>66</v>
      </c>
      <c r="H94" t="s">
        <v>862</v>
      </c>
      <c r="I94" t="s">
        <v>268</v>
      </c>
      <c r="J94" t="s">
        <v>863</v>
      </c>
      <c r="K94">
        <v>4</v>
      </c>
      <c r="L94" t="s">
        <v>856</v>
      </c>
      <c r="M94" t="s">
        <v>857</v>
      </c>
      <c r="N94" t="s">
        <v>856</v>
      </c>
      <c r="O94" t="s">
        <v>856</v>
      </c>
      <c r="P94">
        <v>0</v>
      </c>
      <c r="Q94">
        <v>3000</v>
      </c>
      <c r="S94">
        <v>0</v>
      </c>
      <c r="T94" t="s">
        <v>54</v>
      </c>
      <c r="U94" t="s">
        <v>72</v>
      </c>
      <c r="V94" t="s">
        <v>858</v>
      </c>
      <c r="W94">
        <v>288112</v>
      </c>
      <c r="X94">
        <v>904158</v>
      </c>
      <c r="AF94" t="s">
        <v>688</v>
      </c>
      <c r="AG94" t="s">
        <v>689</v>
      </c>
      <c r="AH94" t="s">
        <v>864</v>
      </c>
      <c r="AI94" t="s">
        <v>865</v>
      </c>
      <c r="AJ94" t="s">
        <v>797</v>
      </c>
      <c r="AK94" t="s">
        <v>693</v>
      </c>
      <c r="AL94">
        <v>0</v>
      </c>
      <c r="AM94">
        <v>-3.9571978240058501</v>
      </c>
      <c r="AN94">
        <v>58.014929060488903</v>
      </c>
    </row>
    <row r="95" spans="1:40" ht="409.5" x14ac:dyDescent="0.25">
      <c r="A95">
        <v>1958</v>
      </c>
      <c r="B95" t="s">
        <v>866</v>
      </c>
      <c r="C95" t="s">
        <v>866</v>
      </c>
      <c r="D95" t="s">
        <v>359</v>
      </c>
      <c r="F95" t="s">
        <v>65</v>
      </c>
      <c r="G95" t="s">
        <v>81</v>
      </c>
      <c r="H95" t="s">
        <v>867</v>
      </c>
      <c r="I95" t="s">
        <v>68</v>
      </c>
      <c r="J95" s="1" t="s">
        <v>868</v>
      </c>
      <c r="K95">
        <v>1</v>
      </c>
      <c r="L95" t="s">
        <v>369</v>
      </c>
      <c r="N95" t="s">
        <v>869</v>
      </c>
      <c r="O95" t="s">
        <v>869</v>
      </c>
      <c r="P95">
        <v>0</v>
      </c>
      <c r="Q95">
        <v>0</v>
      </c>
      <c r="S95">
        <v>0</v>
      </c>
      <c r="T95" t="s">
        <v>54</v>
      </c>
      <c r="U95" t="s">
        <v>72</v>
      </c>
      <c r="V95" t="s">
        <v>870</v>
      </c>
      <c r="W95">
        <v>288112</v>
      </c>
      <c r="X95">
        <v>904158</v>
      </c>
      <c r="AF95" t="s">
        <v>688</v>
      </c>
      <c r="AG95" t="s">
        <v>689</v>
      </c>
      <c r="AH95" t="s">
        <v>871</v>
      </c>
      <c r="AI95" t="s">
        <v>872</v>
      </c>
      <c r="AJ95" t="s">
        <v>223</v>
      </c>
      <c r="AK95" t="s">
        <v>464</v>
      </c>
      <c r="AL95">
        <v>0</v>
      </c>
      <c r="AM95">
        <v>-3.9212171945985399</v>
      </c>
      <c r="AN95">
        <v>57.9949654878207</v>
      </c>
    </row>
    <row r="96" spans="1:40" x14ac:dyDescent="0.25">
      <c r="A96">
        <v>1959</v>
      </c>
      <c r="B96" t="s">
        <v>873</v>
      </c>
      <c r="C96" t="s">
        <v>873</v>
      </c>
      <c r="D96" t="s">
        <v>223</v>
      </c>
      <c r="F96" t="s">
        <v>65</v>
      </c>
      <c r="G96" t="s">
        <v>66</v>
      </c>
      <c r="H96" t="s">
        <v>874</v>
      </c>
      <c r="I96" t="s">
        <v>119</v>
      </c>
      <c r="J96" t="s">
        <v>875</v>
      </c>
      <c r="K96">
        <v>4</v>
      </c>
      <c r="L96" t="s">
        <v>876</v>
      </c>
      <c r="N96" t="s">
        <v>876</v>
      </c>
      <c r="O96" t="s">
        <v>876</v>
      </c>
      <c r="P96">
        <v>0</v>
      </c>
      <c r="Q96">
        <v>10000</v>
      </c>
      <c r="S96">
        <v>0</v>
      </c>
      <c r="T96" t="s">
        <v>54</v>
      </c>
      <c r="U96" t="s">
        <v>72</v>
      </c>
      <c r="V96" t="s">
        <v>870</v>
      </c>
      <c r="W96">
        <v>288112</v>
      </c>
      <c r="X96">
        <v>904158</v>
      </c>
      <c r="AF96" t="s">
        <v>688</v>
      </c>
      <c r="AG96" t="s">
        <v>689</v>
      </c>
      <c r="AH96" t="s">
        <v>877</v>
      </c>
      <c r="AI96" t="s">
        <v>878</v>
      </c>
      <c r="AJ96" t="s">
        <v>797</v>
      </c>
      <c r="AK96" t="s">
        <v>727</v>
      </c>
      <c r="AL96">
        <v>0</v>
      </c>
      <c r="AM96">
        <v>-3.8969761710743902</v>
      </c>
      <c r="AN96">
        <v>58.031390381160797</v>
      </c>
    </row>
    <row r="97" spans="1:40" x14ac:dyDescent="0.25">
      <c r="A97">
        <v>1960</v>
      </c>
      <c r="B97" t="s">
        <v>879</v>
      </c>
      <c r="C97" t="s">
        <v>879</v>
      </c>
      <c r="D97" t="s">
        <v>223</v>
      </c>
      <c r="F97" t="s">
        <v>65</v>
      </c>
      <c r="G97" t="s">
        <v>45</v>
      </c>
      <c r="H97" t="s">
        <v>880</v>
      </c>
      <c r="J97" t="s">
        <v>880</v>
      </c>
      <c r="K97">
        <v>5</v>
      </c>
      <c r="L97" t="s">
        <v>881</v>
      </c>
      <c r="N97" t="s">
        <v>876</v>
      </c>
      <c r="O97" t="s">
        <v>876</v>
      </c>
      <c r="P97">
        <v>0</v>
      </c>
      <c r="Q97">
        <v>2000</v>
      </c>
      <c r="S97">
        <v>0</v>
      </c>
      <c r="T97" t="s">
        <v>134</v>
      </c>
      <c r="U97" t="s">
        <v>72</v>
      </c>
      <c r="V97" t="s">
        <v>870</v>
      </c>
      <c r="W97">
        <v>288112</v>
      </c>
      <c r="X97">
        <v>904158</v>
      </c>
      <c r="AF97" t="s">
        <v>688</v>
      </c>
      <c r="AG97" t="s">
        <v>689</v>
      </c>
      <c r="AH97" t="s">
        <v>882</v>
      </c>
      <c r="AI97" t="s">
        <v>883</v>
      </c>
      <c r="AJ97" t="s">
        <v>797</v>
      </c>
      <c r="AK97" t="s">
        <v>727</v>
      </c>
      <c r="AL97">
        <v>0</v>
      </c>
      <c r="AM97">
        <v>-4.0697943723801702</v>
      </c>
      <c r="AN97">
        <v>58.032336480194097</v>
      </c>
    </row>
    <row r="98" spans="1:40" x14ac:dyDescent="0.25">
      <c r="A98">
        <v>1961</v>
      </c>
      <c r="B98" t="s">
        <v>884</v>
      </c>
      <c r="C98" t="s">
        <v>884</v>
      </c>
      <c r="D98" t="s">
        <v>223</v>
      </c>
      <c r="F98" t="s">
        <v>65</v>
      </c>
      <c r="G98" t="s">
        <v>66</v>
      </c>
      <c r="H98" t="s">
        <v>885</v>
      </c>
      <c r="I98" t="s">
        <v>225</v>
      </c>
      <c r="J98" t="s">
        <v>886</v>
      </c>
      <c r="K98">
        <v>5</v>
      </c>
      <c r="L98" t="s">
        <v>876</v>
      </c>
      <c r="N98" t="s">
        <v>887</v>
      </c>
      <c r="O98" t="s">
        <v>887</v>
      </c>
      <c r="P98">
        <v>0</v>
      </c>
      <c r="Q98">
        <v>500</v>
      </c>
      <c r="S98">
        <v>0</v>
      </c>
      <c r="T98" t="s">
        <v>134</v>
      </c>
      <c r="U98" t="s">
        <v>72</v>
      </c>
      <c r="W98">
        <v>288112</v>
      </c>
      <c r="X98">
        <v>904158</v>
      </c>
      <c r="AF98" t="s">
        <v>688</v>
      </c>
      <c r="AG98" t="s">
        <v>689</v>
      </c>
      <c r="AH98" t="s">
        <v>888</v>
      </c>
      <c r="AI98" t="s">
        <v>889</v>
      </c>
      <c r="AJ98" t="s">
        <v>797</v>
      </c>
      <c r="AK98" t="s">
        <v>727</v>
      </c>
      <c r="AL98">
        <v>400</v>
      </c>
      <c r="AM98">
        <v>-4.0397808237411796</v>
      </c>
      <c r="AN98">
        <v>58.0857563669489</v>
      </c>
    </row>
    <row r="99" spans="1:40" x14ac:dyDescent="0.25">
      <c r="A99">
        <v>2044</v>
      </c>
      <c r="B99" t="s">
        <v>890</v>
      </c>
      <c r="C99" t="s">
        <v>891</v>
      </c>
      <c r="D99" t="s">
        <v>892</v>
      </c>
      <c r="F99" t="s">
        <v>65</v>
      </c>
      <c r="G99" t="s">
        <v>45</v>
      </c>
      <c r="H99" t="s">
        <v>893</v>
      </c>
      <c r="I99" t="s">
        <v>96</v>
      </c>
      <c r="J99" t="s">
        <v>894</v>
      </c>
      <c r="K99">
        <v>5</v>
      </c>
      <c r="M99" t="s">
        <v>895</v>
      </c>
      <c r="N99" t="s">
        <v>896</v>
      </c>
      <c r="P99">
        <v>15000</v>
      </c>
      <c r="Q99">
        <v>0</v>
      </c>
      <c r="R99" t="s">
        <v>273</v>
      </c>
      <c r="S99">
        <v>15000</v>
      </c>
      <c r="T99" t="s">
        <v>134</v>
      </c>
      <c r="U99" t="s">
        <v>642</v>
      </c>
      <c r="V99" t="s">
        <v>897</v>
      </c>
      <c r="W99">
        <v>275319</v>
      </c>
      <c r="X99">
        <v>868614</v>
      </c>
      <c r="AF99" t="s">
        <v>898</v>
      </c>
      <c r="AG99" t="s">
        <v>899</v>
      </c>
      <c r="AH99" t="s">
        <v>900</v>
      </c>
      <c r="AI99" t="s">
        <v>901</v>
      </c>
      <c r="AJ99" t="s">
        <v>692</v>
      </c>
      <c r="AK99" t="s">
        <v>727</v>
      </c>
      <c r="AL99">
        <v>0</v>
      </c>
      <c r="AM99">
        <v>-4.0931175671584601</v>
      </c>
      <c r="AN99">
        <v>57.690101795134197</v>
      </c>
    </row>
    <row r="100" spans="1:40" x14ac:dyDescent="0.25">
      <c r="A100">
        <v>2045</v>
      </c>
      <c r="B100" t="s">
        <v>902</v>
      </c>
      <c r="C100" t="s">
        <v>903</v>
      </c>
      <c r="D100" t="s">
        <v>117</v>
      </c>
      <c r="F100" t="s">
        <v>80</v>
      </c>
      <c r="G100" t="s">
        <v>66</v>
      </c>
      <c r="H100" t="s">
        <v>904</v>
      </c>
      <c r="I100" t="s">
        <v>268</v>
      </c>
      <c r="J100" t="s">
        <v>905</v>
      </c>
      <c r="K100">
        <v>1</v>
      </c>
      <c r="M100" t="s">
        <v>906</v>
      </c>
      <c r="N100" t="s">
        <v>907</v>
      </c>
      <c r="O100" t="s">
        <v>908</v>
      </c>
      <c r="P100">
        <v>3200</v>
      </c>
      <c r="Q100">
        <v>0</v>
      </c>
      <c r="R100" t="s">
        <v>273</v>
      </c>
      <c r="S100">
        <v>1600</v>
      </c>
      <c r="T100" t="s">
        <v>54</v>
      </c>
      <c r="U100" t="s">
        <v>100</v>
      </c>
      <c r="W100">
        <v>250396</v>
      </c>
      <c r="X100">
        <v>878551</v>
      </c>
      <c r="AF100" t="s">
        <v>898</v>
      </c>
      <c r="AG100" t="s">
        <v>899</v>
      </c>
      <c r="AH100" t="s">
        <v>909</v>
      </c>
      <c r="AI100" t="s">
        <v>910</v>
      </c>
      <c r="AJ100" t="s">
        <v>911</v>
      </c>
      <c r="AK100" t="s">
        <v>693</v>
      </c>
      <c r="AL100">
        <v>0</v>
      </c>
      <c r="AM100">
        <v>-4.5169582962624597</v>
      </c>
      <c r="AN100">
        <v>57.771674217460003</v>
      </c>
    </row>
    <row r="101" spans="1:40" x14ac:dyDescent="0.25">
      <c r="A101">
        <v>2046</v>
      </c>
      <c r="B101" t="s">
        <v>912</v>
      </c>
      <c r="C101" t="s">
        <v>913</v>
      </c>
      <c r="D101" t="s">
        <v>141</v>
      </c>
      <c r="F101" t="s">
        <v>80</v>
      </c>
      <c r="G101" t="s">
        <v>66</v>
      </c>
      <c r="H101" t="s">
        <v>914</v>
      </c>
      <c r="I101" t="s">
        <v>268</v>
      </c>
      <c r="J101" t="s">
        <v>915</v>
      </c>
      <c r="K101">
        <v>1</v>
      </c>
      <c r="M101" t="s">
        <v>916</v>
      </c>
      <c r="N101" t="s">
        <v>907</v>
      </c>
      <c r="O101" t="s">
        <v>917</v>
      </c>
      <c r="P101">
        <v>15000</v>
      </c>
      <c r="Q101">
        <v>0</v>
      </c>
      <c r="R101" t="s">
        <v>53</v>
      </c>
      <c r="S101">
        <v>0</v>
      </c>
      <c r="T101" t="s">
        <v>54</v>
      </c>
      <c r="U101" t="s">
        <v>284</v>
      </c>
      <c r="V101" t="s">
        <v>918</v>
      </c>
      <c r="W101">
        <v>251949</v>
      </c>
      <c r="X101">
        <v>877004</v>
      </c>
      <c r="AF101" t="s">
        <v>898</v>
      </c>
      <c r="AG101" t="s">
        <v>899</v>
      </c>
      <c r="AH101" t="s">
        <v>919</v>
      </c>
      <c r="AI101" t="s">
        <v>920</v>
      </c>
      <c r="AJ101" t="s">
        <v>709</v>
      </c>
      <c r="AK101" t="s">
        <v>921</v>
      </c>
      <c r="AL101">
        <v>15000</v>
      </c>
      <c r="AM101">
        <v>-4.4899201664030999</v>
      </c>
      <c r="AN101">
        <v>57.758307247642001</v>
      </c>
    </row>
    <row r="102" spans="1:40" x14ac:dyDescent="0.25">
      <c r="A102">
        <v>2047</v>
      </c>
      <c r="B102" t="s">
        <v>922</v>
      </c>
      <c r="C102" t="s">
        <v>923</v>
      </c>
      <c r="D102" t="s">
        <v>42</v>
      </c>
      <c r="F102" t="s">
        <v>44</v>
      </c>
      <c r="G102" t="s">
        <v>66</v>
      </c>
      <c r="H102" t="s">
        <v>924</v>
      </c>
      <c r="I102" t="s">
        <v>607</v>
      </c>
      <c r="J102" t="s">
        <v>925</v>
      </c>
      <c r="K102">
        <v>1</v>
      </c>
      <c r="M102" t="s">
        <v>926</v>
      </c>
      <c r="N102" t="s">
        <v>927</v>
      </c>
      <c r="O102" t="s">
        <v>907</v>
      </c>
      <c r="P102">
        <v>1600</v>
      </c>
      <c r="Q102">
        <v>0</v>
      </c>
      <c r="R102" t="s">
        <v>273</v>
      </c>
      <c r="S102">
        <v>800</v>
      </c>
      <c r="T102" t="s">
        <v>54</v>
      </c>
      <c r="U102" t="s">
        <v>100</v>
      </c>
      <c r="W102">
        <v>239885</v>
      </c>
      <c r="X102">
        <v>871950</v>
      </c>
      <c r="AF102" t="s">
        <v>898</v>
      </c>
      <c r="AG102" t="s">
        <v>899</v>
      </c>
      <c r="AH102" t="s">
        <v>928</v>
      </c>
      <c r="AI102" t="s">
        <v>929</v>
      </c>
      <c r="AJ102" t="s">
        <v>911</v>
      </c>
      <c r="AK102" t="s">
        <v>693</v>
      </c>
      <c r="AL102">
        <v>0</v>
      </c>
      <c r="AM102">
        <v>-4.6890632222803896</v>
      </c>
      <c r="AN102">
        <v>57.708816984900601</v>
      </c>
    </row>
    <row r="103" spans="1:40" x14ac:dyDescent="0.25">
      <c r="A103">
        <v>2048</v>
      </c>
      <c r="B103" t="s">
        <v>930</v>
      </c>
      <c r="C103" t="s">
        <v>931</v>
      </c>
      <c r="D103" t="s">
        <v>141</v>
      </c>
      <c r="F103" t="s">
        <v>44</v>
      </c>
      <c r="G103" t="s">
        <v>66</v>
      </c>
      <c r="H103" t="s">
        <v>932</v>
      </c>
      <c r="I103" t="s">
        <v>144</v>
      </c>
      <c r="J103" t="s">
        <v>933</v>
      </c>
      <c r="K103">
        <v>1</v>
      </c>
      <c r="M103" t="s">
        <v>934</v>
      </c>
      <c r="N103" t="s">
        <v>935</v>
      </c>
      <c r="O103" t="s">
        <v>907</v>
      </c>
      <c r="P103">
        <v>0</v>
      </c>
      <c r="Q103">
        <v>0</v>
      </c>
      <c r="R103" t="s">
        <v>273</v>
      </c>
      <c r="S103">
        <v>0</v>
      </c>
      <c r="T103" t="s">
        <v>134</v>
      </c>
      <c r="U103" t="s">
        <v>380</v>
      </c>
      <c r="W103">
        <v>251689</v>
      </c>
      <c r="X103">
        <v>850769</v>
      </c>
      <c r="AF103" t="s">
        <v>898</v>
      </c>
      <c r="AG103" t="s">
        <v>899</v>
      </c>
      <c r="AH103" t="s">
        <v>936</v>
      </c>
      <c r="AI103" t="s">
        <v>937</v>
      </c>
      <c r="AJ103" t="s">
        <v>734</v>
      </c>
      <c r="AK103" t="s">
        <v>464</v>
      </c>
      <c r="AL103">
        <v>0</v>
      </c>
      <c r="AM103">
        <v>-4.4781828359276696</v>
      </c>
      <c r="AN103">
        <v>57.522787755798497</v>
      </c>
    </row>
    <row r="104" spans="1:40" x14ac:dyDescent="0.25">
      <c r="A104">
        <v>2049</v>
      </c>
      <c r="B104" t="s">
        <v>938</v>
      </c>
      <c r="C104" t="s">
        <v>939</v>
      </c>
      <c r="D104" t="s">
        <v>117</v>
      </c>
      <c r="F104" t="s">
        <v>80</v>
      </c>
      <c r="G104" t="s">
        <v>81</v>
      </c>
      <c r="H104" t="s">
        <v>940</v>
      </c>
      <c r="I104" t="s">
        <v>188</v>
      </c>
      <c r="J104" t="s">
        <v>941</v>
      </c>
      <c r="K104">
        <v>1</v>
      </c>
      <c r="N104" t="s">
        <v>907</v>
      </c>
      <c r="P104">
        <v>2000</v>
      </c>
      <c r="Q104">
        <v>0</v>
      </c>
      <c r="R104" t="s">
        <v>273</v>
      </c>
      <c r="S104">
        <v>250</v>
      </c>
      <c r="T104" t="s">
        <v>54</v>
      </c>
      <c r="U104" t="s">
        <v>55</v>
      </c>
      <c r="W104">
        <v>220017</v>
      </c>
      <c r="X104">
        <v>850994</v>
      </c>
      <c r="AF104" t="s">
        <v>898</v>
      </c>
      <c r="AG104" t="s">
        <v>899</v>
      </c>
      <c r="AH104" t="s">
        <v>942</v>
      </c>
      <c r="AI104" t="s">
        <v>943</v>
      </c>
      <c r="AJ104" t="s">
        <v>911</v>
      </c>
      <c r="AK104" t="s">
        <v>693</v>
      </c>
      <c r="AL104">
        <v>0</v>
      </c>
      <c r="AM104">
        <v>-5.00646142041251</v>
      </c>
      <c r="AN104">
        <v>57.513324174160701</v>
      </c>
    </row>
    <row r="105" spans="1:40" x14ac:dyDescent="0.25">
      <c r="A105">
        <v>2050</v>
      </c>
      <c r="B105" t="s">
        <v>944</v>
      </c>
      <c r="C105" t="s">
        <v>945</v>
      </c>
      <c r="D105" t="s">
        <v>64</v>
      </c>
      <c r="E105" t="s">
        <v>946</v>
      </c>
      <c r="F105" t="s">
        <v>44</v>
      </c>
      <c r="G105" t="s">
        <v>45</v>
      </c>
      <c r="H105" t="s">
        <v>947</v>
      </c>
      <c r="I105" t="s">
        <v>268</v>
      </c>
      <c r="J105" t="s">
        <v>948</v>
      </c>
      <c r="K105">
        <v>3</v>
      </c>
      <c r="M105" t="s">
        <v>949</v>
      </c>
      <c r="N105" t="s">
        <v>907</v>
      </c>
      <c r="O105" t="s">
        <v>950</v>
      </c>
      <c r="P105">
        <v>25000</v>
      </c>
      <c r="Q105">
        <v>0</v>
      </c>
      <c r="R105" t="s">
        <v>273</v>
      </c>
      <c r="S105">
        <v>10000</v>
      </c>
      <c r="T105" t="s">
        <v>134</v>
      </c>
      <c r="U105" t="s">
        <v>284</v>
      </c>
      <c r="W105">
        <v>233964</v>
      </c>
      <c r="X105">
        <v>854848</v>
      </c>
      <c r="AF105" t="s">
        <v>898</v>
      </c>
      <c r="AG105" t="s">
        <v>899</v>
      </c>
      <c r="AH105" t="s">
        <v>951</v>
      </c>
      <c r="AI105" t="s">
        <v>952</v>
      </c>
      <c r="AJ105" t="s">
        <v>953</v>
      </c>
      <c r="AK105" t="s">
        <v>727</v>
      </c>
      <c r="AL105">
        <v>0</v>
      </c>
      <c r="AM105">
        <v>-4.7765694158091998</v>
      </c>
      <c r="AN105">
        <v>57.553231257188997</v>
      </c>
    </row>
    <row r="106" spans="1:40" x14ac:dyDescent="0.25">
      <c r="A106">
        <v>2051</v>
      </c>
      <c r="B106" t="s">
        <v>954</v>
      </c>
      <c r="C106" t="s">
        <v>955</v>
      </c>
      <c r="D106" t="s">
        <v>64</v>
      </c>
      <c r="E106" t="s">
        <v>946</v>
      </c>
      <c r="F106" t="s">
        <v>80</v>
      </c>
      <c r="G106" t="s">
        <v>45</v>
      </c>
      <c r="H106" t="s">
        <v>956</v>
      </c>
      <c r="I106" t="s">
        <v>268</v>
      </c>
      <c r="J106" t="s">
        <v>957</v>
      </c>
      <c r="K106">
        <v>3</v>
      </c>
      <c r="M106" t="s">
        <v>958</v>
      </c>
      <c r="N106" t="s">
        <v>907</v>
      </c>
      <c r="O106" t="s">
        <v>959</v>
      </c>
      <c r="P106">
        <v>5000</v>
      </c>
      <c r="Q106">
        <v>0</v>
      </c>
      <c r="R106" t="s">
        <v>273</v>
      </c>
      <c r="S106">
        <v>5000</v>
      </c>
      <c r="T106" t="s">
        <v>54</v>
      </c>
      <c r="U106" t="s">
        <v>284</v>
      </c>
      <c r="V106" t="s">
        <v>960</v>
      </c>
      <c r="W106">
        <v>227140</v>
      </c>
      <c r="X106">
        <v>853019</v>
      </c>
      <c r="AF106" t="s">
        <v>898</v>
      </c>
      <c r="AG106" t="s">
        <v>899</v>
      </c>
      <c r="AH106" t="s">
        <v>961</v>
      </c>
      <c r="AI106" t="s">
        <v>962</v>
      </c>
      <c r="AJ106" t="s">
        <v>911</v>
      </c>
      <c r="AK106" t="s">
        <v>693</v>
      </c>
      <c r="AL106">
        <v>5000</v>
      </c>
      <c r="AM106">
        <v>-4.8891557461757902</v>
      </c>
      <c r="AN106">
        <v>57.534265832653702</v>
      </c>
    </row>
    <row r="107" spans="1:40" x14ac:dyDescent="0.25">
      <c r="A107">
        <v>2052</v>
      </c>
      <c r="B107" t="s">
        <v>963</v>
      </c>
      <c r="C107" t="s">
        <v>964</v>
      </c>
      <c r="D107" t="s">
        <v>117</v>
      </c>
      <c r="F107" t="s">
        <v>80</v>
      </c>
      <c r="G107" t="s">
        <v>66</v>
      </c>
      <c r="H107" t="s">
        <v>965</v>
      </c>
      <c r="I107" t="s">
        <v>607</v>
      </c>
      <c r="J107" t="s">
        <v>966</v>
      </c>
      <c r="K107">
        <v>1</v>
      </c>
      <c r="M107" t="s">
        <v>967</v>
      </c>
      <c r="N107" t="s">
        <v>907</v>
      </c>
      <c r="O107" t="s">
        <v>968</v>
      </c>
      <c r="P107">
        <v>0</v>
      </c>
      <c r="Q107">
        <v>0</v>
      </c>
      <c r="R107" t="s">
        <v>273</v>
      </c>
      <c r="S107">
        <v>0</v>
      </c>
      <c r="T107" t="s">
        <v>54</v>
      </c>
      <c r="U107" t="s">
        <v>464</v>
      </c>
      <c r="V107" t="s">
        <v>969</v>
      </c>
      <c r="W107">
        <v>211600</v>
      </c>
      <c r="X107">
        <v>847984</v>
      </c>
      <c r="AF107" t="s">
        <v>898</v>
      </c>
      <c r="AG107" t="s">
        <v>899</v>
      </c>
      <c r="AH107" t="s">
        <v>970</v>
      </c>
      <c r="AI107" t="s">
        <v>971</v>
      </c>
      <c r="AJ107" t="s">
        <v>734</v>
      </c>
      <c r="AK107" t="s">
        <v>464</v>
      </c>
      <c r="AL107">
        <v>0</v>
      </c>
      <c r="AM107">
        <v>-5.1444233367068302</v>
      </c>
      <c r="AN107">
        <v>57.4829041625811</v>
      </c>
    </row>
    <row r="108" spans="1:40" x14ac:dyDescent="0.25">
      <c r="A108">
        <v>2053</v>
      </c>
      <c r="B108" t="s">
        <v>972</v>
      </c>
      <c r="C108" t="s">
        <v>973</v>
      </c>
      <c r="D108" t="s">
        <v>141</v>
      </c>
      <c r="F108" t="s">
        <v>65</v>
      </c>
      <c r="G108" t="s">
        <v>45</v>
      </c>
      <c r="H108" t="s">
        <v>974</v>
      </c>
      <c r="I108" t="s">
        <v>144</v>
      </c>
      <c r="J108" t="s">
        <v>975</v>
      </c>
      <c r="K108">
        <v>1</v>
      </c>
      <c r="M108" t="s">
        <v>976</v>
      </c>
      <c r="N108" t="s">
        <v>907</v>
      </c>
      <c r="O108" t="s">
        <v>977</v>
      </c>
      <c r="P108">
        <v>1000</v>
      </c>
      <c r="Q108">
        <v>0</v>
      </c>
      <c r="R108" t="s">
        <v>273</v>
      </c>
      <c r="S108">
        <v>250</v>
      </c>
      <c r="T108" t="s">
        <v>54</v>
      </c>
      <c r="U108" t="s">
        <v>380</v>
      </c>
      <c r="V108" t="s">
        <v>978</v>
      </c>
      <c r="W108">
        <v>219463</v>
      </c>
      <c r="X108">
        <v>850492</v>
      </c>
      <c r="AF108" t="s">
        <v>898</v>
      </c>
      <c r="AG108" t="s">
        <v>899</v>
      </c>
      <c r="AH108" t="s">
        <v>979</v>
      </c>
      <c r="AI108" t="s">
        <v>980</v>
      </c>
      <c r="AJ108" t="s">
        <v>797</v>
      </c>
      <c r="AK108" t="s">
        <v>727</v>
      </c>
      <c r="AL108">
        <v>0</v>
      </c>
      <c r="AM108">
        <v>-5.0153241008399796</v>
      </c>
      <c r="AN108">
        <v>57.508600619814402</v>
      </c>
    </row>
    <row r="109" spans="1:40" x14ac:dyDescent="0.25">
      <c r="A109">
        <v>2054</v>
      </c>
      <c r="B109" t="s">
        <v>981</v>
      </c>
      <c r="C109" t="s">
        <v>982</v>
      </c>
      <c r="D109" t="s">
        <v>141</v>
      </c>
      <c r="F109" t="s">
        <v>65</v>
      </c>
      <c r="G109" t="s">
        <v>45</v>
      </c>
      <c r="H109" t="s">
        <v>983</v>
      </c>
      <c r="I109" t="s">
        <v>144</v>
      </c>
      <c r="J109" t="s">
        <v>984</v>
      </c>
      <c r="K109">
        <v>1</v>
      </c>
      <c r="M109" t="s">
        <v>985</v>
      </c>
      <c r="N109" t="s">
        <v>907</v>
      </c>
      <c r="O109" t="s">
        <v>369</v>
      </c>
      <c r="P109">
        <v>1000</v>
      </c>
      <c r="Q109">
        <v>0</v>
      </c>
      <c r="R109" t="s">
        <v>273</v>
      </c>
      <c r="S109">
        <v>10000</v>
      </c>
      <c r="T109" t="s">
        <v>134</v>
      </c>
      <c r="U109" t="s">
        <v>100</v>
      </c>
      <c r="V109" t="s">
        <v>986</v>
      </c>
      <c r="W109">
        <v>244879</v>
      </c>
      <c r="X109">
        <v>854424</v>
      </c>
      <c r="AF109" t="s">
        <v>898</v>
      </c>
      <c r="AG109" t="s">
        <v>899</v>
      </c>
      <c r="AH109" t="s">
        <v>987</v>
      </c>
      <c r="AI109" t="s">
        <v>988</v>
      </c>
      <c r="AJ109" t="s">
        <v>734</v>
      </c>
      <c r="AK109" t="s">
        <v>693</v>
      </c>
      <c r="AL109">
        <v>0</v>
      </c>
      <c r="AM109">
        <v>-4.5940989977130204</v>
      </c>
      <c r="AN109">
        <v>57.553303231245103</v>
      </c>
    </row>
    <row r="110" spans="1:40" x14ac:dyDescent="0.25">
      <c r="A110">
        <v>2055</v>
      </c>
      <c r="B110" t="s">
        <v>989</v>
      </c>
      <c r="C110" t="s">
        <v>990</v>
      </c>
      <c r="D110" t="s">
        <v>64</v>
      </c>
      <c r="E110" t="s">
        <v>946</v>
      </c>
      <c r="F110" t="s">
        <v>80</v>
      </c>
      <c r="G110" t="s">
        <v>66</v>
      </c>
      <c r="H110" t="s">
        <v>991</v>
      </c>
      <c r="I110" t="s">
        <v>268</v>
      </c>
      <c r="J110" t="s">
        <v>992</v>
      </c>
      <c r="K110">
        <v>3</v>
      </c>
      <c r="M110" t="s">
        <v>993</v>
      </c>
      <c r="N110" t="s">
        <v>907</v>
      </c>
      <c r="O110" t="s">
        <v>959</v>
      </c>
      <c r="P110">
        <v>0</v>
      </c>
      <c r="Q110">
        <v>0</v>
      </c>
      <c r="R110" t="s">
        <v>273</v>
      </c>
      <c r="S110">
        <v>50000</v>
      </c>
      <c r="T110" t="s">
        <v>54</v>
      </c>
      <c r="U110" t="s">
        <v>464</v>
      </c>
      <c r="V110" t="s">
        <v>994</v>
      </c>
      <c r="W110">
        <v>228082</v>
      </c>
      <c r="X110">
        <v>847210</v>
      </c>
      <c r="AF110" t="s">
        <v>898</v>
      </c>
      <c r="AG110" t="s">
        <v>899</v>
      </c>
      <c r="AH110" t="s">
        <v>995</v>
      </c>
      <c r="AI110" t="s">
        <v>996</v>
      </c>
      <c r="AJ110" t="s">
        <v>734</v>
      </c>
      <c r="AK110" t="s">
        <v>921</v>
      </c>
      <c r="AL110">
        <v>0</v>
      </c>
      <c r="AM110">
        <v>-4.8693463908772801</v>
      </c>
      <c r="AN110">
        <v>57.4825098853157</v>
      </c>
    </row>
    <row r="111" spans="1:40" x14ac:dyDescent="0.25">
      <c r="A111">
        <v>2056</v>
      </c>
      <c r="B111" t="s">
        <v>997</v>
      </c>
      <c r="C111" t="s">
        <v>998</v>
      </c>
      <c r="D111" t="s">
        <v>117</v>
      </c>
      <c r="F111" t="s">
        <v>44</v>
      </c>
      <c r="G111" t="s">
        <v>45</v>
      </c>
      <c r="H111" t="s">
        <v>999</v>
      </c>
      <c r="I111" t="s">
        <v>188</v>
      </c>
      <c r="J111" t="s">
        <v>1000</v>
      </c>
      <c r="K111">
        <v>1</v>
      </c>
      <c r="M111" t="s">
        <v>1001</v>
      </c>
      <c r="N111" t="s">
        <v>907</v>
      </c>
      <c r="O111" t="s">
        <v>345</v>
      </c>
      <c r="P111">
        <v>40000</v>
      </c>
      <c r="Q111">
        <v>0</v>
      </c>
      <c r="R111" t="s">
        <v>273</v>
      </c>
      <c r="S111">
        <v>400</v>
      </c>
      <c r="U111" t="s">
        <v>55</v>
      </c>
      <c r="V111" t="s">
        <v>1002</v>
      </c>
      <c r="W111">
        <v>241638</v>
      </c>
      <c r="X111">
        <v>850050</v>
      </c>
      <c r="AF111" t="s">
        <v>898</v>
      </c>
      <c r="AG111" t="s">
        <v>899</v>
      </c>
      <c r="AH111" t="s">
        <v>1003</v>
      </c>
      <c r="AI111" t="s">
        <v>1004</v>
      </c>
      <c r="AJ111" t="s">
        <v>734</v>
      </c>
      <c r="AK111" t="s">
        <v>727</v>
      </c>
      <c r="AL111">
        <v>0</v>
      </c>
      <c r="AM111">
        <v>-4.6453529102326696</v>
      </c>
      <c r="AN111">
        <v>57.512931566795402</v>
      </c>
    </row>
    <row r="112" spans="1:40" x14ac:dyDescent="0.25">
      <c r="A112">
        <v>2057</v>
      </c>
      <c r="B112" t="s">
        <v>1005</v>
      </c>
      <c r="C112" t="s">
        <v>1006</v>
      </c>
      <c r="D112" t="s">
        <v>117</v>
      </c>
      <c r="F112" t="s">
        <v>80</v>
      </c>
      <c r="G112" t="s">
        <v>66</v>
      </c>
      <c r="H112" t="s">
        <v>1007</v>
      </c>
      <c r="I112" t="s">
        <v>607</v>
      </c>
      <c r="J112" t="s">
        <v>1008</v>
      </c>
      <c r="K112">
        <v>1</v>
      </c>
      <c r="M112" t="s">
        <v>967</v>
      </c>
      <c r="N112" t="s">
        <v>977</v>
      </c>
      <c r="O112" t="s">
        <v>907</v>
      </c>
      <c r="P112">
        <v>0</v>
      </c>
      <c r="Q112">
        <v>0</v>
      </c>
      <c r="R112" t="s">
        <v>53</v>
      </c>
      <c r="S112">
        <v>0</v>
      </c>
      <c r="T112" t="s">
        <v>54</v>
      </c>
      <c r="U112" t="s">
        <v>284</v>
      </c>
      <c r="V112" t="s">
        <v>1009</v>
      </c>
      <c r="W112">
        <v>225672</v>
      </c>
      <c r="X112">
        <v>846469</v>
      </c>
      <c r="AF112" t="s">
        <v>898</v>
      </c>
      <c r="AG112" t="s">
        <v>899</v>
      </c>
      <c r="AH112" t="s">
        <v>1010</v>
      </c>
      <c r="AI112" t="s">
        <v>1011</v>
      </c>
      <c r="AJ112" t="s">
        <v>734</v>
      </c>
      <c r="AK112" t="s">
        <v>464</v>
      </c>
      <c r="AL112">
        <v>0</v>
      </c>
      <c r="AM112">
        <v>-4.9089593801394704</v>
      </c>
      <c r="AN112">
        <v>57.474942095943497</v>
      </c>
    </row>
    <row r="113" spans="1:40" x14ac:dyDescent="0.25">
      <c r="A113">
        <v>2058</v>
      </c>
      <c r="B113" t="s">
        <v>1012</v>
      </c>
      <c r="C113" t="s">
        <v>1013</v>
      </c>
      <c r="D113" t="s">
        <v>359</v>
      </c>
      <c r="E113" t="s">
        <v>1014</v>
      </c>
      <c r="F113" t="s">
        <v>80</v>
      </c>
      <c r="G113" t="s">
        <v>45</v>
      </c>
      <c r="H113" t="s">
        <v>1015</v>
      </c>
      <c r="I113" t="s">
        <v>547</v>
      </c>
      <c r="J113" t="s">
        <v>1016</v>
      </c>
      <c r="K113">
        <v>2</v>
      </c>
      <c r="M113" t="s">
        <v>1017</v>
      </c>
      <c r="N113" t="s">
        <v>907</v>
      </c>
      <c r="O113" t="s">
        <v>369</v>
      </c>
      <c r="P113">
        <v>0</v>
      </c>
      <c r="Q113">
        <v>0</v>
      </c>
      <c r="R113" t="s">
        <v>53</v>
      </c>
      <c r="S113">
        <v>0</v>
      </c>
      <c r="T113" t="s">
        <v>54</v>
      </c>
      <c r="U113" t="s">
        <v>380</v>
      </c>
      <c r="W113">
        <v>240340</v>
      </c>
      <c r="X113">
        <v>850320</v>
      </c>
      <c r="AF113" t="s">
        <v>898</v>
      </c>
      <c r="AG113" t="s">
        <v>899</v>
      </c>
      <c r="AH113" t="s">
        <v>1018</v>
      </c>
      <c r="AI113" t="s">
        <v>1019</v>
      </c>
      <c r="AJ113" t="s">
        <v>734</v>
      </c>
      <c r="AK113" t="s">
        <v>464</v>
      </c>
      <c r="AL113">
        <v>0</v>
      </c>
      <c r="AM113">
        <v>-4.6671721448251002</v>
      </c>
      <c r="AN113">
        <v>57.514898484193303</v>
      </c>
    </row>
    <row r="114" spans="1:40" x14ac:dyDescent="0.25">
      <c r="A114">
        <v>2059</v>
      </c>
      <c r="B114" t="s">
        <v>1020</v>
      </c>
      <c r="C114" t="s">
        <v>1021</v>
      </c>
      <c r="D114" t="s">
        <v>141</v>
      </c>
      <c r="F114" t="s">
        <v>80</v>
      </c>
      <c r="G114" t="s">
        <v>45</v>
      </c>
      <c r="H114" t="s">
        <v>1022</v>
      </c>
      <c r="I114" t="s">
        <v>144</v>
      </c>
      <c r="J114" t="s">
        <v>1023</v>
      </c>
      <c r="K114">
        <v>3</v>
      </c>
      <c r="M114" t="s">
        <v>1024</v>
      </c>
      <c r="N114" t="s">
        <v>1025</v>
      </c>
      <c r="P114">
        <v>0</v>
      </c>
      <c r="Q114">
        <v>0</v>
      </c>
      <c r="R114" t="s">
        <v>273</v>
      </c>
      <c r="S114">
        <v>0</v>
      </c>
      <c r="T114" t="s">
        <v>54</v>
      </c>
      <c r="U114" t="s">
        <v>284</v>
      </c>
      <c r="W114">
        <v>240340</v>
      </c>
      <c r="X114">
        <v>850320</v>
      </c>
      <c r="AF114" t="s">
        <v>898</v>
      </c>
      <c r="AG114" t="s">
        <v>899</v>
      </c>
      <c r="AH114" t="s">
        <v>1026</v>
      </c>
      <c r="AI114" t="s">
        <v>1027</v>
      </c>
      <c r="AJ114" t="s">
        <v>734</v>
      </c>
      <c r="AK114" t="s">
        <v>464</v>
      </c>
      <c r="AL114">
        <v>0</v>
      </c>
      <c r="AM114">
        <v>-4.6671721448251002</v>
      </c>
      <c r="AN114">
        <v>57.514898484193303</v>
      </c>
    </row>
    <row r="115" spans="1:40" x14ac:dyDescent="0.25">
      <c r="A115">
        <v>2060</v>
      </c>
      <c r="B115" t="s">
        <v>1028</v>
      </c>
      <c r="C115" t="s">
        <v>1029</v>
      </c>
      <c r="D115" t="s">
        <v>117</v>
      </c>
      <c r="F115" t="s">
        <v>44</v>
      </c>
      <c r="G115" t="s">
        <v>66</v>
      </c>
      <c r="H115" t="s">
        <v>1030</v>
      </c>
      <c r="I115" t="s">
        <v>188</v>
      </c>
      <c r="J115" t="s">
        <v>1031</v>
      </c>
      <c r="K115">
        <v>1</v>
      </c>
      <c r="M115" t="s">
        <v>1032</v>
      </c>
      <c r="N115" t="s">
        <v>907</v>
      </c>
      <c r="O115" t="s">
        <v>1033</v>
      </c>
      <c r="P115">
        <v>200000</v>
      </c>
      <c r="Q115">
        <v>0</v>
      </c>
      <c r="R115" t="s">
        <v>273</v>
      </c>
      <c r="S115">
        <v>250</v>
      </c>
      <c r="T115" t="s">
        <v>54</v>
      </c>
      <c r="U115" t="s">
        <v>100</v>
      </c>
      <c r="W115">
        <v>251625</v>
      </c>
      <c r="X115">
        <v>859489</v>
      </c>
      <c r="AF115" t="s">
        <v>898</v>
      </c>
      <c r="AG115" t="s">
        <v>899</v>
      </c>
      <c r="AH115" t="s">
        <v>1034</v>
      </c>
      <c r="AI115" t="s">
        <v>1035</v>
      </c>
      <c r="AJ115" t="s">
        <v>692</v>
      </c>
      <c r="AK115" t="s">
        <v>693</v>
      </c>
      <c r="AL115">
        <v>0</v>
      </c>
      <c r="AM115">
        <v>-4.4845770493638097</v>
      </c>
      <c r="AN115">
        <v>57.601021532359702</v>
      </c>
    </row>
    <row r="116" spans="1:40" x14ac:dyDescent="0.25">
      <c r="A116">
        <v>2061</v>
      </c>
      <c r="B116" t="s">
        <v>1036</v>
      </c>
      <c r="C116" t="s">
        <v>1037</v>
      </c>
      <c r="D116" t="s">
        <v>141</v>
      </c>
      <c r="F116" t="s">
        <v>80</v>
      </c>
      <c r="G116" t="s">
        <v>81</v>
      </c>
      <c r="H116" t="s">
        <v>1038</v>
      </c>
      <c r="I116" t="s">
        <v>144</v>
      </c>
      <c r="J116" t="s">
        <v>1039</v>
      </c>
      <c r="K116">
        <v>1</v>
      </c>
      <c r="M116" t="s">
        <v>1040</v>
      </c>
      <c r="O116" t="s">
        <v>907</v>
      </c>
      <c r="P116">
        <v>825</v>
      </c>
      <c r="Q116">
        <v>0</v>
      </c>
      <c r="R116" t="s">
        <v>53</v>
      </c>
      <c r="S116">
        <v>0</v>
      </c>
      <c r="T116" t="s">
        <v>54</v>
      </c>
      <c r="U116" t="s">
        <v>122</v>
      </c>
      <c r="W116">
        <v>249283</v>
      </c>
      <c r="X116">
        <v>858701</v>
      </c>
      <c r="AF116" t="s">
        <v>898</v>
      </c>
      <c r="AG116" t="s">
        <v>899</v>
      </c>
      <c r="AH116" t="s">
        <v>1041</v>
      </c>
      <c r="AI116" t="s">
        <v>1042</v>
      </c>
      <c r="AJ116" t="s">
        <v>911</v>
      </c>
      <c r="AK116" t="s">
        <v>921</v>
      </c>
      <c r="AL116">
        <v>825</v>
      </c>
      <c r="AM116">
        <v>-4.5232354469517402</v>
      </c>
      <c r="AN116">
        <v>57.593174080564197</v>
      </c>
    </row>
    <row r="117" spans="1:40" x14ac:dyDescent="0.25">
      <c r="A117">
        <v>2062</v>
      </c>
      <c r="B117" t="s">
        <v>1043</v>
      </c>
      <c r="C117" t="s">
        <v>1044</v>
      </c>
      <c r="D117" t="s">
        <v>117</v>
      </c>
      <c r="F117" t="s">
        <v>80</v>
      </c>
      <c r="G117" t="s">
        <v>66</v>
      </c>
      <c r="H117" t="s">
        <v>1045</v>
      </c>
      <c r="I117" t="s">
        <v>188</v>
      </c>
      <c r="J117" t="s">
        <v>1046</v>
      </c>
      <c r="K117">
        <v>1</v>
      </c>
      <c r="M117" t="s">
        <v>1047</v>
      </c>
      <c r="N117" t="s">
        <v>907</v>
      </c>
      <c r="O117" t="s">
        <v>1048</v>
      </c>
      <c r="P117">
        <v>2000</v>
      </c>
      <c r="Q117">
        <v>0</v>
      </c>
      <c r="R117" t="s">
        <v>273</v>
      </c>
      <c r="S117">
        <v>250</v>
      </c>
      <c r="T117" t="s">
        <v>54</v>
      </c>
      <c r="U117" t="s">
        <v>55</v>
      </c>
      <c r="V117" t="s">
        <v>1049</v>
      </c>
      <c r="W117">
        <v>253847</v>
      </c>
      <c r="X117">
        <v>856580</v>
      </c>
      <c r="AF117" t="s">
        <v>898</v>
      </c>
      <c r="AG117" t="s">
        <v>899</v>
      </c>
      <c r="AH117" t="s">
        <v>1050</v>
      </c>
      <c r="AI117" t="s">
        <v>1051</v>
      </c>
      <c r="AJ117" t="s">
        <v>953</v>
      </c>
      <c r="AK117" t="s">
        <v>921</v>
      </c>
      <c r="AL117">
        <v>2000</v>
      </c>
      <c r="AM117">
        <v>-4.4456791569182101</v>
      </c>
      <c r="AN117">
        <v>57.575640195850703</v>
      </c>
    </row>
    <row r="118" spans="1:40" x14ac:dyDescent="0.25">
      <c r="A118">
        <v>2063</v>
      </c>
      <c r="B118" t="s">
        <v>1052</v>
      </c>
      <c r="C118" t="s">
        <v>1053</v>
      </c>
      <c r="D118" t="s">
        <v>1052</v>
      </c>
      <c r="F118" t="s">
        <v>65</v>
      </c>
      <c r="G118" t="s">
        <v>66</v>
      </c>
      <c r="H118" t="s">
        <v>1054</v>
      </c>
      <c r="I118" t="s">
        <v>540</v>
      </c>
      <c r="J118" t="s">
        <v>1055</v>
      </c>
      <c r="K118">
        <v>5</v>
      </c>
      <c r="M118" t="s">
        <v>1056</v>
      </c>
      <c r="N118" t="s">
        <v>876</v>
      </c>
      <c r="O118" t="s">
        <v>1057</v>
      </c>
      <c r="P118">
        <v>0</v>
      </c>
      <c r="Q118">
        <v>0</v>
      </c>
      <c r="R118" t="s">
        <v>273</v>
      </c>
      <c r="S118">
        <v>50000</v>
      </c>
      <c r="T118" t="s">
        <v>134</v>
      </c>
      <c r="U118" t="s">
        <v>72</v>
      </c>
      <c r="V118" t="s">
        <v>1058</v>
      </c>
      <c r="W118">
        <v>280153</v>
      </c>
      <c r="X118">
        <v>867936</v>
      </c>
      <c r="Y118" t="s">
        <v>65</v>
      </c>
      <c r="AD118">
        <v>2023</v>
      </c>
      <c r="AF118" t="s">
        <v>898</v>
      </c>
      <c r="AG118" t="s">
        <v>899</v>
      </c>
      <c r="AH118" t="s">
        <v>1059</v>
      </c>
      <c r="AI118" t="s">
        <v>1060</v>
      </c>
      <c r="AJ118" t="s">
        <v>797</v>
      </c>
      <c r="AK118" t="s">
        <v>727</v>
      </c>
      <c r="AL118">
        <v>0</v>
      </c>
      <c r="AM118">
        <v>-4.0117499346295897</v>
      </c>
      <c r="AN118">
        <v>57.6853299004907</v>
      </c>
    </row>
    <row r="119" spans="1:40" x14ac:dyDescent="0.25">
      <c r="A119">
        <v>2064</v>
      </c>
      <c r="B119" t="s">
        <v>1061</v>
      </c>
      <c r="C119" t="s">
        <v>1062</v>
      </c>
      <c r="D119" t="s">
        <v>223</v>
      </c>
      <c r="F119" t="s">
        <v>65</v>
      </c>
      <c r="G119" t="s">
        <v>66</v>
      </c>
      <c r="H119" t="s">
        <v>1063</v>
      </c>
      <c r="I119" t="s">
        <v>198</v>
      </c>
      <c r="J119" t="s">
        <v>1064</v>
      </c>
      <c r="K119">
        <v>5</v>
      </c>
      <c r="M119" t="s">
        <v>1065</v>
      </c>
      <c r="N119" t="s">
        <v>797</v>
      </c>
      <c r="O119" t="s">
        <v>1066</v>
      </c>
      <c r="P119">
        <v>0</v>
      </c>
      <c r="Q119">
        <v>0</v>
      </c>
      <c r="R119" t="s">
        <v>273</v>
      </c>
      <c r="S119">
        <v>6000</v>
      </c>
      <c r="T119" t="s">
        <v>134</v>
      </c>
      <c r="U119" t="s">
        <v>72</v>
      </c>
      <c r="V119" t="s">
        <v>1067</v>
      </c>
      <c r="W119">
        <v>247551</v>
      </c>
      <c r="X119">
        <v>854506</v>
      </c>
      <c r="Y119" t="s">
        <v>65</v>
      </c>
      <c r="Z119" t="s">
        <v>1068</v>
      </c>
      <c r="AD119">
        <v>2025</v>
      </c>
      <c r="AF119" t="s">
        <v>898</v>
      </c>
      <c r="AG119" t="s">
        <v>899</v>
      </c>
      <c r="AH119" t="s">
        <v>1069</v>
      </c>
      <c r="AI119" t="s">
        <v>1070</v>
      </c>
      <c r="AJ119" t="s">
        <v>797</v>
      </c>
      <c r="AK119" t="s">
        <v>727</v>
      </c>
      <c r="AL119">
        <v>0</v>
      </c>
      <c r="AM119">
        <v>-4.5495454672499802</v>
      </c>
      <c r="AN119">
        <v>57.554947935226799</v>
      </c>
    </row>
    <row r="120" spans="1:40" x14ac:dyDescent="0.25">
      <c r="A120">
        <v>2065</v>
      </c>
      <c r="B120" t="s">
        <v>1071</v>
      </c>
      <c r="C120" t="s">
        <v>1072</v>
      </c>
      <c r="D120" t="s">
        <v>64</v>
      </c>
      <c r="E120" t="s">
        <v>1014</v>
      </c>
      <c r="F120" t="s">
        <v>65</v>
      </c>
      <c r="G120" t="s">
        <v>45</v>
      </c>
      <c r="H120" t="s">
        <v>1073</v>
      </c>
      <c r="I120" t="s">
        <v>144</v>
      </c>
      <c r="J120" t="s">
        <v>1074</v>
      </c>
      <c r="K120">
        <v>3</v>
      </c>
      <c r="N120" t="s">
        <v>797</v>
      </c>
      <c r="O120" t="s">
        <v>369</v>
      </c>
      <c r="P120">
        <v>0</v>
      </c>
      <c r="Q120">
        <v>0</v>
      </c>
      <c r="S120">
        <v>182314</v>
      </c>
      <c r="T120" t="s">
        <v>134</v>
      </c>
      <c r="U120" t="s">
        <v>642</v>
      </c>
      <c r="V120" t="s">
        <v>1075</v>
      </c>
      <c r="W120">
        <v>242872</v>
      </c>
      <c r="X120">
        <v>859232</v>
      </c>
      <c r="AF120" t="s">
        <v>898</v>
      </c>
      <c r="AG120" t="s">
        <v>899</v>
      </c>
      <c r="AH120" t="s">
        <v>1076</v>
      </c>
      <c r="AI120" t="s">
        <v>1077</v>
      </c>
      <c r="AJ120" t="s">
        <v>734</v>
      </c>
      <c r="AK120" t="s">
        <v>727</v>
      </c>
      <c r="AL120">
        <v>0</v>
      </c>
      <c r="AM120">
        <v>-4.6307136246352796</v>
      </c>
      <c r="AN120">
        <v>57.595752979946298</v>
      </c>
    </row>
    <row r="121" spans="1:40" x14ac:dyDescent="0.25">
      <c r="A121">
        <v>2066</v>
      </c>
      <c r="B121" t="s">
        <v>1078</v>
      </c>
      <c r="C121" t="s">
        <v>1079</v>
      </c>
      <c r="D121" t="s">
        <v>117</v>
      </c>
      <c r="F121" t="s">
        <v>80</v>
      </c>
      <c r="G121" t="s">
        <v>66</v>
      </c>
      <c r="H121" t="s">
        <v>1080</v>
      </c>
      <c r="I121" t="s">
        <v>188</v>
      </c>
      <c r="J121" t="s">
        <v>1081</v>
      </c>
      <c r="K121">
        <v>3</v>
      </c>
      <c r="M121" t="s">
        <v>1082</v>
      </c>
      <c r="N121" t="s">
        <v>797</v>
      </c>
      <c r="O121" t="s">
        <v>369</v>
      </c>
      <c r="P121">
        <v>0</v>
      </c>
      <c r="Q121">
        <v>0</v>
      </c>
      <c r="R121" t="s">
        <v>273</v>
      </c>
      <c r="S121">
        <v>0</v>
      </c>
      <c r="T121" t="s">
        <v>54</v>
      </c>
      <c r="U121" t="s">
        <v>284</v>
      </c>
      <c r="W121">
        <v>234627</v>
      </c>
      <c r="X121">
        <v>870700</v>
      </c>
      <c r="AF121" t="s">
        <v>898</v>
      </c>
      <c r="AG121" t="s">
        <v>899</v>
      </c>
      <c r="AH121" t="s">
        <v>1083</v>
      </c>
      <c r="AI121" t="s">
        <v>1084</v>
      </c>
      <c r="AJ121" t="s">
        <v>709</v>
      </c>
      <c r="AK121" t="s">
        <v>464</v>
      </c>
      <c r="AL121">
        <v>0</v>
      </c>
      <c r="AM121">
        <v>-4.7763397280681499</v>
      </c>
      <c r="AN121">
        <v>57.695698399537598</v>
      </c>
    </row>
    <row r="122" spans="1:40" x14ac:dyDescent="0.25">
      <c r="A122">
        <v>2067</v>
      </c>
      <c r="B122" t="s">
        <v>1085</v>
      </c>
      <c r="C122" t="s">
        <v>1086</v>
      </c>
      <c r="D122" t="s">
        <v>141</v>
      </c>
      <c r="F122" t="s">
        <v>65</v>
      </c>
      <c r="G122" t="s">
        <v>81</v>
      </c>
      <c r="H122" t="s">
        <v>1087</v>
      </c>
      <c r="I122" t="s">
        <v>617</v>
      </c>
      <c r="J122" t="s">
        <v>1088</v>
      </c>
      <c r="K122">
        <v>1</v>
      </c>
      <c r="M122" t="s">
        <v>1089</v>
      </c>
      <c r="N122" t="s">
        <v>797</v>
      </c>
      <c r="O122" t="s">
        <v>1090</v>
      </c>
      <c r="P122">
        <v>0</v>
      </c>
      <c r="Q122">
        <v>0</v>
      </c>
      <c r="R122" t="s">
        <v>273</v>
      </c>
      <c r="S122">
        <v>0</v>
      </c>
      <c r="T122" t="s">
        <v>54</v>
      </c>
      <c r="U122" t="s">
        <v>464</v>
      </c>
      <c r="W122">
        <v>244665</v>
      </c>
      <c r="X122">
        <v>854524</v>
      </c>
      <c r="AF122" t="s">
        <v>898</v>
      </c>
      <c r="AG122" t="s">
        <v>899</v>
      </c>
      <c r="AH122" t="s">
        <v>1091</v>
      </c>
      <c r="AI122" t="s">
        <v>1092</v>
      </c>
      <c r="AJ122" t="s">
        <v>797</v>
      </c>
      <c r="AK122" t="s">
        <v>464</v>
      </c>
      <c r="AL122">
        <v>0</v>
      </c>
      <c r="AM122">
        <v>-4.5977351990541901</v>
      </c>
      <c r="AN122">
        <v>57.554127097482997</v>
      </c>
    </row>
    <row r="123" spans="1:40" x14ac:dyDescent="0.25">
      <c r="A123">
        <v>2068</v>
      </c>
      <c r="B123" t="s">
        <v>1093</v>
      </c>
      <c r="C123" t="s">
        <v>1094</v>
      </c>
      <c r="D123" t="s">
        <v>117</v>
      </c>
      <c r="F123" t="s">
        <v>80</v>
      </c>
      <c r="G123" t="s">
        <v>81</v>
      </c>
      <c r="H123" t="s">
        <v>1095</v>
      </c>
      <c r="I123" t="s">
        <v>96</v>
      </c>
      <c r="J123" t="s">
        <v>1096</v>
      </c>
      <c r="K123">
        <v>1</v>
      </c>
      <c r="M123" t="s">
        <v>1097</v>
      </c>
      <c r="N123" t="s">
        <v>797</v>
      </c>
      <c r="O123" t="s">
        <v>1098</v>
      </c>
      <c r="P123">
        <v>0</v>
      </c>
      <c r="Q123">
        <v>0</v>
      </c>
      <c r="R123" t="s">
        <v>273</v>
      </c>
      <c r="S123">
        <v>1600</v>
      </c>
      <c r="T123" t="s">
        <v>54</v>
      </c>
      <c r="U123" t="s">
        <v>100</v>
      </c>
      <c r="W123">
        <v>241150</v>
      </c>
      <c r="X123">
        <v>867457</v>
      </c>
      <c r="AF123" t="s">
        <v>898</v>
      </c>
      <c r="AG123" t="s">
        <v>899</v>
      </c>
      <c r="AH123" t="s">
        <v>1099</v>
      </c>
      <c r="AI123" t="s">
        <v>1100</v>
      </c>
      <c r="AJ123" t="s">
        <v>953</v>
      </c>
      <c r="AK123" t="s">
        <v>719</v>
      </c>
      <c r="AL123">
        <v>1600</v>
      </c>
      <c r="AM123">
        <v>-4.6648945660235404</v>
      </c>
      <c r="AN123">
        <v>57.668951572182301</v>
      </c>
    </row>
    <row r="124" spans="1:40" x14ac:dyDescent="0.25">
      <c r="A124">
        <v>2069</v>
      </c>
      <c r="B124" t="s">
        <v>1101</v>
      </c>
      <c r="C124" t="s">
        <v>1102</v>
      </c>
      <c r="D124" t="s">
        <v>117</v>
      </c>
      <c r="F124" t="s">
        <v>80</v>
      </c>
      <c r="G124" t="s">
        <v>66</v>
      </c>
      <c r="H124" t="s">
        <v>1103</v>
      </c>
      <c r="I124" t="s">
        <v>188</v>
      </c>
      <c r="J124" t="s">
        <v>1104</v>
      </c>
      <c r="K124">
        <v>1</v>
      </c>
      <c r="M124" t="s">
        <v>1105</v>
      </c>
      <c r="N124" t="s">
        <v>797</v>
      </c>
      <c r="O124" t="s">
        <v>1106</v>
      </c>
      <c r="P124">
        <v>1500</v>
      </c>
      <c r="Q124">
        <v>0</v>
      </c>
      <c r="R124" t="s">
        <v>53</v>
      </c>
      <c r="S124">
        <v>0</v>
      </c>
      <c r="T124" t="s">
        <v>54</v>
      </c>
      <c r="U124" t="s">
        <v>284</v>
      </c>
      <c r="V124" t="s">
        <v>1107</v>
      </c>
      <c r="W124">
        <v>237817</v>
      </c>
      <c r="X124">
        <v>874741</v>
      </c>
      <c r="AF124" t="s">
        <v>898</v>
      </c>
      <c r="AG124" t="s">
        <v>899</v>
      </c>
      <c r="AH124" t="s">
        <v>1108</v>
      </c>
      <c r="AI124" t="s">
        <v>1109</v>
      </c>
      <c r="AJ124" t="s">
        <v>911</v>
      </c>
      <c r="AK124" t="s">
        <v>727</v>
      </c>
      <c r="AL124">
        <v>0</v>
      </c>
      <c r="AM124">
        <v>-4.7256116673202699</v>
      </c>
      <c r="AN124">
        <v>57.733116978943897</v>
      </c>
    </row>
    <row r="125" spans="1:40" x14ac:dyDescent="0.25">
      <c r="A125">
        <v>2070</v>
      </c>
      <c r="B125" t="s">
        <v>1110</v>
      </c>
      <c r="C125" t="s">
        <v>1111</v>
      </c>
      <c r="D125" t="s">
        <v>64</v>
      </c>
      <c r="E125" t="s">
        <v>1112</v>
      </c>
      <c r="F125" t="s">
        <v>80</v>
      </c>
      <c r="G125" t="s">
        <v>66</v>
      </c>
      <c r="H125" t="s">
        <v>1113</v>
      </c>
      <c r="J125" t="s">
        <v>1114</v>
      </c>
      <c r="K125">
        <v>3</v>
      </c>
      <c r="L125" t="s">
        <v>1115</v>
      </c>
      <c r="M125" t="s">
        <v>1116</v>
      </c>
      <c r="N125" t="s">
        <v>977</v>
      </c>
      <c r="O125" t="s">
        <v>907</v>
      </c>
      <c r="P125">
        <v>0</v>
      </c>
      <c r="Q125">
        <v>0</v>
      </c>
      <c r="R125" t="s">
        <v>273</v>
      </c>
      <c r="S125">
        <v>0</v>
      </c>
      <c r="T125" t="s">
        <v>134</v>
      </c>
      <c r="U125" t="s">
        <v>88</v>
      </c>
      <c r="W125">
        <v>217071</v>
      </c>
      <c r="X125">
        <v>858290</v>
      </c>
      <c r="AF125" t="s">
        <v>898</v>
      </c>
      <c r="AG125" t="s">
        <v>899</v>
      </c>
      <c r="AH125" t="s">
        <v>1117</v>
      </c>
      <c r="AI125" t="s">
        <v>1118</v>
      </c>
      <c r="AJ125" t="s">
        <v>734</v>
      </c>
      <c r="AK125" t="s">
        <v>464</v>
      </c>
      <c r="AL125">
        <v>0</v>
      </c>
      <c r="AM125">
        <v>-5.0610532802345896</v>
      </c>
      <c r="AN125">
        <v>57.577587704107003</v>
      </c>
    </row>
    <row r="126" spans="1:40" x14ac:dyDescent="0.25">
      <c r="A126">
        <v>2071</v>
      </c>
      <c r="B126" t="s">
        <v>1119</v>
      </c>
      <c r="C126" t="s">
        <v>1120</v>
      </c>
      <c r="D126" t="s">
        <v>141</v>
      </c>
      <c r="F126" t="s">
        <v>65</v>
      </c>
      <c r="G126" t="s">
        <v>45</v>
      </c>
      <c r="H126" t="s">
        <v>1121</v>
      </c>
      <c r="I126" t="s">
        <v>144</v>
      </c>
      <c r="J126" t="s">
        <v>1122</v>
      </c>
      <c r="K126">
        <v>4</v>
      </c>
      <c r="M126" t="s">
        <v>1123</v>
      </c>
      <c r="N126" t="s">
        <v>876</v>
      </c>
      <c r="O126" t="s">
        <v>1124</v>
      </c>
      <c r="P126">
        <v>10000</v>
      </c>
      <c r="Q126">
        <v>0</v>
      </c>
      <c r="R126" t="s">
        <v>273</v>
      </c>
      <c r="S126">
        <v>10000</v>
      </c>
      <c r="T126" t="s">
        <v>134</v>
      </c>
      <c r="U126" t="s">
        <v>464</v>
      </c>
      <c r="V126" t="s">
        <v>1125</v>
      </c>
      <c r="W126">
        <v>244912</v>
      </c>
      <c r="X126">
        <v>854422</v>
      </c>
      <c r="AF126" t="s">
        <v>898</v>
      </c>
      <c r="AG126" t="s">
        <v>899</v>
      </c>
      <c r="AH126" t="s">
        <v>1126</v>
      </c>
      <c r="AI126" t="s">
        <v>1127</v>
      </c>
      <c r="AJ126" t="s">
        <v>734</v>
      </c>
      <c r="AK126" t="s">
        <v>727</v>
      </c>
      <c r="AL126">
        <v>0</v>
      </c>
      <c r="AM126">
        <v>-4.5935468531178696</v>
      </c>
      <c r="AN126">
        <v>57.553296605136602</v>
      </c>
    </row>
    <row r="127" spans="1:40" x14ac:dyDescent="0.25">
      <c r="A127">
        <v>2072</v>
      </c>
      <c r="B127" t="s">
        <v>1128</v>
      </c>
      <c r="C127" t="s">
        <v>1129</v>
      </c>
      <c r="D127" t="s">
        <v>141</v>
      </c>
      <c r="F127" t="s">
        <v>65</v>
      </c>
      <c r="G127" t="s">
        <v>45</v>
      </c>
      <c r="H127" t="s">
        <v>1130</v>
      </c>
      <c r="I127" t="s">
        <v>144</v>
      </c>
      <c r="J127" t="s">
        <v>1131</v>
      </c>
      <c r="K127">
        <v>1</v>
      </c>
      <c r="M127" t="s">
        <v>1132</v>
      </c>
      <c r="O127" t="s">
        <v>1124</v>
      </c>
      <c r="P127">
        <v>20000</v>
      </c>
      <c r="Q127">
        <v>0</v>
      </c>
      <c r="R127" t="s">
        <v>273</v>
      </c>
      <c r="S127">
        <v>5000</v>
      </c>
      <c r="T127" t="s">
        <v>54</v>
      </c>
      <c r="U127" t="s">
        <v>100</v>
      </c>
      <c r="W127">
        <v>233951</v>
      </c>
      <c r="X127">
        <v>854804</v>
      </c>
      <c r="AF127" t="s">
        <v>898</v>
      </c>
      <c r="AG127" t="s">
        <v>899</v>
      </c>
      <c r="AH127" t="s">
        <v>1133</v>
      </c>
      <c r="AI127" t="s">
        <v>1134</v>
      </c>
      <c r="AJ127" t="s">
        <v>911</v>
      </c>
      <c r="AK127" t="s">
        <v>693</v>
      </c>
      <c r="AL127">
        <v>0</v>
      </c>
      <c r="AM127">
        <v>-4.7767563334477199</v>
      </c>
      <c r="AN127">
        <v>57.552831712752898</v>
      </c>
    </row>
    <row r="128" spans="1:40" x14ac:dyDescent="0.25">
      <c r="A128">
        <v>2073</v>
      </c>
      <c r="B128" t="s">
        <v>1135</v>
      </c>
      <c r="C128" t="s">
        <v>1136</v>
      </c>
      <c r="D128" t="s">
        <v>141</v>
      </c>
      <c r="F128" t="s">
        <v>80</v>
      </c>
      <c r="G128" t="s">
        <v>66</v>
      </c>
      <c r="H128" t="s">
        <v>1137</v>
      </c>
      <c r="I128" t="s">
        <v>144</v>
      </c>
      <c r="J128" t="s">
        <v>1138</v>
      </c>
      <c r="K128">
        <v>1</v>
      </c>
      <c r="M128" t="s">
        <v>1139</v>
      </c>
      <c r="O128" t="s">
        <v>1124</v>
      </c>
      <c r="P128">
        <v>45000</v>
      </c>
      <c r="Q128">
        <v>0</v>
      </c>
      <c r="R128" t="s">
        <v>53</v>
      </c>
      <c r="S128">
        <v>3000</v>
      </c>
      <c r="T128" t="s">
        <v>134</v>
      </c>
      <c r="U128" t="s">
        <v>100</v>
      </c>
      <c r="V128" t="s">
        <v>1140</v>
      </c>
      <c r="W128">
        <v>237485</v>
      </c>
      <c r="X128">
        <v>856018</v>
      </c>
      <c r="AF128" t="s">
        <v>898</v>
      </c>
      <c r="AG128" t="s">
        <v>899</v>
      </c>
      <c r="AH128" t="s">
        <v>1141</v>
      </c>
      <c r="AI128" t="s">
        <v>1142</v>
      </c>
      <c r="AJ128" t="s">
        <v>734</v>
      </c>
      <c r="AK128" t="s">
        <v>727</v>
      </c>
      <c r="AL128">
        <v>0</v>
      </c>
      <c r="AM128">
        <v>-4.7185824906423797</v>
      </c>
      <c r="AN128">
        <v>57.565008327230302</v>
      </c>
    </row>
    <row r="129" spans="1:40" x14ac:dyDescent="0.25">
      <c r="A129">
        <v>2074</v>
      </c>
      <c r="B129" t="s">
        <v>1143</v>
      </c>
      <c r="C129" t="s">
        <v>1144</v>
      </c>
      <c r="D129" t="s">
        <v>141</v>
      </c>
      <c r="F129" t="s">
        <v>80</v>
      </c>
      <c r="G129" t="s">
        <v>66</v>
      </c>
      <c r="H129" t="s">
        <v>1145</v>
      </c>
      <c r="I129" t="s">
        <v>144</v>
      </c>
      <c r="J129" t="s">
        <v>1146</v>
      </c>
      <c r="K129">
        <v>3</v>
      </c>
      <c r="P129">
        <v>45000</v>
      </c>
      <c r="Q129">
        <v>0</v>
      </c>
      <c r="R129" t="s">
        <v>273</v>
      </c>
      <c r="S129">
        <v>10000</v>
      </c>
      <c r="U129" t="s">
        <v>284</v>
      </c>
      <c r="W129">
        <v>240264</v>
      </c>
      <c r="X129">
        <v>850345</v>
      </c>
      <c r="AF129" t="s">
        <v>898</v>
      </c>
      <c r="AG129" t="s">
        <v>899</v>
      </c>
      <c r="AH129" t="s">
        <v>1147</v>
      </c>
      <c r="AI129" t="s">
        <v>1148</v>
      </c>
      <c r="AJ129" t="s">
        <v>734</v>
      </c>
      <c r="AK129" t="s">
        <v>719</v>
      </c>
      <c r="AL129">
        <v>0</v>
      </c>
      <c r="AM129">
        <v>-4.6684557909684496</v>
      </c>
      <c r="AN129">
        <v>57.515096003468301</v>
      </c>
    </row>
    <row r="130" spans="1:40" x14ac:dyDescent="0.25">
      <c r="A130">
        <v>2075</v>
      </c>
      <c r="B130" t="s">
        <v>1149</v>
      </c>
      <c r="C130" t="s">
        <v>1150</v>
      </c>
      <c r="D130" t="s">
        <v>141</v>
      </c>
      <c r="F130" t="s">
        <v>80</v>
      </c>
      <c r="G130" t="s">
        <v>45</v>
      </c>
      <c r="H130" t="s">
        <v>1151</v>
      </c>
      <c r="I130" t="s">
        <v>144</v>
      </c>
      <c r="J130" t="s">
        <v>1152</v>
      </c>
      <c r="K130">
        <v>3</v>
      </c>
      <c r="M130" t="s">
        <v>1153</v>
      </c>
      <c r="N130" t="s">
        <v>907</v>
      </c>
      <c r="O130" t="s">
        <v>1154</v>
      </c>
      <c r="P130">
        <v>40000</v>
      </c>
      <c r="Q130">
        <v>0</v>
      </c>
      <c r="R130" t="s">
        <v>53</v>
      </c>
      <c r="S130">
        <v>40000</v>
      </c>
      <c r="T130" t="s">
        <v>134</v>
      </c>
      <c r="U130" t="s">
        <v>122</v>
      </c>
      <c r="V130" t="s">
        <v>1155</v>
      </c>
      <c r="W130">
        <v>240483</v>
      </c>
      <c r="X130">
        <v>850254</v>
      </c>
      <c r="AF130" t="s">
        <v>898</v>
      </c>
      <c r="AG130" t="s">
        <v>899</v>
      </c>
      <c r="AH130" t="s">
        <v>1156</v>
      </c>
      <c r="AI130" t="s">
        <v>1157</v>
      </c>
      <c r="AJ130" t="s">
        <v>709</v>
      </c>
      <c r="AK130" t="s">
        <v>693</v>
      </c>
      <c r="AL130">
        <v>20000</v>
      </c>
      <c r="AM130">
        <v>-4.6647444878500197</v>
      </c>
      <c r="AN130">
        <v>57.5143566685026</v>
      </c>
    </row>
    <row r="131" spans="1:40" x14ac:dyDescent="0.25">
      <c r="A131">
        <v>2076</v>
      </c>
      <c r="B131" t="s">
        <v>1158</v>
      </c>
      <c r="C131" t="s">
        <v>1159</v>
      </c>
      <c r="D131" t="s">
        <v>223</v>
      </c>
      <c r="F131" t="s">
        <v>65</v>
      </c>
      <c r="G131" t="s">
        <v>66</v>
      </c>
      <c r="H131" t="s">
        <v>1063</v>
      </c>
      <c r="I131" t="s">
        <v>198</v>
      </c>
      <c r="J131" t="s">
        <v>1064</v>
      </c>
      <c r="K131">
        <v>5</v>
      </c>
      <c r="M131" t="s">
        <v>1065</v>
      </c>
      <c r="N131" t="s">
        <v>797</v>
      </c>
      <c r="O131" t="s">
        <v>1066</v>
      </c>
      <c r="P131">
        <v>0</v>
      </c>
      <c r="Q131">
        <v>0</v>
      </c>
      <c r="R131" t="s">
        <v>273</v>
      </c>
      <c r="S131">
        <v>6000</v>
      </c>
      <c r="T131" t="s">
        <v>134</v>
      </c>
      <c r="U131" t="s">
        <v>72</v>
      </c>
      <c r="V131" t="s">
        <v>1067</v>
      </c>
      <c r="W131">
        <v>265846</v>
      </c>
      <c r="X131">
        <v>868131</v>
      </c>
      <c r="Y131" t="s">
        <v>65</v>
      </c>
      <c r="Z131" t="s">
        <v>1068</v>
      </c>
      <c r="AD131">
        <v>2025</v>
      </c>
      <c r="AF131" t="s">
        <v>898</v>
      </c>
      <c r="AG131" t="s">
        <v>899</v>
      </c>
      <c r="AH131" t="s">
        <v>1160</v>
      </c>
      <c r="AI131" t="s">
        <v>1161</v>
      </c>
      <c r="AJ131" t="s">
        <v>797</v>
      </c>
      <c r="AK131" t="s">
        <v>727</v>
      </c>
      <c r="AL131">
        <v>0</v>
      </c>
      <c r="AM131">
        <v>-4.2516192602009504</v>
      </c>
      <c r="AN131">
        <v>57.683040465619897</v>
      </c>
    </row>
    <row r="132" spans="1:40" x14ac:dyDescent="0.25">
      <c r="A132">
        <v>2077</v>
      </c>
      <c r="B132" t="s">
        <v>1162</v>
      </c>
      <c r="C132" t="s">
        <v>1163</v>
      </c>
      <c r="D132" t="s">
        <v>117</v>
      </c>
      <c r="F132" t="s">
        <v>65</v>
      </c>
      <c r="G132" t="s">
        <v>45</v>
      </c>
      <c r="H132" t="s">
        <v>1164</v>
      </c>
      <c r="I132" t="s">
        <v>702</v>
      </c>
      <c r="J132" t="s">
        <v>1165</v>
      </c>
      <c r="K132">
        <v>3</v>
      </c>
      <c r="M132" t="s">
        <v>1166</v>
      </c>
      <c r="N132" t="s">
        <v>797</v>
      </c>
      <c r="O132" t="s">
        <v>369</v>
      </c>
      <c r="P132">
        <v>1000</v>
      </c>
      <c r="Q132">
        <v>0</v>
      </c>
      <c r="R132" t="s">
        <v>53</v>
      </c>
      <c r="S132">
        <v>1000</v>
      </c>
      <c r="T132" t="s">
        <v>134</v>
      </c>
      <c r="U132" t="s">
        <v>464</v>
      </c>
      <c r="W132">
        <v>239181</v>
      </c>
      <c r="X132">
        <v>869513</v>
      </c>
      <c r="AF132" t="s">
        <v>898</v>
      </c>
      <c r="AG132" t="s">
        <v>899</v>
      </c>
      <c r="AH132" t="s">
        <v>1167</v>
      </c>
      <c r="AI132" t="s">
        <v>1168</v>
      </c>
      <c r="AJ132" t="s">
        <v>734</v>
      </c>
      <c r="AK132" t="s">
        <v>727</v>
      </c>
      <c r="AL132">
        <v>0</v>
      </c>
      <c r="AM132">
        <v>-4.6992365132595699</v>
      </c>
      <c r="AN132">
        <v>57.686699833775698</v>
      </c>
    </row>
    <row r="133" spans="1:40" x14ac:dyDescent="0.25">
      <c r="A133">
        <v>2078</v>
      </c>
      <c r="B133" t="s">
        <v>1169</v>
      </c>
      <c r="C133" t="s">
        <v>1170</v>
      </c>
      <c r="D133" t="s">
        <v>141</v>
      </c>
      <c r="F133" t="s">
        <v>44</v>
      </c>
      <c r="G133" t="s">
        <v>66</v>
      </c>
      <c r="H133" t="s">
        <v>1171</v>
      </c>
      <c r="I133" t="s">
        <v>144</v>
      </c>
      <c r="J133" t="s">
        <v>1172</v>
      </c>
      <c r="K133">
        <v>1</v>
      </c>
      <c r="M133" t="s">
        <v>1173</v>
      </c>
      <c r="N133" t="s">
        <v>797</v>
      </c>
      <c r="O133" t="s">
        <v>1174</v>
      </c>
      <c r="P133">
        <v>50000</v>
      </c>
      <c r="Q133">
        <v>0</v>
      </c>
      <c r="R133" t="s">
        <v>53</v>
      </c>
      <c r="S133">
        <v>0</v>
      </c>
      <c r="U133" t="s">
        <v>284</v>
      </c>
      <c r="V133" t="s">
        <v>1175</v>
      </c>
      <c r="W133">
        <v>275045</v>
      </c>
      <c r="X133">
        <v>875979</v>
      </c>
      <c r="AF133" t="s">
        <v>898</v>
      </c>
      <c r="AG133" t="s">
        <v>899</v>
      </c>
      <c r="AH133" t="s">
        <v>1176</v>
      </c>
      <c r="AI133" t="s">
        <v>1177</v>
      </c>
      <c r="AJ133" t="s">
        <v>692</v>
      </c>
      <c r="AK133" t="s">
        <v>727</v>
      </c>
      <c r="AL133">
        <v>50000</v>
      </c>
      <c r="AM133">
        <v>-4.1015403406218303</v>
      </c>
      <c r="AN133">
        <v>57.756136448800603</v>
      </c>
    </row>
    <row r="134" spans="1:40" x14ac:dyDescent="0.25">
      <c r="A134">
        <v>2079</v>
      </c>
      <c r="B134" t="s">
        <v>1178</v>
      </c>
      <c r="C134" t="s">
        <v>1179</v>
      </c>
      <c r="D134" t="s">
        <v>141</v>
      </c>
      <c r="F134" t="s">
        <v>80</v>
      </c>
      <c r="G134" t="s">
        <v>81</v>
      </c>
      <c r="H134" t="s">
        <v>1180</v>
      </c>
      <c r="I134" t="s">
        <v>144</v>
      </c>
      <c r="J134" t="s">
        <v>1181</v>
      </c>
      <c r="K134">
        <v>1</v>
      </c>
      <c r="M134" t="s">
        <v>1182</v>
      </c>
      <c r="P134">
        <v>8000</v>
      </c>
      <c r="Q134">
        <v>0</v>
      </c>
      <c r="S134">
        <v>0</v>
      </c>
      <c r="U134" t="s">
        <v>284</v>
      </c>
      <c r="W134">
        <v>257975</v>
      </c>
      <c r="X134">
        <v>873450</v>
      </c>
      <c r="AF134" t="s">
        <v>898</v>
      </c>
      <c r="AG134" t="s">
        <v>899</v>
      </c>
      <c r="AH134" t="s">
        <v>1183</v>
      </c>
      <c r="AI134" t="s">
        <v>1184</v>
      </c>
      <c r="AJ134" t="s">
        <v>692</v>
      </c>
      <c r="AK134" t="s">
        <v>921</v>
      </c>
      <c r="AL134">
        <v>8000</v>
      </c>
      <c r="AM134">
        <v>-4.3866413216602496</v>
      </c>
      <c r="AN134">
        <v>57.728360293183698</v>
      </c>
    </row>
    <row r="135" spans="1:40" x14ac:dyDescent="0.25">
      <c r="A135">
        <v>2080</v>
      </c>
      <c r="B135" t="s">
        <v>1185</v>
      </c>
      <c r="C135" t="s">
        <v>1186</v>
      </c>
      <c r="D135" t="s">
        <v>64</v>
      </c>
      <c r="E135" t="s">
        <v>1187</v>
      </c>
      <c r="F135" t="s">
        <v>80</v>
      </c>
      <c r="G135" t="s">
        <v>81</v>
      </c>
      <c r="H135" t="s">
        <v>1188</v>
      </c>
      <c r="I135" t="s">
        <v>198</v>
      </c>
      <c r="J135" t="s">
        <v>1189</v>
      </c>
      <c r="K135">
        <v>1</v>
      </c>
      <c r="M135" t="s">
        <v>1190</v>
      </c>
      <c r="N135" t="s">
        <v>797</v>
      </c>
      <c r="O135" t="s">
        <v>1191</v>
      </c>
      <c r="P135">
        <v>2000</v>
      </c>
      <c r="Q135">
        <v>0</v>
      </c>
      <c r="R135" t="s">
        <v>53</v>
      </c>
      <c r="S135">
        <v>100</v>
      </c>
      <c r="U135" t="s">
        <v>284</v>
      </c>
      <c r="V135" t="s">
        <v>1192</v>
      </c>
      <c r="W135">
        <v>227112</v>
      </c>
      <c r="X135">
        <v>860781</v>
      </c>
      <c r="AF135" t="s">
        <v>898</v>
      </c>
      <c r="AG135" t="s">
        <v>899</v>
      </c>
      <c r="AH135" t="s">
        <v>1193</v>
      </c>
      <c r="AI135" t="s">
        <v>1194</v>
      </c>
      <c r="AJ135" t="s">
        <v>911</v>
      </c>
      <c r="AK135" t="s">
        <v>727</v>
      </c>
      <c r="AL135">
        <v>0</v>
      </c>
      <c r="AM135">
        <v>-4.8951493288277801</v>
      </c>
      <c r="AN135">
        <v>57.6038891221515</v>
      </c>
    </row>
    <row r="136" spans="1:40" x14ac:dyDescent="0.25">
      <c r="A136">
        <v>2081</v>
      </c>
      <c r="B136" t="s">
        <v>1195</v>
      </c>
      <c r="C136" t="s">
        <v>1196</v>
      </c>
      <c r="D136" t="s">
        <v>117</v>
      </c>
      <c r="F136" t="s">
        <v>80</v>
      </c>
      <c r="G136" t="s">
        <v>66</v>
      </c>
      <c r="H136" t="s">
        <v>1197</v>
      </c>
      <c r="I136" t="s">
        <v>540</v>
      </c>
      <c r="J136" t="s">
        <v>1198</v>
      </c>
      <c r="K136">
        <v>5</v>
      </c>
      <c r="N136" t="s">
        <v>797</v>
      </c>
      <c r="O136" t="s">
        <v>1199</v>
      </c>
      <c r="P136">
        <v>4000</v>
      </c>
      <c r="Q136">
        <v>0</v>
      </c>
      <c r="R136" t="s">
        <v>273</v>
      </c>
      <c r="S136">
        <v>200</v>
      </c>
      <c r="T136" t="s">
        <v>54</v>
      </c>
      <c r="U136" t="s">
        <v>284</v>
      </c>
      <c r="V136" t="s">
        <v>1200</v>
      </c>
      <c r="W136">
        <v>245398</v>
      </c>
      <c r="X136">
        <v>856800</v>
      </c>
      <c r="AF136" t="s">
        <v>898</v>
      </c>
      <c r="AG136" t="s">
        <v>899</v>
      </c>
      <c r="AH136" t="s">
        <v>1201</v>
      </c>
      <c r="AI136" t="s">
        <v>1202</v>
      </c>
      <c r="AJ136" t="s">
        <v>953</v>
      </c>
      <c r="AK136" t="s">
        <v>727</v>
      </c>
      <c r="AL136">
        <v>0</v>
      </c>
      <c r="AM136">
        <v>-4.5869477560330498</v>
      </c>
      <c r="AN136">
        <v>57.574801895721301</v>
      </c>
    </row>
    <row r="137" spans="1:40" x14ac:dyDescent="0.25">
      <c r="A137">
        <v>2082</v>
      </c>
      <c r="B137" t="s">
        <v>1203</v>
      </c>
      <c r="C137" t="s">
        <v>1204</v>
      </c>
      <c r="D137" t="s">
        <v>117</v>
      </c>
      <c r="F137" t="s">
        <v>80</v>
      </c>
      <c r="G137" t="s">
        <v>45</v>
      </c>
      <c r="H137" t="s">
        <v>1205</v>
      </c>
      <c r="I137" t="s">
        <v>119</v>
      </c>
      <c r="J137" t="s">
        <v>1206</v>
      </c>
      <c r="K137">
        <v>3</v>
      </c>
      <c r="N137" t="s">
        <v>797</v>
      </c>
      <c r="O137" t="s">
        <v>1191</v>
      </c>
      <c r="P137">
        <v>0</v>
      </c>
      <c r="Q137">
        <v>0</v>
      </c>
      <c r="S137">
        <v>5000</v>
      </c>
      <c r="T137" t="s">
        <v>54</v>
      </c>
      <c r="U137" t="s">
        <v>88</v>
      </c>
      <c r="V137" t="s">
        <v>1207</v>
      </c>
      <c r="W137">
        <v>220353</v>
      </c>
      <c r="X137">
        <v>850988</v>
      </c>
      <c r="AF137" t="s">
        <v>898</v>
      </c>
      <c r="AG137" t="s">
        <v>899</v>
      </c>
      <c r="AH137" t="s">
        <v>1208</v>
      </c>
      <c r="AI137" t="s">
        <v>1209</v>
      </c>
      <c r="AJ137" t="s">
        <v>911</v>
      </c>
      <c r="AK137" t="s">
        <v>727</v>
      </c>
      <c r="AL137">
        <v>0</v>
      </c>
      <c r="AM137">
        <v>-5.0008562425152601</v>
      </c>
      <c r="AN137">
        <v>57.513403756121399</v>
      </c>
    </row>
    <row r="138" spans="1:40" x14ac:dyDescent="0.25">
      <c r="A138">
        <v>2083</v>
      </c>
      <c r="B138" t="s">
        <v>1210</v>
      </c>
      <c r="C138" t="s">
        <v>1204</v>
      </c>
      <c r="D138" t="s">
        <v>117</v>
      </c>
      <c r="F138" t="s">
        <v>80</v>
      </c>
      <c r="G138" t="s">
        <v>45</v>
      </c>
      <c r="H138" t="s">
        <v>1205</v>
      </c>
      <c r="I138" t="s">
        <v>119</v>
      </c>
      <c r="J138" t="s">
        <v>1206</v>
      </c>
      <c r="K138">
        <v>3</v>
      </c>
      <c r="N138" t="s">
        <v>797</v>
      </c>
      <c r="O138" t="s">
        <v>1191</v>
      </c>
      <c r="P138">
        <v>0</v>
      </c>
      <c r="Q138">
        <v>0</v>
      </c>
      <c r="S138">
        <v>5000</v>
      </c>
      <c r="T138" t="s">
        <v>54</v>
      </c>
      <c r="U138" t="s">
        <v>88</v>
      </c>
      <c r="V138" t="s">
        <v>1207</v>
      </c>
      <c r="W138">
        <v>216974</v>
      </c>
      <c r="X138">
        <v>858247</v>
      </c>
      <c r="AF138" t="s">
        <v>898</v>
      </c>
      <c r="AG138" t="s">
        <v>899</v>
      </c>
      <c r="AH138" t="s">
        <v>1211</v>
      </c>
      <c r="AI138" t="s">
        <v>1212</v>
      </c>
      <c r="AJ138" t="s">
        <v>911</v>
      </c>
      <c r="AK138" t="s">
        <v>727</v>
      </c>
      <c r="AL138">
        <v>0</v>
      </c>
      <c r="AM138">
        <v>-5.0626404955795401</v>
      </c>
      <c r="AN138">
        <v>57.577162719665999</v>
      </c>
    </row>
    <row r="139" spans="1:40" x14ac:dyDescent="0.25">
      <c r="A139">
        <v>2084</v>
      </c>
      <c r="B139" t="s">
        <v>1213</v>
      </c>
      <c r="C139" t="s">
        <v>1204</v>
      </c>
      <c r="D139" t="s">
        <v>117</v>
      </c>
      <c r="F139" t="s">
        <v>80</v>
      </c>
      <c r="G139" t="s">
        <v>45</v>
      </c>
      <c r="H139" t="s">
        <v>1205</v>
      </c>
      <c r="I139" t="s">
        <v>119</v>
      </c>
      <c r="J139" t="s">
        <v>1206</v>
      </c>
      <c r="K139">
        <v>3</v>
      </c>
      <c r="N139" t="s">
        <v>797</v>
      </c>
      <c r="O139" t="s">
        <v>1191</v>
      </c>
      <c r="P139">
        <v>0</v>
      </c>
      <c r="Q139">
        <v>0</v>
      </c>
      <c r="S139">
        <v>5000</v>
      </c>
      <c r="T139" t="s">
        <v>54</v>
      </c>
      <c r="U139" t="s">
        <v>88</v>
      </c>
      <c r="V139" t="s">
        <v>1207</v>
      </c>
      <c r="W139">
        <v>228239</v>
      </c>
      <c r="X139">
        <v>847323</v>
      </c>
      <c r="AF139" t="s">
        <v>898</v>
      </c>
      <c r="AG139" t="s">
        <v>899</v>
      </c>
      <c r="AH139" t="s">
        <v>1214</v>
      </c>
      <c r="AI139" t="s">
        <v>1215</v>
      </c>
      <c r="AJ139" t="s">
        <v>911</v>
      </c>
      <c r="AK139" t="s">
        <v>727</v>
      </c>
      <c r="AL139">
        <v>0</v>
      </c>
      <c r="AM139">
        <v>-4.8668107407242598</v>
      </c>
      <c r="AN139">
        <v>57.483583163153298</v>
      </c>
    </row>
    <row r="140" spans="1:40" x14ac:dyDescent="0.25">
      <c r="A140">
        <v>2085</v>
      </c>
      <c r="B140" t="s">
        <v>1216</v>
      </c>
      <c r="C140" t="s">
        <v>1217</v>
      </c>
      <c r="D140" t="s">
        <v>64</v>
      </c>
      <c r="E140" t="s">
        <v>1218</v>
      </c>
      <c r="F140" t="s">
        <v>65</v>
      </c>
      <c r="G140" t="s">
        <v>45</v>
      </c>
      <c r="H140" t="s">
        <v>1219</v>
      </c>
      <c r="I140" t="s">
        <v>237</v>
      </c>
      <c r="J140" t="s">
        <v>1220</v>
      </c>
      <c r="K140">
        <v>2</v>
      </c>
      <c r="L140" t="s">
        <v>1221</v>
      </c>
      <c r="M140" t="s">
        <v>1222</v>
      </c>
      <c r="N140" t="s">
        <v>1223</v>
      </c>
      <c r="O140" t="s">
        <v>1224</v>
      </c>
      <c r="P140">
        <v>0</v>
      </c>
      <c r="Q140">
        <v>4000</v>
      </c>
      <c r="R140" t="s">
        <v>53</v>
      </c>
      <c r="S140">
        <v>0</v>
      </c>
      <c r="T140" t="s">
        <v>54</v>
      </c>
      <c r="U140" t="s">
        <v>72</v>
      </c>
      <c r="V140" t="s">
        <v>1225</v>
      </c>
      <c r="W140">
        <v>396447</v>
      </c>
      <c r="X140">
        <v>805971</v>
      </c>
      <c r="AF140" t="s">
        <v>1226</v>
      </c>
      <c r="AG140" t="s">
        <v>1227</v>
      </c>
      <c r="AH140" t="s">
        <v>1228</v>
      </c>
      <c r="AI140" t="s">
        <v>1229</v>
      </c>
      <c r="AJ140" t="s">
        <v>797</v>
      </c>
      <c r="AK140" t="s">
        <v>727</v>
      </c>
      <c r="AL140">
        <v>0</v>
      </c>
      <c r="AM140">
        <v>-2.06033146564114</v>
      </c>
      <c r="AN140">
        <v>57.1446840095631</v>
      </c>
    </row>
    <row r="141" spans="1:40" x14ac:dyDescent="0.25">
      <c r="A141">
        <v>2086</v>
      </c>
      <c r="B141" t="s">
        <v>1230</v>
      </c>
      <c r="C141" t="s">
        <v>1231</v>
      </c>
      <c r="D141" t="s">
        <v>64</v>
      </c>
      <c r="E141" t="s">
        <v>1232</v>
      </c>
      <c r="F141" t="s">
        <v>65</v>
      </c>
      <c r="G141" t="s">
        <v>45</v>
      </c>
      <c r="H141" t="s">
        <v>1233</v>
      </c>
      <c r="I141" t="s">
        <v>237</v>
      </c>
      <c r="J141" t="s">
        <v>1234</v>
      </c>
      <c r="K141">
        <v>5</v>
      </c>
      <c r="L141" t="s">
        <v>1235</v>
      </c>
      <c r="N141" t="s">
        <v>1223</v>
      </c>
      <c r="O141" t="s">
        <v>1236</v>
      </c>
      <c r="P141">
        <v>0</v>
      </c>
      <c r="Q141">
        <v>4000</v>
      </c>
      <c r="R141" t="s">
        <v>53</v>
      </c>
      <c r="S141">
        <v>0</v>
      </c>
      <c r="T141" t="s">
        <v>54</v>
      </c>
      <c r="U141" t="s">
        <v>72</v>
      </c>
      <c r="V141" t="s">
        <v>1237</v>
      </c>
      <c r="W141">
        <v>345911</v>
      </c>
      <c r="X141">
        <v>798747</v>
      </c>
      <c r="AF141" t="s">
        <v>1226</v>
      </c>
      <c r="AG141" t="s">
        <v>1227</v>
      </c>
      <c r="AH141" t="s">
        <v>1238</v>
      </c>
      <c r="AI141" t="s">
        <v>1239</v>
      </c>
      <c r="AJ141" t="s">
        <v>797</v>
      </c>
      <c r="AK141" t="s">
        <v>727</v>
      </c>
      <c r="AL141">
        <v>0</v>
      </c>
      <c r="AM141">
        <v>-2.8938395326798099</v>
      </c>
      <c r="AN141">
        <v>57.076616276310702</v>
      </c>
    </row>
    <row r="142" spans="1:40" x14ac:dyDescent="0.25">
      <c r="A142">
        <v>2087</v>
      </c>
      <c r="B142" t="s">
        <v>1240</v>
      </c>
      <c r="C142" t="s">
        <v>1241</v>
      </c>
      <c r="D142" t="s">
        <v>64</v>
      </c>
      <c r="E142" t="s">
        <v>1242</v>
      </c>
      <c r="F142" t="s">
        <v>65</v>
      </c>
      <c r="G142" t="s">
        <v>45</v>
      </c>
      <c r="H142" t="s">
        <v>1243</v>
      </c>
      <c r="I142" t="s">
        <v>96</v>
      </c>
      <c r="J142" t="s">
        <v>1244</v>
      </c>
      <c r="K142">
        <v>5</v>
      </c>
      <c r="L142" t="s">
        <v>1245</v>
      </c>
      <c r="N142" t="s">
        <v>1223</v>
      </c>
      <c r="O142" t="s">
        <v>1246</v>
      </c>
      <c r="P142">
        <v>1000</v>
      </c>
      <c r="Q142">
        <v>2000</v>
      </c>
      <c r="R142" t="s">
        <v>53</v>
      </c>
      <c r="S142">
        <v>0</v>
      </c>
      <c r="T142" t="s">
        <v>54</v>
      </c>
      <c r="U142" t="s">
        <v>72</v>
      </c>
      <c r="V142" t="s">
        <v>1247</v>
      </c>
      <c r="W142">
        <v>345912</v>
      </c>
      <c r="X142">
        <v>798748</v>
      </c>
      <c r="AF142" t="s">
        <v>1226</v>
      </c>
      <c r="AG142" t="s">
        <v>1227</v>
      </c>
      <c r="AH142" t="s">
        <v>1248</v>
      </c>
      <c r="AI142" t="s">
        <v>1249</v>
      </c>
      <c r="AJ142" t="s">
        <v>911</v>
      </c>
      <c r="AK142" t="s">
        <v>727</v>
      </c>
      <c r="AL142">
        <v>0</v>
      </c>
      <c r="AM142">
        <v>-2.8938232554343299</v>
      </c>
      <c r="AN142">
        <v>57.076625376144698</v>
      </c>
    </row>
    <row r="143" spans="1:40" x14ac:dyDescent="0.25">
      <c r="A143">
        <v>2088</v>
      </c>
      <c r="B143" t="s">
        <v>1250</v>
      </c>
      <c r="C143" t="s">
        <v>1251</v>
      </c>
      <c r="D143" t="s">
        <v>129</v>
      </c>
      <c r="F143" t="s">
        <v>65</v>
      </c>
      <c r="G143" t="s">
        <v>66</v>
      </c>
      <c r="H143" t="s">
        <v>1252</v>
      </c>
      <c r="I143" t="s">
        <v>131</v>
      </c>
      <c r="J143" t="s">
        <v>1253</v>
      </c>
      <c r="K143">
        <v>5</v>
      </c>
      <c r="N143" t="s">
        <v>1223</v>
      </c>
      <c r="O143" t="s">
        <v>1254</v>
      </c>
      <c r="P143">
        <v>1000</v>
      </c>
      <c r="Q143">
        <v>55080</v>
      </c>
      <c r="R143" t="s">
        <v>53</v>
      </c>
      <c r="S143">
        <v>80080</v>
      </c>
      <c r="T143" t="s">
        <v>54</v>
      </c>
      <c r="U143" t="s">
        <v>72</v>
      </c>
      <c r="V143" t="s">
        <v>1255</v>
      </c>
      <c r="W143">
        <v>345913</v>
      </c>
      <c r="X143">
        <v>798749</v>
      </c>
      <c r="AF143" t="s">
        <v>1226</v>
      </c>
      <c r="AG143" t="s">
        <v>1227</v>
      </c>
      <c r="AH143" t="s">
        <v>1256</v>
      </c>
      <c r="AI143" t="s">
        <v>1257</v>
      </c>
      <c r="AJ143" t="s">
        <v>797</v>
      </c>
      <c r="AK143" t="s">
        <v>727</v>
      </c>
      <c r="AL143">
        <v>25000</v>
      </c>
      <c r="AM143">
        <v>-2.8938069781808999</v>
      </c>
      <c r="AN143">
        <v>57.076634475976697</v>
      </c>
    </row>
    <row r="144" spans="1:40" x14ac:dyDescent="0.25">
      <c r="A144">
        <v>2089</v>
      </c>
      <c r="B144" t="s">
        <v>1258</v>
      </c>
      <c r="C144" t="s">
        <v>1259</v>
      </c>
      <c r="D144" t="s">
        <v>142</v>
      </c>
      <c r="F144" t="s">
        <v>65</v>
      </c>
      <c r="G144" t="s">
        <v>45</v>
      </c>
      <c r="H144" t="s">
        <v>1260</v>
      </c>
      <c r="I144" t="s">
        <v>198</v>
      </c>
      <c r="J144" t="s">
        <v>1261</v>
      </c>
      <c r="K144">
        <v>3</v>
      </c>
      <c r="L144" t="s">
        <v>1262</v>
      </c>
      <c r="M144" t="s">
        <v>1263</v>
      </c>
      <c r="N144" t="s">
        <v>1223</v>
      </c>
      <c r="O144" t="s">
        <v>1264</v>
      </c>
      <c r="P144">
        <v>1000</v>
      </c>
      <c r="Q144">
        <v>9146</v>
      </c>
      <c r="R144" t="s">
        <v>53</v>
      </c>
      <c r="S144">
        <v>13646</v>
      </c>
      <c r="T144" t="s">
        <v>54</v>
      </c>
      <c r="U144" t="s">
        <v>72</v>
      </c>
      <c r="V144" t="s">
        <v>1265</v>
      </c>
      <c r="W144">
        <v>345914</v>
      </c>
      <c r="X144">
        <v>798750</v>
      </c>
      <c r="AF144" t="s">
        <v>1226</v>
      </c>
      <c r="AG144" t="s">
        <v>1227</v>
      </c>
      <c r="AH144" t="s">
        <v>1266</v>
      </c>
      <c r="AI144" t="s">
        <v>1267</v>
      </c>
      <c r="AJ144" t="s">
        <v>911</v>
      </c>
      <c r="AK144" t="s">
        <v>727</v>
      </c>
      <c r="AL144">
        <v>4500</v>
      </c>
      <c r="AM144">
        <v>-2.8937907009194901</v>
      </c>
      <c r="AN144">
        <v>57.0766435758065</v>
      </c>
    </row>
    <row r="145" spans="1:40" x14ac:dyDescent="0.25">
      <c r="A145">
        <v>2090</v>
      </c>
      <c r="B145" t="s">
        <v>1268</v>
      </c>
      <c r="C145" t="s">
        <v>1269</v>
      </c>
      <c r="D145" t="s">
        <v>142</v>
      </c>
      <c r="F145" t="s">
        <v>65</v>
      </c>
      <c r="G145" t="s">
        <v>45</v>
      </c>
      <c r="H145" t="s">
        <v>1270</v>
      </c>
      <c r="I145" t="s">
        <v>198</v>
      </c>
      <c r="J145" t="s">
        <v>1271</v>
      </c>
      <c r="K145">
        <v>3</v>
      </c>
      <c r="M145" t="s">
        <v>1272</v>
      </c>
      <c r="N145" t="s">
        <v>1223</v>
      </c>
      <c r="O145" t="s">
        <v>1273</v>
      </c>
      <c r="P145">
        <v>11500</v>
      </c>
      <c r="Q145">
        <v>16575</v>
      </c>
      <c r="R145" t="s">
        <v>273</v>
      </c>
      <c r="S145">
        <v>21575</v>
      </c>
      <c r="T145" t="s">
        <v>54</v>
      </c>
      <c r="U145" t="s">
        <v>72</v>
      </c>
      <c r="V145" t="s">
        <v>1274</v>
      </c>
      <c r="W145">
        <v>386311</v>
      </c>
      <c r="X145">
        <v>800596</v>
      </c>
      <c r="AF145" t="s">
        <v>1226</v>
      </c>
      <c r="AG145" t="s">
        <v>1227</v>
      </c>
      <c r="AH145" t="s">
        <v>1275</v>
      </c>
      <c r="AI145" t="s">
        <v>1276</v>
      </c>
      <c r="AJ145" t="s">
        <v>797</v>
      </c>
      <c r="AK145" t="s">
        <v>719</v>
      </c>
      <c r="AL145">
        <v>35000</v>
      </c>
      <c r="AM145">
        <v>-2.2275369366167701</v>
      </c>
      <c r="AN145">
        <v>57.0962071587361</v>
      </c>
    </row>
    <row r="146" spans="1:40" x14ac:dyDescent="0.25">
      <c r="A146">
        <v>2091</v>
      </c>
      <c r="B146" t="s">
        <v>1277</v>
      </c>
      <c r="C146" t="s">
        <v>1278</v>
      </c>
      <c r="D146" t="s">
        <v>142</v>
      </c>
      <c r="F146" t="s">
        <v>65</v>
      </c>
      <c r="G146" t="s">
        <v>66</v>
      </c>
      <c r="H146" t="s">
        <v>1279</v>
      </c>
      <c r="I146" t="s">
        <v>198</v>
      </c>
      <c r="J146" t="s">
        <v>1280</v>
      </c>
      <c r="K146">
        <v>2</v>
      </c>
      <c r="M146" t="s">
        <v>1281</v>
      </c>
      <c r="N146" t="s">
        <v>1223</v>
      </c>
      <c r="O146" t="s">
        <v>1282</v>
      </c>
      <c r="P146">
        <v>0</v>
      </c>
      <c r="Q146">
        <v>950</v>
      </c>
      <c r="R146" t="s">
        <v>53</v>
      </c>
      <c r="S146">
        <v>0</v>
      </c>
      <c r="T146" t="s">
        <v>54</v>
      </c>
      <c r="U146" t="s">
        <v>72</v>
      </c>
      <c r="V146" t="s">
        <v>1283</v>
      </c>
      <c r="W146">
        <v>396323</v>
      </c>
      <c r="X146">
        <v>805894</v>
      </c>
      <c r="AF146" t="s">
        <v>1226</v>
      </c>
      <c r="AG146" t="s">
        <v>1227</v>
      </c>
      <c r="AH146" t="s">
        <v>1284</v>
      </c>
      <c r="AI146" t="s">
        <v>1285</v>
      </c>
      <c r="AJ146" t="s">
        <v>797</v>
      </c>
      <c r="AK146" t="s">
        <v>727</v>
      </c>
      <c r="AL146">
        <v>0</v>
      </c>
      <c r="AM146">
        <v>-2.0623794649000602</v>
      </c>
      <c r="AN146">
        <v>57.1439913015437</v>
      </c>
    </row>
    <row r="147" spans="1:40" x14ac:dyDescent="0.25">
      <c r="A147">
        <v>2092</v>
      </c>
      <c r="B147" t="s">
        <v>1286</v>
      </c>
      <c r="C147" t="s">
        <v>1287</v>
      </c>
      <c r="D147" t="s">
        <v>79</v>
      </c>
      <c r="F147" t="s">
        <v>65</v>
      </c>
      <c r="G147" t="s">
        <v>45</v>
      </c>
      <c r="H147" t="s">
        <v>1288</v>
      </c>
      <c r="I147" t="s">
        <v>237</v>
      </c>
      <c r="J147" t="s">
        <v>1289</v>
      </c>
      <c r="K147">
        <v>5</v>
      </c>
      <c r="M147" t="s">
        <v>1290</v>
      </c>
      <c r="N147" t="s">
        <v>1223</v>
      </c>
      <c r="O147" t="s">
        <v>1291</v>
      </c>
      <c r="P147">
        <v>12000</v>
      </c>
      <c r="Q147">
        <v>6733</v>
      </c>
      <c r="R147" t="s">
        <v>53</v>
      </c>
      <c r="S147">
        <v>46733</v>
      </c>
      <c r="T147" t="s">
        <v>54</v>
      </c>
      <c r="U147" t="s">
        <v>72</v>
      </c>
      <c r="V147" t="s">
        <v>1292</v>
      </c>
      <c r="W147">
        <v>345915</v>
      </c>
      <c r="X147">
        <v>798751</v>
      </c>
      <c r="AF147" t="s">
        <v>1226</v>
      </c>
      <c r="AG147" t="s">
        <v>1227</v>
      </c>
      <c r="AH147" t="s">
        <v>1293</v>
      </c>
      <c r="AI147" t="s">
        <v>1294</v>
      </c>
      <c r="AJ147" t="s">
        <v>911</v>
      </c>
      <c r="AK147" t="s">
        <v>921</v>
      </c>
      <c r="AL147">
        <v>50000</v>
      </c>
      <c r="AM147">
        <v>-2.8937744236501102</v>
      </c>
      <c r="AN147">
        <v>57.0766526756343</v>
      </c>
    </row>
    <row r="148" spans="1:40" x14ac:dyDescent="0.25">
      <c r="A148">
        <v>2093</v>
      </c>
      <c r="B148" t="s">
        <v>1295</v>
      </c>
      <c r="C148" t="s">
        <v>1296</v>
      </c>
      <c r="D148" t="s">
        <v>64</v>
      </c>
      <c r="E148" t="s">
        <v>1297</v>
      </c>
      <c r="F148" t="s">
        <v>65</v>
      </c>
      <c r="G148" t="s">
        <v>45</v>
      </c>
      <c r="H148" t="s">
        <v>1298</v>
      </c>
      <c r="I148" t="s">
        <v>540</v>
      </c>
      <c r="J148" t="s">
        <v>1299</v>
      </c>
      <c r="K148">
        <v>5</v>
      </c>
      <c r="N148" t="s">
        <v>1223</v>
      </c>
      <c r="O148" t="s">
        <v>1300</v>
      </c>
      <c r="P148">
        <v>10000</v>
      </c>
      <c r="Q148">
        <v>1000</v>
      </c>
      <c r="R148" t="s">
        <v>53</v>
      </c>
      <c r="S148">
        <v>41000</v>
      </c>
      <c r="T148" t="s">
        <v>54</v>
      </c>
      <c r="V148" t="s">
        <v>1301</v>
      </c>
      <c r="W148">
        <v>345916</v>
      </c>
      <c r="X148">
        <v>798752</v>
      </c>
      <c r="AF148" t="s">
        <v>1226</v>
      </c>
      <c r="AG148" t="s">
        <v>1227</v>
      </c>
      <c r="AH148" t="s">
        <v>1302</v>
      </c>
      <c r="AI148" t="s">
        <v>1303</v>
      </c>
      <c r="AJ148" t="s">
        <v>709</v>
      </c>
      <c r="AK148" t="s">
        <v>921</v>
      </c>
      <c r="AL148">
        <v>50000</v>
      </c>
      <c r="AM148">
        <v>-2.89375814637277</v>
      </c>
      <c r="AN148">
        <v>57.076661775459897</v>
      </c>
    </row>
    <row r="149" spans="1:40" x14ac:dyDescent="0.25">
      <c r="A149">
        <v>2094</v>
      </c>
      <c r="B149" t="s">
        <v>1304</v>
      </c>
      <c r="C149" t="s">
        <v>1305</v>
      </c>
      <c r="D149" t="s">
        <v>64</v>
      </c>
      <c r="E149" t="s">
        <v>1306</v>
      </c>
      <c r="F149" t="s">
        <v>65</v>
      </c>
      <c r="G149" t="s">
        <v>66</v>
      </c>
      <c r="H149" t="s">
        <v>1307</v>
      </c>
      <c r="I149" t="s">
        <v>119</v>
      </c>
      <c r="J149" t="s">
        <v>1308</v>
      </c>
      <c r="K149">
        <v>3</v>
      </c>
      <c r="M149" t="s">
        <v>1309</v>
      </c>
      <c r="N149" t="s">
        <v>1223</v>
      </c>
      <c r="O149" t="s">
        <v>1310</v>
      </c>
      <c r="P149">
        <v>0</v>
      </c>
      <c r="Q149">
        <v>1310</v>
      </c>
      <c r="R149" t="s">
        <v>53</v>
      </c>
      <c r="S149">
        <v>0</v>
      </c>
      <c r="T149" t="s">
        <v>54</v>
      </c>
      <c r="U149" t="s">
        <v>72</v>
      </c>
      <c r="V149" t="s">
        <v>1311</v>
      </c>
      <c r="W149">
        <v>345917</v>
      </c>
      <c r="X149">
        <v>798753</v>
      </c>
      <c r="AF149" t="s">
        <v>1226</v>
      </c>
      <c r="AG149" t="s">
        <v>1227</v>
      </c>
      <c r="AH149" t="s">
        <v>1312</v>
      </c>
      <c r="AI149" t="s">
        <v>1313</v>
      </c>
      <c r="AJ149" t="s">
        <v>911</v>
      </c>
      <c r="AK149" t="s">
        <v>727</v>
      </c>
      <c r="AL149">
        <v>0</v>
      </c>
      <c r="AM149">
        <v>-2.8937418690874601</v>
      </c>
      <c r="AN149">
        <v>57.076670875283398</v>
      </c>
    </row>
    <row r="150" spans="1:40" x14ac:dyDescent="0.25">
      <c r="A150">
        <v>2095</v>
      </c>
      <c r="B150" t="s">
        <v>1314</v>
      </c>
      <c r="C150" t="s">
        <v>1315</v>
      </c>
      <c r="D150" t="s">
        <v>1316</v>
      </c>
      <c r="F150" t="s">
        <v>65</v>
      </c>
      <c r="G150" t="s">
        <v>66</v>
      </c>
      <c r="H150" t="s">
        <v>1317</v>
      </c>
      <c r="I150" t="s">
        <v>96</v>
      </c>
      <c r="J150" t="s">
        <v>1318</v>
      </c>
      <c r="K150">
        <v>3</v>
      </c>
      <c r="N150" t="s">
        <v>1223</v>
      </c>
      <c r="O150" t="s">
        <v>1319</v>
      </c>
      <c r="P150">
        <v>3500</v>
      </c>
      <c r="Q150">
        <v>1700</v>
      </c>
      <c r="R150" t="s">
        <v>53</v>
      </c>
      <c r="S150">
        <v>2500</v>
      </c>
      <c r="T150" t="s">
        <v>54</v>
      </c>
      <c r="U150" t="s">
        <v>72</v>
      </c>
      <c r="V150" t="s">
        <v>1320</v>
      </c>
      <c r="W150">
        <v>345918</v>
      </c>
      <c r="X150">
        <v>798754</v>
      </c>
      <c r="AF150" t="s">
        <v>1226</v>
      </c>
      <c r="AG150" t="s">
        <v>1227</v>
      </c>
      <c r="AH150" t="s">
        <v>1321</v>
      </c>
      <c r="AI150" t="s">
        <v>1322</v>
      </c>
      <c r="AJ150" t="s">
        <v>911</v>
      </c>
      <c r="AK150" t="s">
        <v>727</v>
      </c>
      <c r="AL150">
        <v>5000</v>
      </c>
      <c r="AM150">
        <v>-2.8937255917941802</v>
      </c>
      <c r="AN150">
        <v>57.076679975104902</v>
      </c>
    </row>
    <row r="151" spans="1:40" x14ac:dyDescent="0.25">
      <c r="A151">
        <v>2096</v>
      </c>
      <c r="B151" t="s">
        <v>1323</v>
      </c>
      <c r="C151" t="s">
        <v>1324</v>
      </c>
      <c r="D151" t="s">
        <v>266</v>
      </c>
      <c r="F151" t="s">
        <v>65</v>
      </c>
      <c r="G151" t="s">
        <v>66</v>
      </c>
      <c r="H151" t="s">
        <v>1325</v>
      </c>
      <c r="I151" t="s">
        <v>268</v>
      </c>
      <c r="J151" t="s">
        <v>1326</v>
      </c>
      <c r="K151">
        <v>3</v>
      </c>
      <c r="L151" t="s">
        <v>1327</v>
      </c>
      <c r="N151" t="s">
        <v>1223</v>
      </c>
      <c r="O151" t="s">
        <v>1328</v>
      </c>
      <c r="P151">
        <v>3000</v>
      </c>
      <c r="Q151">
        <v>30000</v>
      </c>
      <c r="R151" t="s">
        <v>53</v>
      </c>
      <c r="S151">
        <v>30000</v>
      </c>
      <c r="T151" t="s">
        <v>134</v>
      </c>
      <c r="U151" t="s">
        <v>72</v>
      </c>
      <c r="V151" t="s">
        <v>1329</v>
      </c>
      <c r="W151">
        <v>382119</v>
      </c>
      <c r="X151">
        <v>798631</v>
      </c>
      <c r="AF151" t="s">
        <v>1226</v>
      </c>
      <c r="AG151" t="s">
        <v>1227</v>
      </c>
      <c r="AH151" t="s">
        <v>1330</v>
      </c>
      <c r="AI151" t="s">
        <v>1331</v>
      </c>
      <c r="AJ151" t="s">
        <v>692</v>
      </c>
      <c r="AK151" t="s">
        <v>693</v>
      </c>
      <c r="AL151">
        <v>30000</v>
      </c>
      <c r="AM151">
        <v>-2.2965796931252398</v>
      </c>
      <c r="AN151">
        <v>57.078410598805498</v>
      </c>
    </row>
    <row r="152" spans="1:40" x14ac:dyDescent="0.25">
      <c r="A152">
        <v>2097</v>
      </c>
      <c r="B152" t="s">
        <v>1332</v>
      </c>
      <c r="C152" t="s">
        <v>1333</v>
      </c>
      <c r="D152" t="s">
        <v>141</v>
      </c>
      <c r="F152" t="s">
        <v>65</v>
      </c>
      <c r="G152" t="s">
        <v>66</v>
      </c>
      <c r="H152" t="s">
        <v>1334</v>
      </c>
      <c r="I152" t="s">
        <v>144</v>
      </c>
      <c r="J152" t="s">
        <v>1335</v>
      </c>
      <c r="K152">
        <v>5</v>
      </c>
      <c r="M152" t="s">
        <v>1336</v>
      </c>
      <c r="N152" t="s">
        <v>1223</v>
      </c>
      <c r="O152" t="s">
        <v>1337</v>
      </c>
      <c r="P152">
        <v>0</v>
      </c>
      <c r="Q152">
        <v>5150</v>
      </c>
      <c r="R152" t="s">
        <v>53</v>
      </c>
      <c r="S152">
        <v>0</v>
      </c>
      <c r="T152" t="s">
        <v>134</v>
      </c>
      <c r="U152" t="s">
        <v>72</v>
      </c>
      <c r="V152" t="s">
        <v>1338</v>
      </c>
      <c r="W152">
        <v>378334</v>
      </c>
      <c r="X152">
        <v>806108</v>
      </c>
      <c r="AF152" t="s">
        <v>1226</v>
      </c>
      <c r="AG152" t="s">
        <v>1227</v>
      </c>
      <c r="AH152" t="s">
        <v>1339</v>
      </c>
      <c r="AI152" t="s">
        <v>1340</v>
      </c>
      <c r="AJ152" t="s">
        <v>692</v>
      </c>
      <c r="AK152" t="s">
        <v>693</v>
      </c>
      <c r="AL152">
        <v>0</v>
      </c>
      <c r="AM152">
        <v>-2.3596662168929599</v>
      </c>
      <c r="AN152">
        <v>57.145413721847397</v>
      </c>
    </row>
    <row r="153" spans="1:40" x14ac:dyDescent="0.25">
      <c r="A153">
        <v>2098</v>
      </c>
      <c r="B153" t="s">
        <v>1341</v>
      </c>
      <c r="C153" t="s">
        <v>1342</v>
      </c>
      <c r="D153" t="s">
        <v>223</v>
      </c>
      <c r="E153" t="s">
        <v>1343</v>
      </c>
      <c r="F153" t="s">
        <v>65</v>
      </c>
      <c r="G153" t="s">
        <v>45</v>
      </c>
      <c r="H153" t="s">
        <v>1344</v>
      </c>
      <c r="I153" t="s">
        <v>96</v>
      </c>
      <c r="J153" t="s">
        <v>1345</v>
      </c>
      <c r="K153">
        <v>5</v>
      </c>
      <c r="L153" t="s">
        <v>1346</v>
      </c>
      <c r="N153" t="s">
        <v>1223</v>
      </c>
      <c r="P153">
        <v>2000</v>
      </c>
      <c r="Q153">
        <v>7020</v>
      </c>
      <c r="R153" t="s">
        <v>53</v>
      </c>
      <c r="S153">
        <v>0</v>
      </c>
      <c r="T153" t="s">
        <v>54</v>
      </c>
      <c r="U153" t="s">
        <v>72</v>
      </c>
      <c r="V153" t="s">
        <v>1347</v>
      </c>
      <c r="W153">
        <v>345919</v>
      </c>
      <c r="X153">
        <v>798755</v>
      </c>
      <c r="AF153" t="s">
        <v>1226</v>
      </c>
      <c r="AG153" t="s">
        <v>1227</v>
      </c>
      <c r="AH153" t="s">
        <v>1348</v>
      </c>
      <c r="AI153" t="s">
        <v>1349</v>
      </c>
      <c r="AJ153" t="s">
        <v>797</v>
      </c>
      <c r="AK153" t="s">
        <v>693</v>
      </c>
      <c r="AL153">
        <v>0</v>
      </c>
      <c r="AM153">
        <v>-2.8937093144929298</v>
      </c>
      <c r="AN153">
        <v>57.076689074924197</v>
      </c>
    </row>
    <row r="154" spans="1:40" x14ac:dyDescent="0.25">
      <c r="A154">
        <v>2099</v>
      </c>
      <c r="B154" t="s">
        <v>1350</v>
      </c>
      <c r="C154" t="s">
        <v>1351</v>
      </c>
      <c r="D154" t="s">
        <v>464</v>
      </c>
      <c r="F154" t="s">
        <v>65</v>
      </c>
      <c r="G154" t="s">
        <v>66</v>
      </c>
      <c r="H154" t="s">
        <v>1352</v>
      </c>
      <c r="I154" t="s">
        <v>225</v>
      </c>
      <c r="J154" t="s">
        <v>1353</v>
      </c>
      <c r="K154">
        <v>3</v>
      </c>
      <c r="N154" t="s">
        <v>1223</v>
      </c>
      <c r="P154">
        <v>1000</v>
      </c>
      <c r="Q154">
        <v>9940</v>
      </c>
      <c r="R154" t="s">
        <v>53</v>
      </c>
      <c r="S154">
        <v>0</v>
      </c>
      <c r="T154" t="s">
        <v>54</v>
      </c>
      <c r="U154" t="s">
        <v>72</v>
      </c>
      <c r="V154" t="s">
        <v>1354</v>
      </c>
      <c r="W154">
        <v>345920</v>
      </c>
      <c r="X154">
        <v>798756</v>
      </c>
      <c r="AF154" t="s">
        <v>1226</v>
      </c>
      <c r="AG154" t="s">
        <v>1227</v>
      </c>
      <c r="AH154" t="s">
        <v>1355</v>
      </c>
      <c r="AI154" t="s">
        <v>1356</v>
      </c>
      <c r="AJ154" t="s">
        <v>797</v>
      </c>
      <c r="AK154" t="s">
        <v>693</v>
      </c>
      <c r="AL154">
        <v>0</v>
      </c>
      <c r="AM154">
        <v>-2.8936930371837102</v>
      </c>
      <c r="AN154">
        <v>57.076698174741402</v>
      </c>
    </row>
    <row r="155" spans="1:40" x14ac:dyDescent="0.25">
      <c r="A155">
        <v>2100</v>
      </c>
      <c r="B155" t="s">
        <v>1357</v>
      </c>
      <c r="C155" t="s">
        <v>1358</v>
      </c>
      <c r="D155" t="s">
        <v>64</v>
      </c>
      <c r="E155" t="s">
        <v>1359</v>
      </c>
      <c r="F155" t="s">
        <v>65</v>
      </c>
      <c r="G155" t="s">
        <v>45</v>
      </c>
      <c r="H155" t="s">
        <v>1360</v>
      </c>
      <c r="I155" t="s">
        <v>702</v>
      </c>
      <c r="J155" t="s">
        <v>1361</v>
      </c>
      <c r="K155">
        <v>4</v>
      </c>
      <c r="L155" t="s">
        <v>1362</v>
      </c>
      <c r="M155" t="s">
        <v>1363</v>
      </c>
      <c r="N155" t="s">
        <v>1223</v>
      </c>
      <c r="O155" t="s">
        <v>1364</v>
      </c>
      <c r="P155">
        <v>0</v>
      </c>
      <c r="Q155">
        <v>0</v>
      </c>
      <c r="R155" t="s">
        <v>273</v>
      </c>
      <c r="S155">
        <v>0</v>
      </c>
      <c r="T155" t="s">
        <v>54</v>
      </c>
      <c r="U155" t="s">
        <v>88</v>
      </c>
      <c r="V155" t="s">
        <v>1365</v>
      </c>
      <c r="W155">
        <v>302133</v>
      </c>
      <c r="X155">
        <v>788449</v>
      </c>
      <c r="AF155" t="s">
        <v>1226</v>
      </c>
      <c r="AG155" t="s">
        <v>1227</v>
      </c>
      <c r="AH155" t="s">
        <v>1366</v>
      </c>
      <c r="AI155" t="s">
        <v>1367</v>
      </c>
      <c r="AJ155" t="s">
        <v>709</v>
      </c>
      <c r="AK155" t="s">
        <v>921</v>
      </c>
      <c r="AL155">
        <v>5000000</v>
      </c>
      <c r="AM155">
        <v>-3.6117197029208699</v>
      </c>
      <c r="AN155">
        <v>56.9769134828421</v>
      </c>
    </row>
    <row r="156" spans="1:40" x14ac:dyDescent="0.25">
      <c r="A156">
        <v>2101</v>
      </c>
      <c r="B156" t="s">
        <v>1368</v>
      </c>
      <c r="C156" t="s">
        <v>1369</v>
      </c>
      <c r="D156" t="s">
        <v>64</v>
      </c>
      <c r="E156" t="s">
        <v>1359</v>
      </c>
      <c r="F156" t="s">
        <v>65</v>
      </c>
      <c r="G156" t="s">
        <v>45</v>
      </c>
      <c r="H156" t="s">
        <v>1370</v>
      </c>
      <c r="I156" t="s">
        <v>188</v>
      </c>
      <c r="J156" t="s">
        <v>1371</v>
      </c>
      <c r="K156">
        <v>4</v>
      </c>
      <c r="L156" t="s">
        <v>1372</v>
      </c>
      <c r="N156" t="s">
        <v>1223</v>
      </c>
      <c r="O156" t="s">
        <v>1364</v>
      </c>
      <c r="P156">
        <v>0</v>
      </c>
      <c r="Q156">
        <v>0</v>
      </c>
      <c r="R156" t="s">
        <v>273</v>
      </c>
      <c r="S156">
        <v>0</v>
      </c>
      <c r="T156" t="s">
        <v>54</v>
      </c>
      <c r="U156" t="s">
        <v>88</v>
      </c>
      <c r="V156" t="s">
        <v>1365</v>
      </c>
      <c r="W156">
        <v>302134</v>
      </c>
      <c r="X156">
        <v>788450</v>
      </c>
      <c r="AF156" t="s">
        <v>1226</v>
      </c>
      <c r="AG156" t="s">
        <v>1227</v>
      </c>
      <c r="AH156" t="s">
        <v>1373</v>
      </c>
      <c r="AI156" t="s">
        <v>1374</v>
      </c>
      <c r="AJ156" t="s">
        <v>709</v>
      </c>
      <c r="AK156" t="s">
        <v>921</v>
      </c>
      <c r="AL156">
        <v>5000000</v>
      </c>
      <c r="AM156">
        <v>-3.6117036462389001</v>
      </c>
      <c r="AN156">
        <v>56.976922674577303</v>
      </c>
    </row>
    <row r="157" spans="1:40" x14ac:dyDescent="0.25">
      <c r="A157">
        <v>2102</v>
      </c>
      <c r="B157" t="s">
        <v>1375</v>
      </c>
      <c r="C157" t="s">
        <v>1376</v>
      </c>
      <c r="D157" t="s">
        <v>117</v>
      </c>
      <c r="F157" t="s">
        <v>65</v>
      </c>
      <c r="G157" t="s">
        <v>45</v>
      </c>
      <c r="H157" t="s">
        <v>1377</v>
      </c>
      <c r="I157" t="s">
        <v>68</v>
      </c>
      <c r="J157" t="s">
        <v>1378</v>
      </c>
      <c r="K157">
        <v>4</v>
      </c>
      <c r="N157" t="s">
        <v>1223</v>
      </c>
      <c r="O157" t="s">
        <v>1364</v>
      </c>
      <c r="P157">
        <v>0</v>
      </c>
      <c r="Q157">
        <v>0</v>
      </c>
      <c r="R157" t="s">
        <v>273</v>
      </c>
      <c r="S157">
        <v>0</v>
      </c>
      <c r="T157" t="s">
        <v>54</v>
      </c>
      <c r="U157" t="s">
        <v>88</v>
      </c>
      <c r="V157" t="s">
        <v>1379</v>
      </c>
      <c r="W157">
        <v>302135</v>
      </c>
      <c r="X157">
        <v>788451</v>
      </c>
      <c r="AF157" t="s">
        <v>1226</v>
      </c>
      <c r="AG157" t="s">
        <v>1227</v>
      </c>
      <c r="AH157" t="s">
        <v>1380</v>
      </c>
      <c r="AI157" t="s">
        <v>1381</v>
      </c>
      <c r="AJ157" t="s">
        <v>709</v>
      </c>
      <c r="AK157" t="s">
        <v>921</v>
      </c>
      <c r="AL157">
        <v>5000000</v>
      </c>
      <c r="AM157">
        <v>-3.6116875895490201</v>
      </c>
      <c r="AN157">
        <v>56.976931866310501</v>
      </c>
    </row>
    <row r="158" spans="1:40" x14ac:dyDescent="0.25">
      <c r="A158">
        <v>2103</v>
      </c>
      <c r="B158" t="s">
        <v>1357</v>
      </c>
      <c r="C158" t="s">
        <v>1382</v>
      </c>
      <c r="D158" t="s">
        <v>64</v>
      </c>
      <c r="E158" t="s">
        <v>1359</v>
      </c>
      <c r="F158" t="s">
        <v>65</v>
      </c>
      <c r="G158" t="s">
        <v>45</v>
      </c>
      <c r="H158" t="s">
        <v>1360</v>
      </c>
      <c r="I158" t="s">
        <v>702</v>
      </c>
      <c r="J158" t="s">
        <v>1383</v>
      </c>
      <c r="K158">
        <v>1</v>
      </c>
      <c r="L158" t="s">
        <v>1384</v>
      </c>
      <c r="N158" t="s">
        <v>1223</v>
      </c>
      <c r="O158" t="s">
        <v>1385</v>
      </c>
      <c r="P158">
        <v>1000</v>
      </c>
      <c r="Q158">
        <v>147704</v>
      </c>
      <c r="R158" t="s">
        <v>273</v>
      </c>
      <c r="S158">
        <v>0</v>
      </c>
      <c r="T158" t="s">
        <v>134</v>
      </c>
      <c r="U158" t="s">
        <v>55</v>
      </c>
      <c r="V158" t="s">
        <v>1365</v>
      </c>
      <c r="W158">
        <v>301095</v>
      </c>
      <c r="X158">
        <v>787658</v>
      </c>
      <c r="AF158" t="s">
        <v>1226</v>
      </c>
      <c r="AG158" t="s">
        <v>1227</v>
      </c>
      <c r="AH158" t="s">
        <v>1386</v>
      </c>
      <c r="AI158" t="s">
        <v>1387</v>
      </c>
      <c r="AJ158" t="s">
        <v>692</v>
      </c>
      <c r="AK158" t="s">
        <v>727</v>
      </c>
      <c r="AL158">
        <v>0</v>
      </c>
      <c r="AM158">
        <v>-3.62847906283507</v>
      </c>
      <c r="AN158">
        <v>56.969589383420598</v>
      </c>
    </row>
    <row r="159" spans="1:40" x14ac:dyDescent="0.25">
      <c r="A159">
        <v>2104</v>
      </c>
      <c r="B159" t="s">
        <v>1388</v>
      </c>
      <c r="C159" t="s">
        <v>1389</v>
      </c>
      <c r="D159" t="s">
        <v>64</v>
      </c>
      <c r="E159" t="s">
        <v>1359</v>
      </c>
      <c r="F159" t="s">
        <v>65</v>
      </c>
      <c r="G159" t="s">
        <v>45</v>
      </c>
      <c r="H159" t="s">
        <v>1370</v>
      </c>
      <c r="I159" t="s">
        <v>188</v>
      </c>
      <c r="J159" t="s">
        <v>1390</v>
      </c>
      <c r="K159">
        <v>1</v>
      </c>
      <c r="L159" t="s">
        <v>1391</v>
      </c>
      <c r="N159" t="s">
        <v>1223</v>
      </c>
      <c r="O159" t="s">
        <v>1392</v>
      </c>
      <c r="P159">
        <v>2000</v>
      </c>
      <c r="Q159">
        <v>295408</v>
      </c>
      <c r="R159" t="s">
        <v>273</v>
      </c>
      <c r="S159">
        <v>0</v>
      </c>
      <c r="T159" t="s">
        <v>134</v>
      </c>
      <c r="U159" t="s">
        <v>55</v>
      </c>
      <c r="V159" t="s">
        <v>1365</v>
      </c>
      <c r="W159">
        <v>312504</v>
      </c>
      <c r="X159">
        <v>781396</v>
      </c>
      <c r="AF159" t="s">
        <v>1226</v>
      </c>
      <c r="AG159" t="s">
        <v>1227</v>
      </c>
      <c r="AH159" t="s">
        <v>1393</v>
      </c>
      <c r="AI159" t="s">
        <v>1394</v>
      </c>
      <c r="AJ159" t="s">
        <v>692</v>
      </c>
      <c r="AK159" t="s">
        <v>727</v>
      </c>
      <c r="AL159">
        <v>0</v>
      </c>
      <c r="AM159">
        <v>-3.4387187130979999</v>
      </c>
      <c r="AN159">
        <v>56.915653897737599</v>
      </c>
    </row>
    <row r="160" spans="1:40" x14ac:dyDescent="0.25">
      <c r="A160">
        <v>2105</v>
      </c>
      <c r="B160" t="s">
        <v>1375</v>
      </c>
      <c r="C160" t="s">
        <v>1395</v>
      </c>
      <c r="D160" t="s">
        <v>117</v>
      </c>
      <c r="F160" t="s">
        <v>65</v>
      </c>
      <c r="G160" t="s">
        <v>45</v>
      </c>
      <c r="H160" t="s">
        <v>1377</v>
      </c>
      <c r="I160" t="s">
        <v>68</v>
      </c>
      <c r="J160" t="s">
        <v>1396</v>
      </c>
      <c r="K160">
        <v>1</v>
      </c>
      <c r="N160" t="s">
        <v>1223</v>
      </c>
      <c r="P160">
        <v>2000</v>
      </c>
      <c r="Q160">
        <v>295408</v>
      </c>
      <c r="R160" t="s">
        <v>273</v>
      </c>
      <c r="S160">
        <v>0</v>
      </c>
      <c r="T160" t="s">
        <v>134</v>
      </c>
      <c r="U160" t="s">
        <v>55</v>
      </c>
      <c r="V160" t="s">
        <v>1379</v>
      </c>
      <c r="W160">
        <v>314022</v>
      </c>
      <c r="X160">
        <v>783830</v>
      </c>
      <c r="AF160" t="s">
        <v>1226</v>
      </c>
      <c r="AG160" t="s">
        <v>1227</v>
      </c>
      <c r="AH160" t="s">
        <v>1397</v>
      </c>
      <c r="AI160" t="s">
        <v>1398</v>
      </c>
      <c r="AJ160" t="s">
        <v>692</v>
      </c>
      <c r="AK160" t="s">
        <v>727</v>
      </c>
      <c r="AL160">
        <v>0</v>
      </c>
      <c r="AM160">
        <v>-3.4146214341442098</v>
      </c>
      <c r="AN160">
        <v>56.937797503189799</v>
      </c>
    </row>
    <row r="161" spans="1:40" x14ac:dyDescent="0.25">
      <c r="A161">
        <v>2139</v>
      </c>
      <c r="B161" t="s">
        <v>1399</v>
      </c>
      <c r="C161" t="s">
        <v>1400</v>
      </c>
      <c r="D161" t="s">
        <v>64</v>
      </c>
      <c r="E161" t="s">
        <v>1401</v>
      </c>
      <c r="F161" t="s">
        <v>65</v>
      </c>
      <c r="G161" t="s">
        <v>45</v>
      </c>
      <c r="H161" t="s">
        <v>1402</v>
      </c>
      <c r="I161" t="s">
        <v>119</v>
      </c>
      <c r="J161" t="s">
        <v>1403</v>
      </c>
      <c r="K161">
        <v>5</v>
      </c>
      <c r="N161" t="s">
        <v>1404</v>
      </c>
      <c r="O161" t="s">
        <v>1405</v>
      </c>
      <c r="P161">
        <v>3000</v>
      </c>
      <c r="Q161">
        <v>0</v>
      </c>
      <c r="R161" t="s">
        <v>273</v>
      </c>
      <c r="S161">
        <v>18000</v>
      </c>
      <c r="T161" t="s">
        <v>134</v>
      </c>
      <c r="U161" t="s">
        <v>88</v>
      </c>
      <c r="V161" t="s">
        <v>1406</v>
      </c>
      <c r="W161">
        <v>340638</v>
      </c>
      <c r="X161">
        <v>973270</v>
      </c>
      <c r="AF161" t="s">
        <v>1407</v>
      </c>
      <c r="AG161" t="s">
        <v>1408</v>
      </c>
      <c r="AH161" t="s">
        <v>1409</v>
      </c>
      <c r="AI161" t="s">
        <v>1410</v>
      </c>
      <c r="AJ161" t="s">
        <v>797</v>
      </c>
      <c r="AK161" t="s">
        <v>727</v>
      </c>
      <c r="AL161">
        <v>0</v>
      </c>
      <c r="AM161">
        <v>-3.6294611273829398</v>
      </c>
      <c r="AN161">
        <v>58.421524987712999</v>
      </c>
    </row>
    <row r="162" spans="1:40" x14ac:dyDescent="0.25">
      <c r="A162">
        <v>2140</v>
      </c>
      <c r="B162" t="s">
        <v>1411</v>
      </c>
      <c r="C162" t="s">
        <v>1412</v>
      </c>
      <c r="D162" t="s">
        <v>42</v>
      </c>
      <c r="F162" t="s">
        <v>65</v>
      </c>
      <c r="G162" t="s">
        <v>45</v>
      </c>
      <c r="H162" t="s">
        <v>1413</v>
      </c>
      <c r="I162" t="s">
        <v>119</v>
      </c>
      <c r="J162" t="s">
        <v>1414</v>
      </c>
      <c r="K162">
        <v>4</v>
      </c>
      <c r="M162" t="s">
        <v>1415</v>
      </c>
      <c r="N162" t="s">
        <v>809</v>
      </c>
      <c r="O162" t="s">
        <v>809</v>
      </c>
      <c r="P162">
        <v>0</v>
      </c>
      <c r="Q162">
        <v>1000</v>
      </c>
      <c r="R162" t="s">
        <v>273</v>
      </c>
      <c r="S162">
        <v>2000</v>
      </c>
      <c r="T162" t="s">
        <v>149</v>
      </c>
      <c r="U162" t="s">
        <v>88</v>
      </c>
      <c r="W162">
        <v>311854</v>
      </c>
      <c r="X162">
        <v>968814</v>
      </c>
      <c r="AF162" t="s">
        <v>1407</v>
      </c>
      <c r="AG162" t="s">
        <v>1408</v>
      </c>
      <c r="AH162" t="s">
        <v>1416</v>
      </c>
      <c r="AI162" t="s">
        <v>1417</v>
      </c>
      <c r="AJ162" t="s">
        <v>953</v>
      </c>
      <c r="AK162" t="s">
        <v>693</v>
      </c>
      <c r="AL162">
        <v>0</v>
      </c>
      <c r="AM162">
        <v>-3.5183751508054102</v>
      </c>
      <c r="AN162">
        <v>58.5984152775412</v>
      </c>
    </row>
    <row r="163" spans="1:40" x14ac:dyDescent="0.25">
      <c r="A163">
        <v>2141</v>
      </c>
      <c r="B163" t="s">
        <v>1418</v>
      </c>
      <c r="C163" t="s">
        <v>1419</v>
      </c>
      <c r="D163" t="s">
        <v>359</v>
      </c>
      <c r="F163" t="s">
        <v>65</v>
      </c>
      <c r="G163" t="s">
        <v>45</v>
      </c>
      <c r="H163" t="s">
        <v>1420</v>
      </c>
      <c r="I163" t="s">
        <v>47</v>
      </c>
      <c r="J163" t="s">
        <v>1414</v>
      </c>
      <c r="K163">
        <v>3</v>
      </c>
      <c r="M163" t="s">
        <v>1421</v>
      </c>
      <c r="N163" t="s">
        <v>250</v>
      </c>
      <c r="O163" t="s">
        <v>250</v>
      </c>
      <c r="P163">
        <v>0</v>
      </c>
      <c r="Q163">
        <v>0</v>
      </c>
      <c r="R163" t="s">
        <v>53</v>
      </c>
      <c r="S163">
        <v>0</v>
      </c>
      <c r="T163" t="s">
        <v>54</v>
      </c>
      <c r="U163" t="s">
        <v>88</v>
      </c>
      <c r="W163">
        <v>336216</v>
      </c>
      <c r="X163">
        <v>950909</v>
      </c>
      <c r="AF163" t="s">
        <v>1407</v>
      </c>
      <c r="AG163" t="s">
        <v>1408</v>
      </c>
      <c r="AH163" t="s">
        <v>1422</v>
      </c>
      <c r="AI163" t="s">
        <v>1423</v>
      </c>
      <c r="AJ163" t="s">
        <v>783</v>
      </c>
      <c r="AK163" t="s">
        <v>464</v>
      </c>
      <c r="AL163">
        <v>0</v>
      </c>
      <c r="AM163">
        <v>-3.1961811292139899</v>
      </c>
      <c r="AN163">
        <v>58.454558371351801</v>
      </c>
    </row>
    <row r="164" spans="1:40" x14ac:dyDescent="0.25">
      <c r="A164">
        <v>2142</v>
      </c>
      <c r="B164" t="s">
        <v>1424</v>
      </c>
      <c r="C164" t="s">
        <v>1425</v>
      </c>
      <c r="D164" t="s">
        <v>64</v>
      </c>
      <c r="E164" t="s">
        <v>1426</v>
      </c>
      <c r="F164" t="s">
        <v>65</v>
      </c>
      <c r="G164" t="s">
        <v>45</v>
      </c>
      <c r="H164" t="s">
        <v>1427</v>
      </c>
      <c r="I164" t="s">
        <v>1428</v>
      </c>
      <c r="J164" t="s">
        <v>1414</v>
      </c>
      <c r="K164">
        <v>5</v>
      </c>
      <c r="N164" t="s">
        <v>1404</v>
      </c>
      <c r="P164">
        <v>0</v>
      </c>
      <c r="Q164">
        <v>2000</v>
      </c>
      <c r="R164" t="s">
        <v>53</v>
      </c>
      <c r="S164">
        <v>2000</v>
      </c>
      <c r="T164" t="s">
        <v>54</v>
      </c>
      <c r="U164" t="s">
        <v>88</v>
      </c>
      <c r="W164">
        <v>340638</v>
      </c>
      <c r="X164">
        <v>973270</v>
      </c>
      <c r="AF164" t="s">
        <v>1407</v>
      </c>
      <c r="AG164" t="s">
        <v>1408</v>
      </c>
      <c r="AH164" t="s">
        <v>1429</v>
      </c>
      <c r="AI164" t="s">
        <v>1430</v>
      </c>
      <c r="AJ164" t="s">
        <v>783</v>
      </c>
      <c r="AK164" t="s">
        <v>464</v>
      </c>
      <c r="AL164">
        <v>0</v>
      </c>
      <c r="AM164">
        <v>-3.4877985925522701</v>
      </c>
      <c r="AN164">
        <v>58.468403950227199</v>
      </c>
    </row>
    <row r="165" spans="1:40" x14ac:dyDescent="0.25">
      <c r="A165">
        <v>2143</v>
      </c>
      <c r="B165" t="s">
        <v>1431</v>
      </c>
      <c r="C165" t="s">
        <v>1432</v>
      </c>
      <c r="D165" t="s">
        <v>616</v>
      </c>
      <c r="E165" t="s">
        <v>1433</v>
      </c>
      <c r="F165" t="s">
        <v>65</v>
      </c>
      <c r="G165" t="s">
        <v>45</v>
      </c>
      <c r="H165" t="s">
        <v>1427</v>
      </c>
      <c r="I165" t="s">
        <v>1428</v>
      </c>
      <c r="J165" t="s">
        <v>1414</v>
      </c>
      <c r="K165">
        <v>5</v>
      </c>
      <c r="N165" t="s">
        <v>1404</v>
      </c>
      <c r="P165">
        <v>0</v>
      </c>
      <c r="Q165">
        <v>1000</v>
      </c>
      <c r="R165" t="s">
        <v>53</v>
      </c>
      <c r="S165">
        <v>1000</v>
      </c>
      <c r="T165" t="s">
        <v>54</v>
      </c>
      <c r="U165" t="s">
        <v>88</v>
      </c>
      <c r="W165">
        <v>340638</v>
      </c>
      <c r="X165">
        <v>973270</v>
      </c>
      <c r="AF165" t="s">
        <v>1407</v>
      </c>
      <c r="AG165" t="s">
        <v>1408</v>
      </c>
      <c r="AH165" t="s">
        <v>1434</v>
      </c>
      <c r="AI165" t="s">
        <v>1435</v>
      </c>
      <c r="AJ165" t="s">
        <v>783</v>
      </c>
      <c r="AK165" t="s">
        <v>464</v>
      </c>
      <c r="AL165">
        <v>0</v>
      </c>
      <c r="AM165">
        <v>-2.76794449328874</v>
      </c>
      <c r="AN165">
        <v>58.496971550925402</v>
      </c>
    </row>
    <row r="166" spans="1:40" x14ac:dyDescent="0.25">
      <c r="A166">
        <v>2144</v>
      </c>
      <c r="B166" t="s">
        <v>1436</v>
      </c>
      <c r="C166" t="s">
        <v>1437</v>
      </c>
      <c r="D166" t="s">
        <v>616</v>
      </c>
      <c r="E166" t="s">
        <v>1433</v>
      </c>
      <c r="F166" t="s">
        <v>65</v>
      </c>
      <c r="G166" t="s">
        <v>45</v>
      </c>
      <c r="H166" t="s">
        <v>1427</v>
      </c>
      <c r="I166" t="s">
        <v>1428</v>
      </c>
      <c r="J166" t="s">
        <v>1414</v>
      </c>
      <c r="K166">
        <v>5</v>
      </c>
      <c r="N166" t="s">
        <v>1404</v>
      </c>
      <c r="P166">
        <v>0</v>
      </c>
      <c r="Q166">
        <v>1000</v>
      </c>
      <c r="R166" t="s">
        <v>53</v>
      </c>
      <c r="S166">
        <v>1000</v>
      </c>
      <c r="T166" t="s">
        <v>54</v>
      </c>
      <c r="U166" t="s">
        <v>88</v>
      </c>
      <c r="W166">
        <v>340638</v>
      </c>
      <c r="X166">
        <v>973270</v>
      </c>
      <c r="AF166" t="s">
        <v>1407</v>
      </c>
      <c r="AG166" t="s">
        <v>1408</v>
      </c>
      <c r="AH166" t="s">
        <v>1438</v>
      </c>
      <c r="AI166" t="s">
        <v>1439</v>
      </c>
      <c r="AJ166" t="s">
        <v>783</v>
      </c>
      <c r="AK166" t="s">
        <v>464</v>
      </c>
      <c r="AL166">
        <v>0</v>
      </c>
      <c r="AM166">
        <v>-3.1660404139338501</v>
      </c>
      <c r="AN166">
        <v>58.686907154714099</v>
      </c>
    </row>
    <row r="167" spans="1:40" x14ac:dyDescent="0.25">
      <c r="A167">
        <v>2145</v>
      </c>
      <c r="B167" t="s">
        <v>1440</v>
      </c>
      <c r="C167" t="s">
        <v>1441</v>
      </c>
      <c r="D167" t="s">
        <v>616</v>
      </c>
      <c r="F167" t="s">
        <v>80</v>
      </c>
      <c r="G167" t="s">
        <v>45</v>
      </c>
      <c r="H167" t="s">
        <v>1442</v>
      </c>
      <c r="I167" t="s">
        <v>607</v>
      </c>
      <c r="J167" t="s">
        <v>1443</v>
      </c>
      <c r="K167">
        <v>3</v>
      </c>
      <c r="N167" t="s">
        <v>1444</v>
      </c>
      <c r="O167" t="s">
        <v>1445</v>
      </c>
      <c r="P167">
        <v>0</v>
      </c>
      <c r="Q167">
        <v>0</v>
      </c>
      <c r="R167" t="s">
        <v>53</v>
      </c>
      <c r="S167">
        <v>0</v>
      </c>
      <c r="T167" t="s">
        <v>54</v>
      </c>
      <c r="U167" t="s">
        <v>380</v>
      </c>
      <c r="V167" t="s">
        <v>1446</v>
      </c>
      <c r="W167">
        <v>336216</v>
      </c>
      <c r="X167">
        <v>950909</v>
      </c>
      <c r="AF167" t="s">
        <v>1407</v>
      </c>
      <c r="AG167" t="s">
        <v>1408</v>
      </c>
      <c r="AH167" t="s">
        <v>1447</v>
      </c>
      <c r="AI167" t="s">
        <v>1448</v>
      </c>
      <c r="AJ167" t="s">
        <v>783</v>
      </c>
      <c r="AK167" t="s">
        <v>727</v>
      </c>
      <c r="AL167">
        <v>0</v>
      </c>
      <c r="AM167">
        <v>-3.0604695478925099</v>
      </c>
      <c r="AN167">
        <v>58.436671527283302</v>
      </c>
    </row>
    <row r="168" spans="1:40" x14ac:dyDescent="0.25">
      <c r="A168">
        <v>2146</v>
      </c>
      <c r="B168" t="s">
        <v>1449</v>
      </c>
      <c r="C168" t="s">
        <v>1450</v>
      </c>
      <c r="D168" t="s">
        <v>117</v>
      </c>
      <c r="F168" t="s">
        <v>80</v>
      </c>
      <c r="G168" t="s">
        <v>66</v>
      </c>
      <c r="H168" t="s">
        <v>1451</v>
      </c>
      <c r="I168" t="s">
        <v>119</v>
      </c>
      <c r="J168" t="s">
        <v>1414</v>
      </c>
      <c r="K168">
        <v>3</v>
      </c>
      <c r="N168" t="s">
        <v>1444</v>
      </c>
      <c r="P168">
        <v>0</v>
      </c>
      <c r="Q168">
        <v>1000</v>
      </c>
      <c r="R168" t="s">
        <v>53</v>
      </c>
      <c r="S168">
        <v>1000</v>
      </c>
      <c r="T168" t="s">
        <v>54</v>
      </c>
      <c r="U168" t="s">
        <v>72</v>
      </c>
      <c r="V168" t="s">
        <v>1452</v>
      </c>
      <c r="W168">
        <v>336216</v>
      </c>
      <c r="X168">
        <v>950909</v>
      </c>
      <c r="AF168" t="s">
        <v>1407</v>
      </c>
      <c r="AG168" t="s">
        <v>1408</v>
      </c>
      <c r="AH168" t="s">
        <v>1453</v>
      </c>
      <c r="AI168" t="s">
        <v>1454</v>
      </c>
      <c r="AJ168" t="s">
        <v>783</v>
      </c>
      <c r="AK168" t="s">
        <v>693</v>
      </c>
      <c r="AL168">
        <v>0</v>
      </c>
      <c r="AM168">
        <v>-3.5137799776262302</v>
      </c>
      <c r="AN168">
        <v>58.386535597522702</v>
      </c>
    </row>
    <row r="169" spans="1:40" x14ac:dyDescent="0.25">
      <c r="A169">
        <v>2147</v>
      </c>
      <c r="B169" t="s">
        <v>1455</v>
      </c>
      <c r="C169" t="s">
        <v>1456</v>
      </c>
      <c r="D169" t="s">
        <v>266</v>
      </c>
      <c r="F169" t="s">
        <v>80</v>
      </c>
      <c r="G169" t="s">
        <v>45</v>
      </c>
      <c r="H169" t="s">
        <v>1457</v>
      </c>
      <c r="I169" t="s">
        <v>119</v>
      </c>
      <c r="J169" t="s">
        <v>1458</v>
      </c>
      <c r="K169">
        <v>5</v>
      </c>
      <c r="N169" t="s">
        <v>1459</v>
      </c>
      <c r="O169" t="s">
        <v>1460</v>
      </c>
      <c r="P169">
        <v>0</v>
      </c>
      <c r="Q169">
        <v>2000</v>
      </c>
      <c r="R169" t="s">
        <v>53</v>
      </c>
      <c r="S169">
        <v>2000</v>
      </c>
      <c r="T169" t="s">
        <v>54</v>
      </c>
      <c r="U169" t="s">
        <v>88</v>
      </c>
      <c r="W169">
        <v>336216</v>
      </c>
      <c r="X169">
        <v>950909</v>
      </c>
      <c r="AF169" t="s">
        <v>1407</v>
      </c>
      <c r="AG169" t="s">
        <v>1408</v>
      </c>
      <c r="AH169" t="s">
        <v>1461</v>
      </c>
      <c r="AI169" t="s">
        <v>1462</v>
      </c>
      <c r="AJ169" t="s">
        <v>709</v>
      </c>
      <c r="AK169" t="s">
        <v>693</v>
      </c>
      <c r="AL169">
        <v>0</v>
      </c>
      <c r="AM169">
        <v>-3.51944913234684</v>
      </c>
      <c r="AN169">
        <v>58.562502798565099</v>
      </c>
    </row>
    <row r="170" spans="1:40" x14ac:dyDescent="0.25">
      <c r="A170">
        <v>2148</v>
      </c>
      <c r="B170" t="s">
        <v>1463</v>
      </c>
      <c r="C170" t="s">
        <v>1464</v>
      </c>
      <c r="D170" t="s">
        <v>64</v>
      </c>
      <c r="E170" t="s">
        <v>1465</v>
      </c>
      <c r="F170" t="s">
        <v>80</v>
      </c>
      <c r="G170" t="s">
        <v>45</v>
      </c>
      <c r="H170" t="s">
        <v>1466</v>
      </c>
      <c r="I170" t="s">
        <v>144</v>
      </c>
      <c r="J170" t="s">
        <v>1467</v>
      </c>
      <c r="K170">
        <v>3</v>
      </c>
      <c r="N170" t="s">
        <v>1468</v>
      </c>
      <c r="O170" t="s">
        <v>1048</v>
      </c>
      <c r="P170">
        <v>0</v>
      </c>
      <c r="Q170">
        <v>0</v>
      </c>
      <c r="R170" t="s">
        <v>53</v>
      </c>
      <c r="S170">
        <v>0</v>
      </c>
      <c r="T170" t="s">
        <v>54</v>
      </c>
      <c r="U170" t="s">
        <v>55</v>
      </c>
      <c r="V170" t="s">
        <v>1469</v>
      </c>
      <c r="W170">
        <v>302882</v>
      </c>
      <c r="X170">
        <v>970084</v>
      </c>
      <c r="AF170" t="s">
        <v>1407</v>
      </c>
      <c r="AG170" t="s">
        <v>1408</v>
      </c>
      <c r="AH170" t="s">
        <v>1470</v>
      </c>
      <c r="AI170" t="s">
        <v>1471</v>
      </c>
      <c r="AJ170" t="s">
        <v>223</v>
      </c>
      <c r="AK170" t="s">
        <v>464</v>
      </c>
      <c r="AL170">
        <v>0</v>
      </c>
      <c r="AM170">
        <v>-3.6458226808759902</v>
      </c>
      <c r="AN170">
        <v>58.491763816535901</v>
      </c>
    </row>
    <row r="171" spans="1:40" x14ac:dyDescent="0.25">
      <c r="A171">
        <v>2149</v>
      </c>
      <c r="B171" t="s">
        <v>1472</v>
      </c>
      <c r="C171" t="s">
        <v>1473</v>
      </c>
      <c r="D171" t="s">
        <v>117</v>
      </c>
      <c r="F171" t="s">
        <v>80</v>
      </c>
      <c r="G171" t="s">
        <v>66</v>
      </c>
      <c r="H171" t="s">
        <v>1474</v>
      </c>
      <c r="I171" t="s">
        <v>188</v>
      </c>
      <c r="J171" t="s">
        <v>1475</v>
      </c>
      <c r="K171">
        <v>4</v>
      </c>
      <c r="N171" t="s">
        <v>1476</v>
      </c>
      <c r="P171">
        <v>0</v>
      </c>
      <c r="Q171">
        <v>1000</v>
      </c>
      <c r="R171" t="s">
        <v>53</v>
      </c>
      <c r="S171">
        <v>2000</v>
      </c>
      <c r="T171" t="s">
        <v>134</v>
      </c>
      <c r="U171" t="s">
        <v>55</v>
      </c>
      <c r="V171" t="s">
        <v>1477</v>
      </c>
      <c r="W171">
        <v>324088</v>
      </c>
      <c r="X171">
        <v>953571</v>
      </c>
      <c r="AF171" t="s">
        <v>1407</v>
      </c>
      <c r="AG171" t="s">
        <v>1408</v>
      </c>
      <c r="AH171" t="s">
        <v>1478</v>
      </c>
      <c r="AI171" t="s">
        <v>1479</v>
      </c>
      <c r="AJ171" t="s">
        <v>734</v>
      </c>
      <c r="AK171" t="s">
        <v>693</v>
      </c>
      <c r="AL171">
        <v>0</v>
      </c>
      <c r="AM171">
        <v>-3.3028514732122898</v>
      </c>
      <c r="AN171">
        <v>58.463862934740803</v>
      </c>
    </row>
    <row r="172" spans="1:40" x14ac:dyDescent="0.25">
      <c r="A172">
        <v>2150</v>
      </c>
      <c r="B172" t="s">
        <v>1480</v>
      </c>
      <c r="C172" t="s">
        <v>1481</v>
      </c>
      <c r="D172" t="s">
        <v>117</v>
      </c>
      <c r="F172" t="s">
        <v>80</v>
      </c>
      <c r="G172" t="s">
        <v>66</v>
      </c>
      <c r="H172" t="s">
        <v>1482</v>
      </c>
      <c r="I172" t="s">
        <v>119</v>
      </c>
      <c r="J172" t="s">
        <v>1483</v>
      </c>
      <c r="K172">
        <v>3</v>
      </c>
      <c r="N172" t="s">
        <v>1476</v>
      </c>
      <c r="P172">
        <v>0</v>
      </c>
      <c r="Q172">
        <v>1000</v>
      </c>
      <c r="R172" t="s">
        <v>53</v>
      </c>
      <c r="S172">
        <v>1000</v>
      </c>
      <c r="T172" t="s">
        <v>134</v>
      </c>
      <c r="U172" t="s">
        <v>100</v>
      </c>
      <c r="V172" t="s">
        <v>1484</v>
      </c>
      <c r="W172">
        <v>336240</v>
      </c>
      <c r="X172">
        <v>950878</v>
      </c>
      <c r="AF172" t="s">
        <v>1407</v>
      </c>
      <c r="AG172" t="s">
        <v>1408</v>
      </c>
      <c r="AH172" t="s">
        <v>1485</v>
      </c>
      <c r="AI172" t="s">
        <v>1486</v>
      </c>
      <c r="AJ172" t="s">
        <v>734</v>
      </c>
      <c r="AK172" t="s">
        <v>693</v>
      </c>
      <c r="AL172">
        <v>0</v>
      </c>
      <c r="AM172">
        <v>-3.2884800673320398</v>
      </c>
      <c r="AN172">
        <v>58.476089846474899</v>
      </c>
    </row>
    <row r="173" spans="1:40" x14ac:dyDescent="0.25">
      <c r="A173">
        <v>2151</v>
      </c>
      <c r="B173" t="s">
        <v>1487</v>
      </c>
      <c r="C173" t="s">
        <v>1488</v>
      </c>
      <c r="D173" t="s">
        <v>1316</v>
      </c>
      <c r="F173" t="s">
        <v>65</v>
      </c>
      <c r="G173" t="s">
        <v>45</v>
      </c>
      <c r="H173" t="s">
        <v>1489</v>
      </c>
      <c r="I173" t="s">
        <v>47</v>
      </c>
      <c r="J173" t="s">
        <v>1490</v>
      </c>
      <c r="K173">
        <v>3</v>
      </c>
      <c r="N173" t="s">
        <v>1491</v>
      </c>
      <c r="O173" t="s">
        <v>1492</v>
      </c>
      <c r="P173">
        <v>0</v>
      </c>
      <c r="Q173">
        <v>6000</v>
      </c>
      <c r="S173">
        <v>6000</v>
      </c>
      <c r="T173" t="s">
        <v>54</v>
      </c>
      <c r="U173" t="s">
        <v>55</v>
      </c>
      <c r="W173">
        <v>336240</v>
      </c>
      <c r="X173">
        <v>950878</v>
      </c>
      <c r="AF173" t="s">
        <v>1407</v>
      </c>
      <c r="AI173" t="s">
        <v>1493</v>
      </c>
      <c r="AJ173" t="s">
        <v>953</v>
      </c>
      <c r="AK173" t="s">
        <v>693</v>
      </c>
      <c r="AL173">
        <v>6000</v>
      </c>
      <c r="AM173">
        <v>-3.5809865668500902</v>
      </c>
      <c r="AN173">
        <v>58.576649571530702</v>
      </c>
    </row>
    <row r="174" spans="1:40" x14ac:dyDescent="0.25">
      <c r="A174">
        <v>2152</v>
      </c>
      <c r="B174" t="s">
        <v>1494</v>
      </c>
      <c r="C174" t="s">
        <v>1495</v>
      </c>
      <c r="D174" t="s">
        <v>117</v>
      </c>
      <c r="F174" t="s">
        <v>65</v>
      </c>
      <c r="G174" t="s">
        <v>45</v>
      </c>
      <c r="H174" t="s">
        <v>1496</v>
      </c>
      <c r="I174" t="s">
        <v>540</v>
      </c>
      <c r="J174" t="s">
        <v>1497</v>
      </c>
      <c r="K174">
        <v>3</v>
      </c>
      <c r="L174" t="s">
        <v>1498</v>
      </c>
      <c r="M174" t="s">
        <v>1499</v>
      </c>
      <c r="N174" t="s">
        <v>1500</v>
      </c>
      <c r="O174" t="s">
        <v>1501</v>
      </c>
      <c r="P174">
        <v>0</v>
      </c>
      <c r="Q174">
        <v>0</v>
      </c>
      <c r="R174" t="s">
        <v>273</v>
      </c>
      <c r="S174">
        <v>5000</v>
      </c>
      <c r="T174" t="s">
        <v>149</v>
      </c>
      <c r="U174" t="s">
        <v>72</v>
      </c>
      <c r="V174" t="s">
        <v>1502</v>
      </c>
      <c r="W174">
        <v>232831</v>
      </c>
      <c r="X174">
        <v>569997</v>
      </c>
      <c r="AF174" t="s">
        <v>1503</v>
      </c>
      <c r="AG174" t="s">
        <v>1504</v>
      </c>
      <c r="AH174" t="s">
        <v>1505</v>
      </c>
      <c r="AI174" t="s">
        <v>1506</v>
      </c>
      <c r="AJ174" t="s">
        <v>709</v>
      </c>
      <c r="AK174" t="s">
        <v>693</v>
      </c>
      <c r="AL174">
        <v>15000</v>
      </c>
      <c r="AM174">
        <v>-4.6148838929979696</v>
      </c>
      <c r="AN174">
        <v>54.9964289679966</v>
      </c>
    </row>
    <row r="175" spans="1:40" x14ac:dyDescent="0.25">
      <c r="A175">
        <v>2153</v>
      </c>
      <c r="B175" t="s">
        <v>1507</v>
      </c>
      <c r="C175" t="s">
        <v>1508</v>
      </c>
      <c r="D175" t="s">
        <v>42</v>
      </c>
      <c r="F175" t="s">
        <v>65</v>
      </c>
      <c r="G175" t="s">
        <v>45</v>
      </c>
      <c r="H175" t="s">
        <v>1509</v>
      </c>
      <c r="I175" t="s">
        <v>702</v>
      </c>
      <c r="J175" t="s">
        <v>1510</v>
      </c>
      <c r="K175">
        <v>3</v>
      </c>
      <c r="L175" t="s">
        <v>1511</v>
      </c>
      <c r="M175" t="s">
        <v>1512</v>
      </c>
      <c r="N175" t="s">
        <v>1500</v>
      </c>
      <c r="O175" t="s">
        <v>1501</v>
      </c>
      <c r="P175">
        <v>0</v>
      </c>
      <c r="Q175">
        <v>0</v>
      </c>
      <c r="R175" t="s">
        <v>273</v>
      </c>
      <c r="S175">
        <v>40000</v>
      </c>
      <c r="T175" t="s">
        <v>149</v>
      </c>
      <c r="U175" t="s">
        <v>72</v>
      </c>
      <c r="V175" t="s">
        <v>1513</v>
      </c>
      <c r="W175">
        <v>237838</v>
      </c>
      <c r="X175">
        <v>554621</v>
      </c>
      <c r="AF175" t="s">
        <v>1503</v>
      </c>
      <c r="AG175" t="s">
        <v>1504</v>
      </c>
      <c r="AH175" t="s">
        <v>1514</v>
      </c>
      <c r="AI175" t="s">
        <v>1515</v>
      </c>
      <c r="AJ175" t="s">
        <v>734</v>
      </c>
      <c r="AK175" t="s">
        <v>693</v>
      </c>
      <c r="AL175">
        <v>117500</v>
      </c>
      <c r="AM175">
        <v>-4.5280194678896404</v>
      </c>
      <c r="AN175">
        <v>54.860044758268998</v>
      </c>
    </row>
    <row r="176" spans="1:40" x14ac:dyDescent="0.25">
      <c r="A176">
        <v>2154</v>
      </c>
      <c r="B176" t="s">
        <v>1516</v>
      </c>
      <c r="C176" t="s">
        <v>1517</v>
      </c>
      <c r="D176" t="s">
        <v>79</v>
      </c>
      <c r="F176" t="s">
        <v>65</v>
      </c>
      <c r="G176" t="s">
        <v>45</v>
      </c>
      <c r="H176" t="s">
        <v>1518</v>
      </c>
      <c r="I176" t="s">
        <v>83</v>
      </c>
      <c r="J176" t="s">
        <v>1519</v>
      </c>
      <c r="K176">
        <v>1</v>
      </c>
      <c r="L176" t="s">
        <v>1520</v>
      </c>
      <c r="M176" t="s">
        <v>1521</v>
      </c>
      <c r="N176" t="s">
        <v>1500</v>
      </c>
      <c r="O176" t="s">
        <v>1522</v>
      </c>
      <c r="P176">
        <v>0</v>
      </c>
      <c r="Q176">
        <v>0</v>
      </c>
      <c r="R176" t="s">
        <v>53</v>
      </c>
      <c r="S176">
        <v>2000</v>
      </c>
      <c r="T176" t="s">
        <v>149</v>
      </c>
      <c r="U176" t="s">
        <v>88</v>
      </c>
      <c r="V176" t="s">
        <v>1523</v>
      </c>
      <c r="W176">
        <v>227728</v>
      </c>
      <c r="X176">
        <v>572360</v>
      </c>
      <c r="AF176" t="s">
        <v>1503</v>
      </c>
      <c r="AG176" t="s">
        <v>1504</v>
      </c>
      <c r="AH176" t="s">
        <v>1524</v>
      </c>
      <c r="AI176" t="s">
        <v>1525</v>
      </c>
      <c r="AJ176" t="s">
        <v>953</v>
      </c>
      <c r="AK176" t="s">
        <v>727</v>
      </c>
      <c r="AL176">
        <v>5000</v>
      </c>
      <c r="AM176">
        <v>-4.6959854933954999</v>
      </c>
      <c r="AN176">
        <v>55.015900398431</v>
      </c>
    </row>
    <row r="177" spans="1:40" x14ac:dyDescent="0.25">
      <c r="A177">
        <v>2155</v>
      </c>
      <c r="B177" t="s">
        <v>1526</v>
      </c>
      <c r="C177" t="s">
        <v>1527</v>
      </c>
      <c r="D177" t="s">
        <v>79</v>
      </c>
      <c r="F177" t="s">
        <v>80</v>
      </c>
      <c r="G177" t="s">
        <v>66</v>
      </c>
      <c r="H177" t="s">
        <v>1528</v>
      </c>
      <c r="I177" t="s">
        <v>83</v>
      </c>
      <c r="J177" t="s">
        <v>1529</v>
      </c>
      <c r="K177">
        <v>1</v>
      </c>
      <c r="L177" t="s">
        <v>1520</v>
      </c>
      <c r="M177" t="s">
        <v>1521</v>
      </c>
      <c r="N177" t="s">
        <v>1500</v>
      </c>
      <c r="O177" t="s">
        <v>1530</v>
      </c>
      <c r="P177">
        <v>0</v>
      </c>
      <c r="Q177">
        <v>0</v>
      </c>
      <c r="R177" t="s">
        <v>53</v>
      </c>
      <c r="S177">
        <v>2000</v>
      </c>
      <c r="T177" t="s">
        <v>149</v>
      </c>
      <c r="U177" t="s">
        <v>88</v>
      </c>
      <c r="V177" t="s">
        <v>1531</v>
      </c>
      <c r="W177">
        <v>222766</v>
      </c>
      <c r="X177">
        <v>569282</v>
      </c>
      <c r="AF177" t="s">
        <v>1503</v>
      </c>
      <c r="AG177" t="s">
        <v>1504</v>
      </c>
      <c r="AH177" t="s">
        <v>1532</v>
      </c>
      <c r="AI177" t="s">
        <v>1533</v>
      </c>
      <c r="AJ177" t="s">
        <v>953</v>
      </c>
      <c r="AK177" t="s">
        <v>727</v>
      </c>
      <c r="AL177">
        <v>5000</v>
      </c>
      <c r="AM177">
        <v>-4.77158818187631</v>
      </c>
      <c r="AN177">
        <v>54.986529789267799</v>
      </c>
    </row>
    <row r="178" spans="1:40" x14ac:dyDescent="0.25">
      <c r="A178">
        <v>2156</v>
      </c>
      <c r="B178" t="s">
        <v>1534</v>
      </c>
      <c r="C178" t="s">
        <v>1535</v>
      </c>
      <c r="D178" t="s">
        <v>266</v>
      </c>
      <c r="F178" t="s">
        <v>65</v>
      </c>
      <c r="G178" t="s">
        <v>81</v>
      </c>
      <c r="H178" t="s">
        <v>1536</v>
      </c>
      <c r="I178" t="s">
        <v>268</v>
      </c>
      <c r="J178" t="s">
        <v>1537</v>
      </c>
      <c r="K178">
        <v>1</v>
      </c>
      <c r="L178" t="s">
        <v>1538</v>
      </c>
      <c r="M178" t="s">
        <v>1539</v>
      </c>
      <c r="N178" t="s">
        <v>1500</v>
      </c>
      <c r="O178" t="s">
        <v>312</v>
      </c>
      <c r="P178">
        <v>0</v>
      </c>
      <c r="Q178">
        <v>1000</v>
      </c>
      <c r="R178" t="s">
        <v>273</v>
      </c>
      <c r="S178">
        <v>5000</v>
      </c>
      <c r="T178" t="s">
        <v>149</v>
      </c>
      <c r="U178" t="s">
        <v>72</v>
      </c>
      <c r="V178" t="s">
        <v>1540</v>
      </c>
      <c r="W178">
        <v>237252</v>
      </c>
      <c r="X178">
        <v>556209</v>
      </c>
      <c r="AF178" t="s">
        <v>1503</v>
      </c>
      <c r="AG178" t="s">
        <v>1504</v>
      </c>
      <c r="AH178" t="s">
        <v>1541</v>
      </c>
      <c r="AI178" t="s">
        <v>1542</v>
      </c>
      <c r="AJ178" t="s">
        <v>692</v>
      </c>
      <c r="AK178" t="s">
        <v>727</v>
      </c>
      <c r="AL178">
        <v>15000</v>
      </c>
      <c r="AM178">
        <v>-4.5380353478783704</v>
      </c>
      <c r="AN178">
        <v>54.8741110905504</v>
      </c>
    </row>
    <row r="179" spans="1:40" x14ac:dyDescent="0.25">
      <c r="A179">
        <v>2157</v>
      </c>
      <c r="B179" t="s">
        <v>1543</v>
      </c>
      <c r="C179" t="s">
        <v>1544</v>
      </c>
      <c r="D179" t="s">
        <v>117</v>
      </c>
      <c r="F179" t="s">
        <v>80</v>
      </c>
      <c r="G179" t="s">
        <v>66</v>
      </c>
      <c r="H179" t="s">
        <v>1545</v>
      </c>
      <c r="I179" t="s">
        <v>188</v>
      </c>
      <c r="J179" t="s">
        <v>1546</v>
      </c>
      <c r="K179">
        <v>3</v>
      </c>
      <c r="M179" t="s">
        <v>1547</v>
      </c>
      <c r="N179" t="s">
        <v>1500</v>
      </c>
      <c r="O179" t="s">
        <v>1548</v>
      </c>
      <c r="P179">
        <v>0</v>
      </c>
      <c r="Q179">
        <v>0</v>
      </c>
      <c r="R179" t="s">
        <v>273</v>
      </c>
      <c r="S179">
        <v>2000</v>
      </c>
      <c r="T179" t="s">
        <v>149</v>
      </c>
      <c r="U179" t="s">
        <v>72</v>
      </c>
      <c r="V179" t="s">
        <v>1549</v>
      </c>
      <c r="W179">
        <v>233489</v>
      </c>
      <c r="X179">
        <v>568367</v>
      </c>
      <c r="AF179" t="s">
        <v>1503</v>
      </c>
      <c r="AG179" t="s">
        <v>1504</v>
      </c>
      <c r="AH179" t="s">
        <v>1550</v>
      </c>
      <c r="AI179" t="s">
        <v>1551</v>
      </c>
      <c r="AJ179" t="s">
        <v>911</v>
      </c>
      <c r="AK179" t="s">
        <v>921</v>
      </c>
      <c r="AL179">
        <v>0</v>
      </c>
      <c r="AM179">
        <v>-4.6036612537279096</v>
      </c>
      <c r="AN179">
        <v>54.982016881320497</v>
      </c>
    </row>
    <row r="180" spans="1:40" x14ac:dyDescent="0.25">
      <c r="A180">
        <v>2158</v>
      </c>
      <c r="B180" t="s">
        <v>1552</v>
      </c>
      <c r="C180" t="s">
        <v>1553</v>
      </c>
      <c r="D180" t="s">
        <v>142</v>
      </c>
      <c r="F180" t="s">
        <v>65</v>
      </c>
      <c r="G180" t="s">
        <v>45</v>
      </c>
      <c r="H180" t="s">
        <v>1554</v>
      </c>
      <c r="I180" t="s">
        <v>198</v>
      </c>
      <c r="J180" t="s">
        <v>1555</v>
      </c>
      <c r="K180">
        <v>3</v>
      </c>
      <c r="L180" t="s">
        <v>1556</v>
      </c>
      <c r="M180" t="s">
        <v>1557</v>
      </c>
      <c r="N180" t="s">
        <v>1548</v>
      </c>
      <c r="O180" t="s">
        <v>1558</v>
      </c>
      <c r="P180">
        <v>0</v>
      </c>
      <c r="Q180">
        <v>2000</v>
      </c>
      <c r="R180" t="s">
        <v>53</v>
      </c>
      <c r="S180">
        <v>0</v>
      </c>
      <c r="T180" t="s">
        <v>134</v>
      </c>
      <c r="U180" t="s">
        <v>72</v>
      </c>
      <c r="V180" t="s">
        <v>1559</v>
      </c>
      <c r="W180">
        <v>239086</v>
      </c>
      <c r="X180">
        <v>555110</v>
      </c>
      <c r="AF180" t="s">
        <v>1503</v>
      </c>
      <c r="AG180" t="s">
        <v>1504</v>
      </c>
      <c r="AH180" t="s">
        <v>1560</v>
      </c>
      <c r="AI180" t="s">
        <v>1561</v>
      </c>
      <c r="AJ180" t="s">
        <v>223</v>
      </c>
      <c r="AK180" t="s">
        <v>727</v>
      </c>
      <c r="AL180">
        <v>0</v>
      </c>
      <c r="AM180">
        <v>-4.5088690575422596</v>
      </c>
      <c r="AN180">
        <v>54.864837935539597</v>
      </c>
    </row>
    <row r="181" spans="1:40" x14ac:dyDescent="0.25">
      <c r="A181">
        <v>2159</v>
      </c>
      <c r="B181" t="s">
        <v>1562</v>
      </c>
      <c r="C181" t="s">
        <v>1563</v>
      </c>
      <c r="D181" t="s">
        <v>79</v>
      </c>
      <c r="F181" t="s">
        <v>44</v>
      </c>
      <c r="G181" t="s">
        <v>45</v>
      </c>
      <c r="H181" t="s">
        <v>1564</v>
      </c>
      <c r="I181" t="s">
        <v>388</v>
      </c>
      <c r="J181" t="s">
        <v>1565</v>
      </c>
      <c r="K181">
        <v>4</v>
      </c>
      <c r="M181" t="s">
        <v>433</v>
      </c>
      <c r="N181" t="s">
        <v>1566</v>
      </c>
      <c r="O181" t="s">
        <v>1567</v>
      </c>
      <c r="P181">
        <v>0</v>
      </c>
      <c r="Q181">
        <v>0</v>
      </c>
      <c r="R181" t="s">
        <v>53</v>
      </c>
      <c r="S181">
        <v>1000</v>
      </c>
      <c r="T181" t="s">
        <v>134</v>
      </c>
      <c r="U181" t="s">
        <v>72</v>
      </c>
      <c r="V181" t="s">
        <v>1568</v>
      </c>
      <c r="W181">
        <v>230027</v>
      </c>
      <c r="X181">
        <v>570760</v>
      </c>
      <c r="AF181" t="s">
        <v>1503</v>
      </c>
      <c r="AG181" t="s">
        <v>1504</v>
      </c>
      <c r="AH181" t="s">
        <v>1569</v>
      </c>
      <c r="AI181" t="s">
        <v>1570</v>
      </c>
      <c r="AJ181" t="s">
        <v>911</v>
      </c>
      <c r="AK181" t="s">
        <v>727</v>
      </c>
      <c r="AL181">
        <v>0</v>
      </c>
      <c r="AM181">
        <v>-4.6591199394517204</v>
      </c>
      <c r="AN181">
        <v>55.002328646282301</v>
      </c>
    </row>
    <row r="182" spans="1:40" x14ac:dyDescent="0.25">
      <c r="A182">
        <v>2160</v>
      </c>
      <c r="B182" t="s">
        <v>1571</v>
      </c>
      <c r="C182" t="s">
        <v>1572</v>
      </c>
      <c r="D182" t="s">
        <v>464</v>
      </c>
      <c r="F182" t="s">
        <v>65</v>
      </c>
      <c r="G182" t="s">
        <v>66</v>
      </c>
      <c r="H182" t="s">
        <v>1573</v>
      </c>
      <c r="I182" t="s">
        <v>119</v>
      </c>
      <c r="J182" t="s">
        <v>1574</v>
      </c>
      <c r="K182">
        <v>5</v>
      </c>
      <c r="M182" t="s">
        <v>433</v>
      </c>
      <c r="N182" t="s">
        <v>1500</v>
      </c>
      <c r="O182" t="s">
        <v>1566</v>
      </c>
      <c r="P182">
        <v>0</v>
      </c>
      <c r="Q182">
        <v>0</v>
      </c>
      <c r="R182" t="s">
        <v>53</v>
      </c>
      <c r="S182">
        <v>3150</v>
      </c>
      <c r="T182" t="s">
        <v>134</v>
      </c>
      <c r="U182" t="s">
        <v>72</v>
      </c>
      <c r="V182" t="s">
        <v>1575</v>
      </c>
      <c r="W182">
        <v>235510</v>
      </c>
      <c r="X182">
        <v>558653</v>
      </c>
      <c r="AF182" t="s">
        <v>1503</v>
      </c>
      <c r="AG182" t="s">
        <v>1504</v>
      </c>
      <c r="AH182" t="s">
        <v>1576</v>
      </c>
      <c r="AI182" t="s">
        <v>1577</v>
      </c>
      <c r="AJ182" t="s">
        <v>911</v>
      </c>
      <c r="AK182" t="s">
        <v>921</v>
      </c>
      <c r="AL182">
        <v>0</v>
      </c>
      <c r="AM182">
        <v>-4.56655027088929</v>
      </c>
      <c r="AN182">
        <v>54.895482086194001</v>
      </c>
    </row>
    <row r="183" spans="1:40" x14ac:dyDescent="0.25">
      <c r="A183">
        <v>2161</v>
      </c>
      <c r="B183" t="s">
        <v>1578</v>
      </c>
      <c r="C183" t="s">
        <v>1579</v>
      </c>
      <c r="D183" t="s">
        <v>79</v>
      </c>
      <c r="F183" t="s">
        <v>65</v>
      </c>
      <c r="G183" t="s">
        <v>66</v>
      </c>
      <c r="H183" t="s">
        <v>1580</v>
      </c>
      <c r="I183" t="s">
        <v>119</v>
      </c>
      <c r="J183" t="s">
        <v>1581</v>
      </c>
      <c r="K183">
        <v>3</v>
      </c>
      <c r="L183" t="s">
        <v>1582</v>
      </c>
      <c r="N183" t="s">
        <v>1500</v>
      </c>
      <c r="O183" t="s">
        <v>1583</v>
      </c>
      <c r="P183">
        <v>0</v>
      </c>
      <c r="Q183">
        <v>0</v>
      </c>
      <c r="R183" t="s">
        <v>53</v>
      </c>
      <c r="S183">
        <v>3000</v>
      </c>
      <c r="T183" t="s">
        <v>134</v>
      </c>
      <c r="U183" t="s">
        <v>284</v>
      </c>
      <c r="V183" t="s">
        <v>1584</v>
      </c>
      <c r="W183">
        <v>234339</v>
      </c>
      <c r="X183">
        <v>563212</v>
      </c>
      <c r="AF183" t="s">
        <v>1503</v>
      </c>
      <c r="AG183" t="s">
        <v>1504</v>
      </c>
      <c r="AH183" t="s">
        <v>1585</v>
      </c>
      <c r="AI183" t="s">
        <v>1586</v>
      </c>
      <c r="AJ183" t="s">
        <v>692</v>
      </c>
      <c r="AK183" t="s">
        <v>727</v>
      </c>
      <c r="AL183">
        <v>6000</v>
      </c>
      <c r="AM183">
        <v>-4.5874159154662504</v>
      </c>
      <c r="AN183">
        <v>54.936022749906002</v>
      </c>
    </row>
    <row r="184" spans="1:40" x14ac:dyDescent="0.25">
      <c r="A184">
        <v>2162</v>
      </c>
      <c r="B184" t="s">
        <v>1587</v>
      </c>
      <c r="C184" t="s">
        <v>1588</v>
      </c>
      <c r="D184" t="s">
        <v>64</v>
      </c>
      <c r="E184" t="s">
        <v>1589</v>
      </c>
      <c r="F184" t="s">
        <v>65</v>
      </c>
      <c r="G184" t="s">
        <v>66</v>
      </c>
      <c r="H184" t="s">
        <v>1590</v>
      </c>
      <c r="I184" t="s">
        <v>237</v>
      </c>
      <c r="J184" t="s">
        <v>1591</v>
      </c>
      <c r="K184">
        <v>4</v>
      </c>
      <c r="L184" t="s">
        <v>1592</v>
      </c>
      <c r="M184" t="s">
        <v>433</v>
      </c>
      <c r="N184" t="s">
        <v>1500</v>
      </c>
      <c r="O184" t="s">
        <v>1548</v>
      </c>
      <c r="P184">
        <v>0</v>
      </c>
      <c r="Q184">
        <v>0</v>
      </c>
      <c r="R184" t="s">
        <v>53</v>
      </c>
      <c r="S184">
        <v>1050</v>
      </c>
      <c r="T184" t="s">
        <v>134</v>
      </c>
      <c r="U184" t="s">
        <v>72</v>
      </c>
      <c r="V184" t="s">
        <v>1575</v>
      </c>
      <c r="W184">
        <v>234757</v>
      </c>
      <c r="X184">
        <v>560332</v>
      </c>
      <c r="AF184" t="s">
        <v>1503</v>
      </c>
      <c r="AG184" t="s">
        <v>1504</v>
      </c>
      <c r="AH184" t="s">
        <v>1593</v>
      </c>
      <c r="AI184" t="s">
        <v>1594</v>
      </c>
      <c r="AJ184" t="s">
        <v>911</v>
      </c>
      <c r="AK184" t="s">
        <v>693</v>
      </c>
      <c r="AL184">
        <v>0</v>
      </c>
      <c r="AM184">
        <v>-4.5792430786411602</v>
      </c>
      <c r="AN184">
        <v>54.910306638835699</v>
      </c>
    </row>
    <row r="185" spans="1:40" x14ac:dyDescent="0.25">
      <c r="A185">
        <v>2163</v>
      </c>
      <c r="B185" t="s">
        <v>1595</v>
      </c>
      <c r="C185" t="s">
        <v>1596</v>
      </c>
      <c r="D185" t="s">
        <v>142</v>
      </c>
      <c r="F185" t="s">
        <v>80</v>
      </c>
      <c r="G185" t="s">
        <v>66</v>
      </c>
      <c r="H185" t="s">
        <v>1597</v>
      </c>
      <c r="I185" t="s">
        <v>119</v>
      </c>
      <c r="J185" t="s">
        <v>1598</v>
      </c>
      <c r="K185">
        <v>3</v>
      </c>
      <c r="M185" t="s">
        <v>1599</v>
      </c>
      <c r="N185" t="s">
        <v>1548</v>
      </c>
      <c r="P185">
        <v>600</v>
      </c>
      <c r="Q185">
        <v>600</v>
      </c>
      <c r="R185" t="s">
        <v>53</v>
      </c>
      <c r="S185">
        <v>0</v>
      </c>
      <c r="T185" t="s">
        <v>134</v>
      </c>
      <c r="U185" t="s">
        <v>55</v>
      </c>
      <c r="V185" t="s">
        <v>1600</v>
      </c>
      <c r="W185">
        <v>240615</v>
      </c>
      <c r="X185">
        <v>555060</v>
      </c>
      <c r="AF185" t="s">
        <v>1503</v>
      </c>
      <c r="AG185" t="s">
        <v>1504</v>
      </c>
      <c r="AH185" t="s">
        <v>1601</v>
      </c>
      <c r="AI185" t="s">
        <v>1602</v>
      </c>
      <c r="AJ185" t="s">
        <v>953</v>
      </c>
      <c r="AK185" t="s">
        <v>727</v>
      </c>
      <c r="AL185">
        <v>0</v>
      </c>
      <c r="AM185">
        <v>-4.4850417752976801</v>
      </c>
      <c r="AN185">
        <v>54.864878584147597</v>
      </c>
    </row>
    <row r="186" spans="1:40" x14ac:dyDescent="0.25">
      <c r="A186">
        <v>2164</v>
      </c>
      <c r="B186" t="s">
        <v>1603</v>
      </c>
      <c r="C186" t="s">
        <v>1604</v>
      </c>
      <c r="D186" t="s">
        <v>223</v>
      </c>
      <c r="F186" t="s">
        <v>494</v>
      </c>
      <c r="G186" t="s">
        <v>45</v>
      </c>
      <c r="H186" t="s">
        <v>1605</v>
      </c>
      <c r="I186" t="s">
        <v>607</v>
      </c>
      <c r="J186" t="s">
        <v>1606</v>
      </c>
      <c r="K186">
        <v>2</v>
      </c>
      <c r="L186" t="s">
        <v>1607</v>
      </c>
      <c r="M186" t="s">
        <v>1608</v>
      </c>
      <c r="N186" t="s">
        <v>1608</v>
      </c>
      <c r="O186" t="s">
        <v>1609</v>
      </c>
      <c r="P186">
        <v>0</v>
      </c>
      <c r="Q186">
        <v>0</v>
      </c>
      <c r="R186" t="s">
        <v>53</v>
      </c>
      <c r="S186">
        <v>0</v>
      </c>
      <c r="T186" t="s">
        <v>54</v>
      </c>
      <c r="U186" t="s">
        <v>88</v>
      </c>
      <c r="V186" t="s">
        <v>1610</v>
      </c>
      <c r="W186">
        <v>242086</v>
      </c>
      <c r="X186">
        <v>554208</v>
      </c>
      <c r="AF186" t="s">
        <v>1503</v>
      </c>
      <c r="AG186" t="s">
        <v>1504</v>
      </c>
      <c r="AH186" t="s">
        <v>1611</v>
      </c>
      <c r="AI186" t="s">
        <v>1612</v>
      </c>
      <c r="AJ186" t="s">
        <v>709</v>
      </c>
      <c r="AK186" t="s">
        <v>464</v>
      </c>
      <c r="AL186">
        <v>0</v>
      </c>
      <c r="AM186">
        <v>-4.4616782408434199</v>
      </c>
      <c r="AN186">
        <v>54.857695694672501</v>
      </c>
    </row>
    <row r="187" spans="1:40" x14ac:dyDescent="0.25">
      <c r="A187">
        <v>2165</v>
      </c>
      <c r="B187" t="s">
        <v>1613</v>
      </c>
      <c r="C187" t="s">
        <v>1614</v>
      </c>
      <c r="D187" t="s">
        <v>223</v>
      </c>
      <c r="F187" t="s">
        <v>65</v>
      </c>
      <c r="G187" t="s">
        <v>66</v>
      </c>
      <c r="H187" t="s">
        <v>1615</v>
      </c>
      <c r="I187" t="s">
        <v>547</v>
      </c>
      <c r="J187" t="s">
        <v>1616</v>
      </c>
      <c r="K187">
        <v>1</v>
      </c>
      <c r="L187" t="s">
        <v>1617</v>
      </c>
      <c r="M187" t="s">
        <v>1618</v>
      </c>
      <c r="N187" t="s">
        <v>1566</v>
      </c>
      <c r="O187" t="s">
        <v>1619</v>
      </c>
      <c r="P187">
        <v>0</v>
      </c>
      <c r="Q187">
        <v>1000</v>
      </c>
      <c r="R187" t="s">
        <v>273</v>
      </c>
      <c r="S187">
        <v>1000</v>
      </c>
      <c r="T187" t="s">
        <v>134</v>
      </c>
      <c r="U187" t="s">
        <v>72</v>
      </c>
      <c r="V187" t="s">
        <v>1620</v>
      </c>
      <c r="W187">
        <v>224832</v>
      </c>
      <c r="X187">
        <v>567204</v>
      </c>
      <c r="AF187" t="s">
        <v>1503</v>
      </c>
      <c r="AG187" t="s">
        <v>1504</v>
      </c>
      <c r="AH187" t="s">
        <v>1621</v>
      </c>
      <c r="AI187" t="s">
        <v>1622</v>
      </c>
      <c r="AJ187" t="s">
        <v>797</v>
      </c>
      <c r="AK187" t="s">
        <v>693</v>
      </c>
      <c r="AL187">
        <v>0</v>
      </c>
      <c r="AM187">
        <v>-4.7380688175198298</v>
      </c>
      <c r="AN187">
        <v>54.968608443143403</v>
      </c>
    </row>
    <row r="188" spans="1:40" x14ac:dyDescent="0.25">
      <c r="A188">
        <v>2166</v>
      </c>
      <c r="B188" t="s">
        <v>1623</v>
      </c>
      <c r="C188" t="s">
        <v>1624</v>
      </c>
      <c r="D188" t="s">
        <v>117</v>
      </c>
      <c r="F188" t="s">
        <v>80</v>
      </c>
      <c r="G188" t="s">
        <v>81</v>
      </c>
      <c r="H188" t="s">
        <v>1625</v>
      </c>
      <c r="I188" t="s">
        <v>188</v>
      </c>
      <c r="J188" t="s">
        <v>1626</v>
      </c>
      <c r="K188">
        <v>1</v>
      </c>
      <c r="L188" t="s">
        <v>1582</v>
      </c>
      <c r="M188" t="s">
        <v>1627</v>
      </c>
      <c r="N188" t="s">
        <v>1500</v>
      </c>
      <c r="O188" t="s">
        <v>1628</v>
      </c>
      <c r="P188">
        <v>35000</v>
      </c>
      <c r="Q188">
        <v>0</v>
      </c>
      <c r="R188" t="s">
        <v>273</v>
      </c>
      <c r="S188">
        <v>1000</v>
      </c>
      <c r="T188" t="s">
        <v>54</v>
      </c>
      <c r="U188" t="s">
        <v>100</v>
      </c>
      <c r="V188" t="s">
        <v>1629</v>
      </c>
      <c r="W188">
        <v>225082</v>
      </c>
      <c r="X188">
        <v>566482</v>
      </c>
      <c r="AF188" t="s">
        <v>1503</v>
      </c>
      <c r="AG188" t="s">
        <v>1504</v>
      </c>
      <c r="AH188" t="s">
        <v>1630</v>
      </c>
      <c r="AI188" t="s">
        <v>1631</v>
      </c>
      <c r="AJ188" t="s">
        <v>692</v>
      </c>
      <c r="AK188" t="s">
        <v>921</v>
      </c>
      <c r="AL188">
        <v>40000</v>
      </c>
      <c r="AM188">
        <v>-4.7337277492327798</v>
      </c>
      <c r="AN188">
        <v>54.962215473759699</v>
      </c>
    </row>
    <row r="189" spans="1:40" x14ac:dyDescent="0.25">
      <c r="A189">
        <v>2167</v>
      </c>
      <c r="B189" t="s">
        <v>1632</v>
      </c>
      <c r="C189" t="s">
        <v>1633</v>
      </c>
      <c r="D189" t="s">
        <v>359</v>
      </c>
      <c r="F189" t="s">
        <v>44</v>
      </c>
      <c r="G189" t="s">
        <v>45</v>
      </c>
      <c r="H189" t="s">
        <v>1634</v>
      </c>
      <c r="I189" t="s">
        <v>68</v>
      </c>
      <c r="J189" t="s">
        <v>1635</v>
      </c>
      <c r="K189">
        <v>1</v>
      </c>
      <c r="M189" t="s">
        <v>1636</v>
      </c>
      <c r="N189" t="s">
        <v>1500</v>
      </c>
      <c r="O189" t="s">
        <v>1628</v>
      </c>
      <c r="P189">
        <v>0</v>
      </c>
      <c r="Q189">
        <v>700</v>
      </c>
      <c r="R189" t="s">
        <v>53</v>
      </c>
      <c r="S189">
        <v>0</v>
      </c>
      <c r="T189" t="s">
        <v>134</v>
      </c>
      <c r="U189" t="s">
        <v>72</v>
      </c>
      <c r="W189">
        <v>238488</v>
      </c>
      <c r="X189">
        <v>554675</v>
      </c>
      <c r="AF189" t="s">
        <v>1503</v>
      </c>
      <c r="AG189" t="s">
        <v>1504</v>
      </c>
      <c r="AH189" t="s">
        <v>1637</v>
      </c>
      <c r="AI189" t="s">
        <v>1638</v>
      </c>
      <c r="AJ189" t="s">
        <v>911</v>
      </c>
      <c r="AK189" t="s">
        <v>693</v>
      </c>
      <c r="AL189">
        <v>0</v>
      </c>
      <c r="AM189">
        <v>-4.5179335468197204</v>
      </c>
      <c r="AN189">
        <v>54.860739831402</v>
      </c>
    </row>
    <row r="190" spans="1:40" x14ac:dyDescent="0.25">
      <c r="A190">
        <v>2168</v>
      </c>
      <c r="B190" t="s">
        <v>1639</v>
      </c>
      <c r="C190" t="s">
        <v>1640</v>
      </c>
      <c r="D190" t="s">
        <v>359</v>
      </c>
      <c r="F190" t="s">
        <v>494</v>
      </c>
      <c r="G190" t="s">
        <v>45</v>
      </c>
      <c r="H190" t="s">
        <v>1641</v>
      </c>
      <c r="I190" t="s">
        <v>68</v>
      </c>
      <c r="J190" t="s">
        <v>1606</v>
      </c>
      <c r="K190">
        <v>3</v>
      </c>
      <c r="M190" t="s">
        <v>1608</v>
      </c>
      <c r="N190" t="s">
        <v>1608</v>
      </c>
      <c r="O190" t="s">
        <v>1608</v>
      </c>
      <c r="P190">
        <v>0</v>
      </c>
      <c r="Q190">
        <v>0</v>
      </c>
      <c r="R190" t="s">
        <v>53</v>
      </c>
      <c r="S190">
        <v>0</v>
      </c>
      <c r="T190" t="s">
        <v>54</v>
      </c>
      <c r="U190" t="s">
        <v>464</v>
      </c>
      <c r="V190" t="s">
        <v>1642</v>
      </c>
      <c r="W190">
        <v>238267</v>
      </c>
      <c r="X190">
        <v>555727</v>
      </c>
      <c r="AF190" t="s">
        <v>1503</v>
      </c>
      <c r="AG190" t="s">
        <v>1504</v>
      </c>
      <c r="AH190" t="s">
        <v>1643</v>
      </c>
      <c r="AI190" t="s">
        <v>1644</v>
      </c>
      <c r="AJ190" t="s">
        <v>223</v>
      </c>
      <c r="AK190" t="s">
        <v>464</v>
      </c>
      <c r="AL190">
        <v>0</v>
      </c>
      <c r="AM190">
        <v>-4.5219628417549096</v>
      </c>
      <c r="AN190">
        <v>54.870113113097503</v>
      </c>
    </row>
    <row r="191" spans="1:40" x14ac:dyDescent="0.25">
      <c r="A191">
        <v>2169</v>
      </c>
      <c r="B191" t="s">
        <v>1645</v>
      </c>
      <c r="C191" t="s">
        <v>1646</v>
      </c>
      <c r="D191" t="s">
        <v>117</v>
      </c>
      <c r="F191" t="s">
        <v>44</v>
      </c>
      <c r="G191" t="s">
        <v>81</v>
      </c>
      <c r="H191" t="s">
        <v>1647</v>
      </c>
      <c r="I191" t="s">
        <v>188</v>
      </c>
      <c r="J191" t="s">
        <v>1648</v>
      </c>
      <c r="K191">
        <v>1</v>
      </c>
      <c r="L191" t="s">
        <v>1649</v>
      </c>
      <c r="M191" t="s">
        <v>1650</v>
      </c>
      <c r="N191" t="s">
        <v>1500</v>
      </c>
      <c r="O191" t="s">
        <v>1651</v>
      </c>
      <c r="P191">
        <v>2000</v>
      </c>
      <c r="Q191">
        <v>0</v>
      </c>
      <c r="R191" t="s">
        <v>53</v>
      </c>
      <c r="S191">
        <v>0</v>
      </c>
      <c r="T191" t="s">
        <v>134</v>
      </c>
      <c r="U191" t="s">
        <v>55</v>
      </c>
      <c r="V191" t="s">
        <v>1652</v>
      </c>
      <c r="W191">
        <v>236036</v>
      </c>
      <c r="X191">
        <v>556428</v>
      </c>
      <c r="AF191" t="s">
        <v>1503</v>
      </c>
      <c r="AG191" t="s">
        <v>1504</v>
      </c>
      <c r="AH191" t="s">
        <v>1653</v>
      </c>
      <c r="AI191" t="s">
        <v>1654</v>
      </c>
      <c r="AJ191" t="s">
        <v>953</v>
      </c>
      <c r="AK191" t="s">
        <v>727</v>
      </c>
      <c r="AL191">
        <v>0</v>
      </c>
      <c r="AM191">
        <v>-4.5570909390835199</v>
      </c>
      <c r="AN191">
        <v>54.875679925565201</v>
      </c>
    </row>
    <row r="192" spans="1:40" x14ac:dyDescent="0.25">
      <c r="A192">
        <v>2170</v>
      </c>
      <c r="B192" t="s">
        <v>1655</v>
      </c>
      <c r="C192" t="s">
        <v>1656</v>
      </c>
      <c r="D192" t="s">
        <v>223</v>
      </c>
      <c r="F192" t="s">
        <v>494</v>
      </c>
      <c r="G192" t="s">
        <v>66</v>
      </c>
      <c r="H192" t="s">
        <v>1657</v>
      </c>
      <c r="I192" t="s">
        <v>119</v>
      </c>
      <c r="J192" t="s">
        <v>1658</v>
      </c>
      <c r="K192">
        <v>4</v>
      </c>
      <c r="M192" t="s">
        <v>1608</v>
      </c>
      <c r="N192" t="s">
        <v>1548</v>
      </c>
      <c r="O192" t="s">
        <v>1659</v>
      </c>
      <c r="P192">
        <v>0</v>
      </c>
      <c r="Q192">
        <v>0</v>
      </c>
      <c r="R192" t="s">
        <v>273</v>
      </c>
      <c r="S192">
        <v>0</v>
      </c>
      <c r="T192" t="s">
        <v>134</v>
      </c>
      <c r="U192" t="s">
        <v>88</v>
      </c>
      <c r="V192" t="s">
        <v>1660</v>
      </c>
      <c r="W192">
        <v>239542</v>
      </c>
      <c r="X192">
        <v>555430</v>
      </c>
      <c r="AF192" t="s">
        <v>1503</v>
      </c>
      <c r="AG192" t="s">
        <v>1504</v>
      </c>
      <c r="AH192" t="s">
        <v>1661</v>
      </c>
      <c r="AI192" t="s">
        <v>1662</v>
      </c>
      <c r="AJ192" t="s">
        <v>797</v>
      </c>
      <c r="AK192" t="s">
        <v>693</v>
      </c>
      <c r="AL192">
        <v>0</v>
      </c>
      <c r="AM192">
        <v>-4.5019492523132296</v>
      </c>
      <c r="AN192">
        <v>54.867857374072102</v>
      </c>
    </row>
    <row r="193" spans="1:40" x14ac:dyDescent="0.25">
      <c r="A193">
        <v>2171</v>
      </c>
      <c r="B193" t="s">
        <v>1663</v>
      </c>
      <c r="C193" t="s">
        <v>1664</v>
      </c>
      <c r="D193" t="s">
        <v>79</v>
      </c>
      <c r="F193" t="s">
        <v>65</v>
      </c>
      <c r="G193" t="s">
        <v>45</v>
      </c>
      <c r="H193" t="s">
        <v>1665</v>
      </c>
      <c r="I193" t="s">
        <v>119</v>
      </c>
      <c r="J193" t="s">
        <v>1666</v>
      </c>
      <c r="K193">
        <v>4</v>
      </c>
      <c r="L193" t="s">
        <v>1667</v>
      </c>
      <c r="M193" t="s">
        <v>433</v>
      </c>
      <c r="N193" t="s">
        <v>1500</v>
      </c>
      <c r="O193" t="s">
        <v>1548</v>
      </c>
      <c r="P193">
        <v>0</v>
      </c>
      <c r="Q193">
        <v>0</v>
      </c>
      <c r="R193" t="s">
        <v>53</v>
      </c>
      <c r="S193">
        <v>1400</v>
      </c>
      <c r="T193" t="s">
        <v>134</v>
      </c>
      <c r="U193" t="s">
        <v>72</v>
      </c>
      <c r="V193" t="s">
        <v>1668</v>
      </c>
      <c r="W193">
        <v>234867</v>
      </c>
      <c r="X193">
        <v>559660</v>
      </c>
      <c r="AF193" t="s">
        <v>1503</v>
      </c>
      <c r="AG193" t="s">
        <v>1504</v>
      </c>
      <c r="AH193" t="s">
        <v>1669</v>
      </c>
      <c r="AI193" t="s">
        <v>1670</v>
      </c>
      <c r="AJ193" t="s">
        <v>953</v>
      </c>
      <c r="AK193" t="s">
        <v>693</v>
      </c>
      <c r="AL193">
        <v>0</v>
      </c>
      <c r="AM193">
        <v>-4.5771434291407704</v>
      </c>
      <c r="AN193">
        <v>54.904310225692498</v>
      </c>
    </row>
    <row r="194" spans="1:40" x14ac:dyDescent="0.25">
      <c r="A194">
        <v>2172</v>
      </c>
      <c r="B194" t="s">
        <v>1671</v>
      </c>
      <c r="C194" t="s">
        <v>1672</v>
      </c>
      <c r="D194" t="s">
        <v>359</v>
      </c>
      <c r="F194" t="s">
        <v>80</v>
      </c>
      <c r="G194" t="s">
        <v>45</v>
      </c>
      <c r="H194" t="s">
        <v>1673</v>
      </c>
      <c r="I194" t="s">
        <v>188</v>
      </c>
      <c r="J194" t="s">
        <v>1674</v>
      </c>
      <c r="K194">
        <v>1</v>
      </c>
      <c r="M194" t="s">
        <v>1675</v>
      </c>
      <c r="N194" t="s">
        <v>1500</v>
      </c>
      <c r="O194" t="s">
        <v>1548</v>
      </c>
      <c r="P194">
        <v>30000</v>
      </c>
      <c r="Q194">
        <v>0</v>
      </c>
      <c r="R194" t="s">
        <v>53</v>
      </c>
      <c r="S194">
        <v>2000</v>
      </c>
      <c r="T194" t="s">
        <v>54</v>
      </c>
      <c r="U194" t="s">
        <v>55</v>
      </c>
      <c r="V194" t="s">
        <v>1676</v>
      </c>
      <c r="W194">
        <v>229150</v>
      </c>
      <c r="X194">
        <v>572038</v>
      </c>
      <c r="AF194" t="s">
        <v>1503</v>
      </c>
      <c r="AG194" t="s">
        <v>1504</v>
      </c>
      <c r="AH194" t="s">
        <v>1677</v>
      </c>
      <c r="AI194" t="s">
        <v>1678</v>
      </c>
      <c r="AJ194" t="s">
        <v>783</v>
      </c>
      <c r="AK194" t="s">
        <v>921</v>
      </c>
      <c r="AL194">
        <v>30000</v>
      </c>
      <c r="AM194">
        <v>-4.6735790609007397</v>
      </c>
      <c r="AN194">
        <v>55.013500383186503</v>
      </c>
    </row>
    <row r="195" spans="1:40" x14ac:dyDescent="0.25">
      <c r="A195">
        <v>2173</v>
      </c>
      <c r="B195" t="s">
        <v>1679</v>
      </c>
      <c r="C195" t="s">
        <v>1680</v>
      </c>
      <c r="D195" t="s">
        <v>359</v>
      </c>
      <c r="F195" t="s">
        <v>80</v>
      </c>
      <c r="G195" t="s">
        <v>45</v>
      </c>
      <c r="H195" t="s">
        <v>1681</v>
      </c>
      <c r="I195" t="s">
        <v>188</v>
      </c>
      <c r="J195" t="s">
        <v>1682</v>
      </c>
      <c r="K195">
        <v>1</v>
      </c>
      <c r="M195" t="s">
        <v>1683</v>
      </c>
      <c r="N195" t="s">
        <v>1500</v>
      </c>
      <c r="O195" t="s">
        <v>1548</v>
      </c>
      <c r="P195">
        <v>20000</v>
      </c>
      <c r="Q195">
        <v>0</v>
      </c>
      <c r="R195" t="s">
        <v>53</v>
      </c>
      <c r="S195">
        <v>2000</v>
      </c>
      <c r="T195" t="s">
        <v>54</v>
      </c>
      <c r="U195" t="s">
        <v>55</v>
      </c>
      <c r="V195" t="s">
        <v>1684</v>
      </c>
      <c r="W195">
        <v>222450</v>
      </c>
      <c r="X195">
        <v>570850</v>
      </c>
      <c r="AF195" t="s">
        <v>1503</v>
      </c>
      <c r="AG195" t="s">
        <v>1504</v>
      </c>
      <c r="AH195" t="s">
        <v>1685</v>
      </c>
      <c r="AI195" t="s">
        <v>1686</v>
      </c>
      <c r="AJ195" t="s">
        <v>783</v>
      </c>
      <c r="AK195" t="s">
        <v>921</v>
      </c>
      <c r="AL195">
        <v>20000</v>
      </c>
      <c r="AM195">
        <v>-4.7774931800875198</v>
      </c>
      <c r="AN195">
        <v>55.000491266824099</v>
      </c>
    </row>
    <row r="196" spans="1:40" x14ac:dyDescent="0.25">
      <c r="A196">
        <v>2174</v>
      </c>
      <c r="B196" t="s">
        <v>1494</v>
      </c>
      <c r="C196" t="s">
        <v>1687</v>
      </c>
      <c r="D196" t="s">
        <v>117</v>
      </c>
      <c r="F196" t="s">
        <v>65</v>
      </c>
      <c r="G196" t="s">
        <v>45</v>
      </c>
      <c r="H196" t="s">
        <v>1688</v>
      </c>
      <c r="I196" t="s">
        <v>540</v>
      </c>
      <c r="J196" t="s">
        <v>1689</v>
      </c>
      <c r="K196">
        <v>3</v>
      </c>
      <c r="L196" t="s">
        <v>1498</v>
      </c>
      <c r="M196" t="s">
        <v>1499</v>
      </c>
      <c r="N196" t="s">
        <v>1690</v>
      </c>
      <c r="O196" t="s">
        <v>1691</v>
      </c>
      <c r="P196">
        <v>0</v>
      </c>
      <c r="Q196">
        <v>0</v>
      </c>
      <c r="R196" t="s">
        <v>273</v>
      </c>
      <c r="S196">
        <v>5000</v>
      </c>
      <c r="T196" t="s">
        <v>149</v>
      </c>
      <c r="U196" t="s">
        <v>72</v>
      </c>
      <c r="V196" t="s">
        <v>1692</v>
      </c>
      <c r="W196">
        <v>258733</v>
      </c>
      <c r="X196">
        <v>560592</v>
      </c>
      <c r="Z196" t="s">
        <v>65</v>
      </c>
      <c r="AF196" t="s">
        <v>1693</v>
      </c>
      <c r="AG196" t="s">
        <v>1694</v>
      </c>
      <c r="AH196" t="s">
        <v>1695</v>
      </c>
      <c r="AI196" t="s">
        <v>1696</v>
      </c>
      <c r="AJ196" t="s">
        <v>709</v>
      </c>
      <c r="AK196" t="s">
        <v>693</v>
      </c>
      <c r="AL196">
        <v>25000</v>
      </c>
      <c r="AM196">
        <v>-4.20569056553314</v>
      </c>
      <c r="AN196">
        <v>54.920001086304197</v>
      </c>
    </row>
    <row r="197" spans="1:40" x14ac:dyDescent="0.25">
      <c r="A197">
        <v>2175</v>
      </c>
      <c r="B197" t="s">
        <v>1507</v>
      </c>
      <c r="C197" t="s">
        <v>1697</v>
      </c>
      <c r="D197" t="s">
        <v>42</v>
      </c>
      <c r="F197" t="s">
        <v>65</v>
      </c>
      <c r="G197" t="s">
        <v>45</v>
      </c>
      <c r="H197" t="s">
        <v>1698</v>
      </c>
      <c r="I197" t="s">
        <v>702</v>
      </c>
      <c r="J197" t="s">
        <v>1699</v>
      </c>
      <c r="K197">
        <v>3</v>
      </c>
      <c r="L197" t="s">
        <v>1700</v>
      </c>
      <c r="M197" t="s">
        <v>1701</v>
      </c>
      <c r="N197" t="s">
        <v>1500</v>
      </c>
      <c r="O197" t="s">
        <v>1691</v>
      </c>
      <c r="P197">
        <v>0</v>
      </c>
      <c r="Q197">
        <v>0</v>
      </c>
      <c r="R197" t="s">
        <v>273</v>
      </c>
      <c r="S197">
        <v>3000</v>
      </c>
      <c r="T197" t="s">
        <v>149</v>
      </c>
      <c r="U197" t="s">
        <v>72</v>
      </c>
      <c r="V197" t="s">
        <v>1702</v>
      </c>
      <c r="W197">
        <v>259547</v>
      </c>
      <c r="X197">
        <v>558355</v>
      </c>
      <c r="Z197" t="s">
        <v>65</v>
      </c>
      <c r="AF197" t="s">
        <v>1693</v>
      </c>
      <c r="AG197" t="s">
        <v>1694</v>
      </c>
      <c r="AH197" t="s">
        <v>1703</v>
      </c>
      <c r="AI197" t="s">
        <v>1704</v>
      </c>
      <c r="AJ197" t="s">
        <v>709</v>
      </c>
      <c r="AK197" t="s">
        <v>693</v>
      </c>
      <c r="AL197">
        <v>15000</v>
      </c>
      <c r="AM197">
        <v>-4.19190801930415</v>
      </c>
      <c r="AN197">
        <v>54.900142799496898</v>
      </c>
    </row>
    <row r="198" spans="1:40" x14ac:dyDescent="0.25">
      <c r="A198">
        <v>2176</v>
      </c>
      <c r="B198" t="s">
        <v>1705</v>
      </c>
      <c r="C198" t="s">
        <v>1706</v>
      </c>
      <c r="D198" t="s">
        <v>79</v>
      </c>
      <c r="F198" t="s">
        <v>80</v>
      </c>
      <c r="G198" t="s">
        <v>66</v>
      </c>
      <c r="H198" t="s">
        <v>1707</v>
      </c>
      <c r="I198" t="s">
        <v>83</v>
      </c>
      <c r="J198" t="s">
        <v>1708</v>
      </c>
      <c r="K198">
        <v>1</v>
      </c>
      <c r="L198" t="s">
        <v>1709</v>
      </c>
      <c r="M198" t="s">
        <v>1521</v>
      </c>
      <c r="N198" t="s">
        <v>1500</v>
      </c>
      <c r="O198" t="s">
        <v>1710</v>
      </c>
      <c r="P198">
        <v>0</v>
      </c>
      <c r="Q198">
        <v>0</v>
      </c>
      <c r="R198" t="s">
        <v>53</v>
      </c>
      <c r="S198">
        <v>1000</v>
      </c>
      <c r="T198" t="s">
        <v>149</v>
      </c>
      <c r="U198" t="s">
        <v>122</v>
      </c>
      <c r="V198" t="s">
        <v>1711</v>
      </c>
      <c r="W198">
        <v>258244</v>
      </c>
      <c r="X198">
        <v>566036</v>
      </c>
      <c r="Z198" t="s">
        <v>80</v>
      </c>
      <c r="AF198" t="s">
        <v>1693</v>
      </c>
      <c r="AG198" t="s">
        <v>1694</v>
      </c>
      <c r="AH198" t="s">
        <v>1712</v>
      </c>
      <c r="AI198" t="s">
        <v>1713</v>
      </c>
      <c r="AJ198" t="s">
        <v>953</v>
      </c>
      <c r="AK198" t="s">
        <v>727</v>
      </c>
      <c r="AL198">
        <v>5000</v>
      </c>
      <c r="AM198">
        <v>-4.21600240297533</v>
      </c>
      <c r="AN198">
        <v>54.968747963876098</v>
      </c>
    </row>
    <row r="199" spans="1:40" x14ac:dyDescent="0.25">
      <c r="A199">
        <v>2177</v>
      </c>
      <c r="B199" t="s">
        <v>1714</v>
      </c>
      <c r="C199" t="s">
        <v>1706</v>
      </c>
      <c r="D199" t="s">
        <v>79</v>
      </c>
      <c r="F199" t="s">
        <v>80</v>
      </c>
      <c r="G199" t="s">
        <v>45</v>
      </c>
      <c r="H199" t="s">
        <v>1715</v>
      </c>
      <c r="I199" t="s">
        <v>83</v>
      </c>
      <c r="J199" t="s">
        <v>1708</v>
      </c>
      <c r="K199">
        <v>1</v>
      </c>
      <c r="L199" t="s">
        <v>1709</v>
      </c>
      <c r="M199" t="s">
        <v>1521</v>
      </c>
      <c r="N199" t="s">
        <v>1500</v>
      </c>
      <c r="O199" t="s">
        <v>1710</v>
      </c>
      <c r="P199">
        <v>0</v>
      </c>
      <c r="Q199">
        <v>0</v>
      </c>
      <c r="R199" t="s">
        <v>53</v>
      </c>
      <c r="S199">
        <v>1000</v>
      </c>
      <c r="T199" t="s">
        <v>149</v>
      </c>
      <c r="U199" t="s">
        <v>122</v>
      </c>
      <c r="V199" t="s">
        <v>1711</v>
      </c>
      <c r="W199">
        <v>255942</v>
      </c>
      <c r="X199">
        <v>565624</v>
      </c>
      <c r="Z199" t="s">
        <v>80</v>
      </c>
      <c r="AF199" t="s">
        <v>1693</v>
      </c>
      <c r="AG199" t="s">
        <v>1694</v>
      </c>
      <c r="AH199" t="s">
        <v>1716</v>
      </c>
      <c r="AI199" t="s">
        <v>1717</v>
      </c>
      <c r="AJ199" t="s">
        <v>953</v>
      </c>
      <c r="AK199" t="s">
        <v>727</v>
      </c>
      <c r="AL199">
        <v>5000</v>
      </c>
      <c r="AM199">
        <v>-4.2517259005221204</v>
      </c>
      <c r="AN199">
        <v>54.964388147282698</v>
      </c>
    </row>
    <row r="200" spans="1:40" x14ac:dyDescent="0.25">
      <c r="A200">
        <v>2178</v>
      </c>
      <c r="B200" t="s">
        <v>1718</v>
      </c>
      <c r="C200" t="s">
        <v>1719</v>
      </c>
      <c r="D200" t="s">
        <v>266</v>
      </c>
      <c r="F200" t="s">
        <v>65</v>
      </c>
      <c r="G200" t="s">
        <v>45</v>
      </c>
      <c r="H200" t="s">
        <v>1720</v>
      </c>
      <c r="I200" t="s">
        <v>268</v>
      </c>
      <c r="J200" t="s">
        <v>1721</v>
      </c>
      <c r="K200">
        <v>4</v>
      </c>
      <c r="L200" t="s">
        <v>1538</v>
      </c>
      <c r="M200" t="s">
        <v>1722</v>
      </c>
      <c r="N200" t="s">
        <v>1500</v>
      </c>
      <c r="O200" t="s">
        <v>1723</v>
      </c>
      <c r="P200">
        <v>0</v>
      </c>
      <c r="Q200">
        <v>1000</v>
      </c>
      <c r="R200" t="s">
        <v>273</v>
      </c>
      <c r="S200">
        <v>5000</v>
      </c>
      <c r="T200" t="s">
        <v>134</v>
      </c>
      <c r="U200" t="s">
        <v>72</v>
      </c>
      <c r="V200" t="s">
        <v>1724</v>
      </c>
      <c r="W200">
        <v>259578</v>
      </c>
      <c r="X200">
        <v>557240</v>
      </c>
      <c r="Z200" t="s">
        <v>80</v>
      </c>
      <c r="AF200" t="s">
        <v>1693</v>
      </c>
      <c r="AG200" t="s">
        <v>1694</v>
      </c>
      <c r="AH200" t="s">
        <v>1725</v>
      </c>
      <c r="AI200" t="s">
        <v>1726</v>
      </c>
      <c r="AJ200" t="s">
        <v>709</v>
      </c>
      <c r="AK200" t="s">
        <v>727</v>
      </c>
      <c r="AL200">
        <v>20000</v>
      </c>
      <c r="AM200">
        <v>-4.1908811817144498</v>
      </c>
      <c r="AN200">
        <v>54.890138903583001</v>
      </c>
    </row>
    <row r="201" spans="1:40" x14ac:dyDescent="0.25">
      <c r="A201">
        <v>2179</v>
      </c>
      <c r="B201" t="s">
        <v>1727</v>
      </c>
      <c r="C201" t="s">
        <v>1728</v>
      </c>
      <c r="D201" t="s">
        <v>117</v>
      </c>
      <c r="F201" t="s">
        <v>80</v>
      </c>
      <c r="G201" t="s">
        <v>66</v>
      </c>
      <c r="H201" t="s">
        <v>1729</v>
      </c>
      <c r="I201" t="s">
        <v>188</v>
      </c>
      <c r="J201" t="s">
        <v>1730</v>
      </c>
      <c r="K201">
        <v>3</v>
      </c>
      <c r="M201" t="s">
        <v>1731</v>
      </c>
      <c r="N201" t="s">
        <v>1500</v>
      </c>
      <c r="O201" t="s">
        <v>1732</v>
      </c>
      <c r="P201">
        <v>0</v>
      </c>
      <c r="Q201">
        <v>0</v>
      </c>
      <c r="R201" t="s">
        <v>273</v>
      </c>
      <c r="S201">
        <v>5000</v>
      </c>
      <c r="T201" t="s">
        <v>54</v>
      </c>
      <c r="U201" t="s">
        <v>380</v>
      </c>
      <c r="V201" t="s">
        <v>1733</v>
      </c>
      <c r="W201">
        <v>256550</v>
      </c>
      <c r="X201">
        <v>562393</v>
      </c>
      <c r="Z201" t="s">
        <v>80</v>
      </c>
      <c r="AF201" t="s">
        <v>1693</v>
      </c>
      <c r="AG201" t="s">
        <v>1694</v>
      </c>
      <c r="AH201" t="s">
        <v>1734</v>
      </c>
      <c r="AI201" t="s">
        <v>1735</v>
      </c>
      <c r="AJ201" t="s">
        <v>692</v>
      </c>
      <c r="AK201" t="s">
        <v>693</v>
      </c>
      <c r="AL201">
        <v>5000</v>
      </c>
      <c r="AM201">
        <v>-4.2406218371389004</v>
      </c>
      <c r="AN201">
        <v>54.935550671768198</v>
      </c>
    </row>
    <row r="202" spans="1:40" x14ac:dyDescent="0.25">
      <c r="A202">
        <v>2180</v>
      </c>
      <c r="B202" t="s">
        <v>1736</v>
      </c>
      <c r="C202" t="s">
        <v>1737</v>
      </c>
      <c r="D202" t="s">
        <v>117</v>
      </c>
      <c r="F202" t="s">
        <v>44</v>
      </c>
      <c r="G202" t="s">
        <v>66</v>
      </c>
      <c r="H202" t="s">
        <v>1738</v>
      </c>
      <c r="I202" t="s">
        <v>188</v>
      </c>
      <c r="J202" t="s">
        <v>1739</v>
      </c>
      <c r="K202">
        <v>1</v>
      </c>
      <c r="M202" t="s">
        <v>1740</v>
      </c>
      <c r="N202" t="s">
        <v>1500</v>
      </c>
      <c r="P202">
        <v>0</v>
      </c>
      <c r="Q202">
        <v>0</v>
      </c>
      <c r="R202" t="s">
        <v>273</v>
      </c>
      <c r="S202">
        <v>5000</v>
      </c>
      <c r="T202" t="s">
        <v>54</v>
      </c>
      <c r="U202" t="s">
        <v>122</v>
      </c>
      <c r="V202" t="s">
        <v>1733</v>
      </c>
      <c r="W202">
        <v>259486</v>
      </c>
      <c r="X202">
        <v>557866</v>
      </c>
      <c r="Z202" t="s">
        <v>80</v>
      </c>
      <c r="AF202" t="s">
        <v>1693</v>
      </c>
      <c r="AG202" t="s">
        <v>1694</v>
      </c>
      <c r="AH202" t="s">
        <v>1741</v>
      </c>
      <c r="AI202" t="s">
        <v>1742</v>
      </c>
      <c r="AJ202" t="s">
        <v>709</v>
      </c>
      <c r="AK202" t="s">
        <v>693</v>
      </c>
      <c r="AL202">
        <v>25000</v>
      </c>
      <c r="AM202">
        <v>-4.1926198656403804</v>
      </c>
      <c r="AN202">
        <v>54.895734467705601</v>
      </c>
    </row>
    <row r="203" spans="1:40" x14ac:dyDescent="0.25">
      <c r="A203">
        <v>2181</v>
      </c>
      <c r="B203" t="s">
        <v>1562</v>
      </c>
      <c r="C203" t="s">
        <v>1743</v>
      </c>
      <c r="D203" t="s">
        <v>79</v>
      </c>
      <c r="F203" t="s">
        <v>44</v>
      </c>
      <c r="G203" t="s">
        <v>45</v>
      </c>
      <c r="H203" t="s">
        <v>1564</v>
      </c>
      <c r="I203" t="s">
        <v>388</v>
      </c>
      <c r="J203" t="s">
        <v>1744</v>
      </c>
      <c r="K203">
        <v>4</v>
      </c>
      <c r="M203" t="s">
        <v>433</v>
      </c>
      <c r="N203" t="s">
        <v>1710</v>
      </c>
      <c r="O203" t="s">
        <v>1567</v>
      </c>
      <c r="P203">
        <v>0</v>
      </c>
      <c r="Q203">
        <v>0</v>
      </c>
      <c r="R203" t="s">
        <v>53</v>
      </c>
      <c r="S203">
        <v>1000</v>
      </c>
      <c r="T203" t="s">
        <v>134</v>
      </c>
      <c r="U203" t="s">
        <v>72</v>
      </c>
      <c r="V203" t="s">
        <v>1745</v>
      </c>
      <c r="W203">
        <v>258679</v>
      </c>
      <c r="X203">
        <v>560838</v>
      </c>
      <c r="Z203" t="s">
        <v>65</v>
      </c>
      <c r="AF203" t="s">
        <v>1693</v>
      </c>
      <c r="AG203" t="s">
        <v>1694</v>
      </c>
      <c r="AH203" t="s">
        <v>1746</v>
      </c>
      <c r="AI203" t="s">
        <v>1747</v>
      </c>
      <c r="AJ203" t="s">
        <v>953</v>
      </c>
      <c r="AK203" t="s">
        <v>727</v>
      </c>
      <c r="AL203">
        <v>0</v>
      </c>
      <c r="AM203">
        <v>-4.2066533572396603</v>
      </c>
      <c r="AN203">
        <v>54.922194827685303</v>
      </c>
    </row>
    <row r="204" spans="1:40" x14ac:dyDescent="0.25">
      <c r="A204">
        <v>2182</v>
      </c>
      <c r="B204" t="s">
        <v>1571</v>
      </c>
      <c r="C204" t="s">
        <v>1748</v>
      </c>
      <c r="D204" t="s">
        <v>464</v>
      </c>
      <c r="F204" t="s">
        <v>65</v>
      </c>
      <c r="G204" t="s">
        <v>66</v>
      </c>
      <c r="H204" t="s">
        <v>1573</v>
      </c>
      <c r="I204" t="s">
        <v>119</v>
      </c>
      <c r="J204" t="s">
        <v>1574</v>
      </c>
      <c r="K204">
        <v>5</v>
      </c>
      <c r="M204" t="s">
        <v>433</v>
      </c>
      <c r="N204" t="s">
        <v>1500</v>
      </c>
      <c r="O204" t="s">
        <v>1710</v>
      </c>
      <c r="P204">
        <v>0</v>
      </c>
      <c r="Q204">
        <v>0</v>
      </c>
      <c r="R204" t="s">
        <v>53</v>
      </c>
      <c r="S204">
        <v>3150</v>
      </c>
      <c r="T204" t="s">
        <v>134</v>
      </c>
      <c r="U204" t="s">
        <v>72</v>
      </c>
      <c r="V204" t="s">
        <v>1749</v>
      </c>
      <c r="W204">
        <v>258732</v>
      </c>
      <c r="X204">
        <v>559580</v>
      </c>
      <c r="Z204" t="s">
        <v>65</v>
      </c>
      <c r="AF204" t="s">
        <v>1693</v>
      </c>
      <c r="AG204" t="s">
        <v>1694</v>
      </c>
      <c r="AH204" t="s">
        <v>1750</v>
      </c>
      <c r="AI204" t="s">
        <v>1751</v>
      </c>
      <c r="AJ204" t="s">
        <v>911</v>
      </c>
      <c r="AK204" t="s">
        <v>727</v>
      </c>
      <c r="AL204">
        <v>0</v>
      </c>
      <c r="AM204">
        <v>-4.2052090115683702</v>
      </c>
      <c r="AN204">
        <v>54.910913240693503</v>
      </c>
    </row>
    <row r="205" spans="1:40" x14ac:dyDescent="0.25">
      <c r="A205">
        <v>2183</v>
      </c>
      <c r="B205" t="s">
        <v>1578</v>
      </c>
      <c r="C205" t="s">
        <v>1752</v>
      </c>
      <c r="D205" t="s">
        <v>79</v>
      </c>
      <c r="F205" t="s">
        <v>65</v>
      </c>
      <c r="G205" t="s">
        <v>66</v>
      </c>
      <c r="H205" t="s">
        <v>1753</v>
      </c>
      <c r="I205" t="s">
        <v>119</v>
      </c>
      <c r="J205" t="s">
        <v>1754</v>
      </c>
      <c r="K205">
        <v>3</v>
      </c>
      <c r="N205" t="s">
        <v>1500</v>
      </c>
      <c r="O205" t="s">
        <v>1755</v>
      </c>
      <c r="P205">
        <v>0</v>
      </c>
      <c r="Q205">
        <v>0</v>
      </c>
      <c r="R205" t="s">
        <v>53</v>
      </c>
      <c r="S205">
        <v>3000</v>
      </c>
      <c r="T205" t="s">
        <v>134</v>
      </c>
      <c r="U205" t="s">
        <v>284</v>
      </c>
      <c r="V205" t="s">
        <v>1584</v>
      </c>
      <c r="W205">
        <v>258620</v>
      </c>
      <c r="X205">
        <v>560890</v>
      </c>
      <c r="Z205" t="s">
        <v>65</v>
      </c>
      <c r="AF205" t="s">
        <v>1693</v>
      </c>
      <c r="AG205" t="s">
        <v>1694</v>
      </c>
      <c r="AH205" t="s">
        <v>1756</v>
      </c>
      <c r="AI205" t="s">
        <v>1757</v>
      </c>
      <c r="AJ205" t="s">
        <v>692</v>
      </c>
      <c r="AK205" t="s">
        <v>727</v>
      </c>
      <c r="AL205">
        <v>3000</v>
      </c>
      <c r="AM205">
        <v>-4.2075987895947202</v>
      </c>
      <c r="AN205">
        <v>54.9226450659786</v>
      </c>
    </row>
    <row r="206" spans="1:40" x14ac:dyDescent="0.25">
      <c r="A206">
        <v>2184</v>
      </c>
      <c r="B206" t="s">
        <v>1587</v>
      </c>
      <c r="C206" t="s">
        <v>1758</v>
      </c>
      <c r="D206" t="s">
        <v>64</v>
      </c>
      <c r="E206" t="s">
        <v>1589</v>
      </c>
      <c r="F206" t="s">
        <v>65</v>
      </c>
      <c r="G206" t="s">
        <v>66</v>
      </c>
      <c r="H206" t="s">
        <v>1590</v>
      </c>
      <c r="I206" t="s">
        <v>237</v>
      </c>
      <c r="J206" t="s">
        <v>1591</v>
      </c>
      <c r="K206">
        <v>4</v>
      </c>
      <c r="L206" t="s">
        <v>1592</v>
      </c>
      <c r="M206" t="s">
        <v>433</v>
      </c>
      <c r="N206" t="s">
        <v>1500</v>
      </c>
      <c r="O206" t="s">
        <v>1710</v>
      </c>
      <c r="P206">
        <v>0</v>
      </c>
      <c r="Q206">
        <v>0</v>
      </c>
      <c r="R206" t="s">
        <v>53</v>
      </c>
      <c r="S206">
        <v>1050</v>
      </c>
      <c r="T206" t="s">
        <v>134</v>
      </c>
      <c r="U206" t="s">
        <v>72</v>
      </c>
      <c r="V206" t="s">
        <v>1759</v>
      </c>
      <c r="W206">
        <v>258691</v>
      </c>
      <c r="X206">
        <v>560171</v>
      </c>
      <c r="Z206" t="s">
        <v>65</v>
      </c>
      <c r="AF206" t="s">
        <v>1693</v>
      </c>
      <c r="AG206" t="s">
        <v>1694</v>
      </c>
      <c r="AH206" t="s">
        <v>1760</v>
      </c>
      <c r="AI206" t="s">
        <v>1761</v>
      </c>
      <c r="AJ206" t="s">
        <v>911</v>
      </c>
      <c r="AK206" t="s">
        <v>727</v>
      </c>
      <c r="AL206">
        <v>0</v>
      </c>
      <c r="AM206">
        <v>-4.2061384337432797</v>
      </c>
      <c r="AN206">
        <v>54.916208702792098</v>
      </c>
    </row>
    <row r="207" spans="1:40" x14ac:dyDescent="0.25">
      <c r="A207">
        <v>2185</v>
      </c>
      <c r="B207" t="s">
        <v>1762</v>
      </c>
      <c r="C207" t="s">
        <v>1763</v>
      </c>
      <c r="D207" t="s">
        <v>142</v>
      </c>
      <c r="F207" t="s">
        <v>80</v>
      </c>
      <c r="G207" t="s">
        <v>66</v>
      </c>
      <c r="H207" t="s">
        <v>1764</v>
      </c>
      <c r="I207" t="s">
        <v>119</v>
      </c>
      <c r="J207" t="s">
        <v>1598</v>
      </c>
      <c r="K207">
        <v>3</v>
      </c>
      <c r="M207" t="s">
        <v>1599</v>
      </c>
      <c r="N207" t="s">
        <v>1710</v>
      </c>
      <c r="P207">
        <v>0</v>
      </c>
      <c r="Q207">
        <v>0</v>
      </c>
      <c r="R207" t="s">
        <v>53</v>
      </c>
      <c r="S207">
        <v>600</v>
      </c>
      <c r="T207" t="s">
        <v>134</v>
      </c>
      <c r="U207" t="s">
        <v>55</v>
      </c>
      <c r="V207" t="s">
        <v>1765</v>
      </c>
      <c r="W207">
        <v>259868</v>
      </c>
      <c r="X207">
        <v>556376</v>
      </c>
      <c r="Z207" t="s">
        <v>80</v>
      </c>
      <c r="AF207" t="s">
        <v>1693</v>
      </c>
      <c r="AG207" t="s">
        <v>1694</v>
      </c>
      <c r="AH207" t="s">
        <v>1766</v>
      </c>
      <c r="AI207" t="s">
        <v>1767</v>
      </c>
      <c r="AJ207" t="s">
        <v>911</v>
      </c>
      <c r="AK207" t="s">
        <v>693</v>
      </c>
      <c r="AL207">
        <v>1200</v>
      </c>
      <c r="AM207">
        <v>-4.1859431116825601</v>
      </c>
      <c r="AN207">
        <v>54.882461630738703</v>
      </c>
    </row>
    <row r="208" spans="1:40" x14ac:dyDescent="0.25">
      <c r="A208">
        <v>2186</v>
      </c>
      <c r="B208" t="s">
        <v>1603</v>
      </c>
      <c r="C208" t="s">
        <v>1604</v>
      </c>
      <c r="D208" t="s">
        <v>223</v>
      </c>
      <c r="F208" t="s">
        <v>494</v>
      </c>
      <c r="G208" t="s">
        <v>45</v>
      </c>
      <c r="H208" t="s">
        <v>1605</v>
      </c>
      <c r="I208" t="s">
        <v>607</v>
      </c>
      <c r="J208" t="s">
        <v>1606</v>
      </c>
      <c r="K208">
        <v>2</v>
      </c>
      <c r="L208" t="s">
        <v>1607</v>
      </c>
      <c r="M208" t="s">
        <v>1608</v>
      </c>
      <c r="N208" t="s">
        <v>1608</v>
      </c>
      <c r="O208" t="s">
        <v>1768</v>
      </c>
      <c r="P208">
        <v>0</v>
      </c>
      <c r="Q208">
        <v>0</v>
      </c>
      <c r="R208" t="s">
        <v>53</v>
      </c>
      <c r="S208">
        <v>0</v>
      </c>
      <c r="T208" t="s">
        <v>54</v>
      </c>
      <c r="U208" t="s">
        <v>88</v>
      </c>
      <c r="V208" t="s">
        <v>1610</v>
      </c>
      <c r="W208">
        <v>259044</v>
      </c>
      <c r="X208">
        <v>555094</v>
      </c>
      <c r="Z208" t="s">
        <v>494</v>
      </c>
      <c r="AF208" t="s">
        <v>1693</v>
      </c>
      <c r="AG208" t="s">
        <v>1694</v>
      </c>
      <c r="AH208" t="s">
        <v>1769</v>
      </c>
      <c r="AI208" t="s">
        <v>1770</v>
      </c>
      <c r="AJ208" t="s">
        <v>783</v>
      </c>
      <c r="AK208" t="s">
        <v>464</v>
      </c>
      <c r="AL208">
        <v>0</v>
      </c>
      <c r="AM208">
        <v>-4.1981504875804196</v>
      </c>
      <c r="AN208">
        <v>54.870717684858697</v>
      </c>
    </row>
    <row r="209" spans="1:40" x14ac:dyDescent="0.25">
      <c r="A209">
        <v>2187</v>
      </c>
      <c r="B209" t="s">
        <v>1771</v>
      </c>
      <c r="C209" t="s">
        <v>1772</v>
      </c>
      <c r="D209" t="s">
        <v>141</v>
      </c>
      <c r="F209" t="s">
        <v>44</v>
      </c>
      <c r="G209" t="s">
        <v>66</v>
      </c>
      <c r="H209" t="s">
        <v>1773</v>
      </c>
      <c r="I209" t="s">
        <v>144</v>
      </c>
      <c r="J209" t="s">
        <v>1774</v>
      </c>
      <c r="K209">
        <v>3</v>
      </c>
      <c r="M209" t="s">
        <v>1775</v>
      </c>
      <c r="N209" t="s">
        <v>1500</v>
      </c>
      <c r="O209" t="s">
        <v>1776</v>
      </c>
      <c r="P209">
        <v>0</v>
      </c>
      <c r="Q209">
        <v>0</v>
      </c>
      <c r="R209" t="s">
        <v>53</v>
      </c>
      <c r="S209">
        <v>5250</v>
      </c>
      <c r="T209" t="s">
        <v>54</v>
      </c>
      <c r="U209" t="s">
        <v>55</v>
      </c>
      <c r="V209" t="s">
        <v>1777</v>
      </c>
      <c r="W209">
        <v>259165</v>
      </c>
      <c r="X209">
        <v>558998</v>
      </c>
      <c r="Z209" t="s">
        <v>80</v>
      </c>
      <c r="AF209" t="s">
        <v>1693</v>
      </c>
      <c r="AG209" t="s">
        <v>1694</v>
      </c>
      <c r="AH209" t="s">
        <v>1778</v>
      </c>
      <c r="AI209" t="s">
        <v>1779</v>
      </c>
      <c r="AJ209" t="s">
        <v>911</v>
      </c>
      <c r="AK209" t="s">
        <v>727</v>
      </c>
      <c r="AL209">
        <v>10500</v>
      </c>
      <c r="AM209">
        <v>-4.1981751476166203</v>
      </c>
      <c r="AN209">
        <v>54.905809290346603</v>
      </c>
    </row>
    <row r="210" spans="1:40" x14ac:dyDescent="0.25">
      <c r="A210">
        <v>2188</v>
      </c>
      <c r="B210" t="s">
        <v>1494</v>
      </c>
      <c r="C210" t="s">
        <v>1780</v>
      </c>
      <c r="D210" t="s">
        <v>117</v>
      </c>
      <c r="F210" t="s">
        <v>65</v>
      </c>
      <c r="G210" t="s">
        <v>45</v>
      </c>
      <c r="H210" t="s">
        <v>1496</v>
      </c>
      <c r="I210" t="s">
        <v>540</v>
      </c>
      <c r="J210" t="s">
        <v>1781</v>
      </c>
      <c r="K210">
        <v>1</v>
      </c>
      <c r="L210" t="s">
        <v>1498</v>
      </c>
      <c r="M210" t="s">
        <v>1499</v>
      </c>
      <c r="N210" t="s">
        <v>1500</v>
      </c>
      <c r="O210" t="s">
        <v>1782</v>
      </c>
      <c r="P210">
        <v>0</v>
      </c>
      <c r="Q210">
        <v>0</v>
      </c>
      <c r="R210" t="s">
        <v>273</v>
      </c>
      <c r="S210">
        <v>1000</v>
      </c>
      <c r="T210" t="s">
        <v>149</v>
      </c>
      <c r="U210" t="s">
        <v>72</v>
      </c>
      <c r="V210" t="s">
        <v>1783</v>
      </c>
      <c r="W210">
        <v>217983</v>
      </c>
      <c r="X210">
        <v>575823</v>
      </c>
      <c r="Z210" t="s">
        <v>65</v>
      </c>
      <c r="AF210" t="s">
        <v>1784</v>
      </c>
      <c r="AG210" t="s">
        <v>1785</v>
      </c>
      <c r="AH210" t="s">
        <v>1786</v>
      </c>
      <c r="AI210" t="s">
        <v>1787</v>
      </c>
      <c r="AJ210" t="s">
        <v>709</v>
      </c>
      <c r="AK210" t="s">
        <v>693</v>
      </c>
      <c r="AL210">
        <v>5000</v>
      </c>
      <c r="AM210">
        <v>-4.8504065600353901</v>
      </c>
      <c r="AN210">
        <v>55.043511533573202</v>
      </c>
    </row>
    <row r="211" spans="1:40" x14ac:dyDescent="0.25">
      <c r="A211">
        <v>2189</v>
      </c>
      <c r="B211" t="s">
        <v>1507</v>
      </c>
      <c r="C211" t="s">
        <v>1788</v>
      </c>
      <c r="D211" t="s">
        <v>42</v>
      </c>
      <c r="F211" t="s">
        <v>65</v>
      </c>
      <c r="G211" t="s">
        <v>45</v>
      </c>
      <c r="H211" t="s">
        <v>1509</v>
      </c>
      <c r="I211" t="s">
        <v>702</v>
      </c>
      <c r="J211" t="s">
        <v>1789</v>
      </c>
      <c r="K211">
        <v>3</v>
      </c>
      <c r="L211" t="s">
        <v>1511</v>
      </c>
      <c r="M211" t="s">
        <v>1512</v>
      </c>
      <c r="N211" t="s">
        <v>1500</v>
      </c>
      <c r="O211" t="s">
        <v>1782</v>
      </c>
      <c r="P211">
        <v>0</v>
      </c>
      <c r="Q211">
        <v>0</v>
      </c>
      <c r="R211" t="s">
        <v>273</v>
      </c>
      <c r="S211">
        <v>15000</v>
      </c>
      <c r="T211" t="s">
        <v>54</v>
      </c>
      <c r="U211" t="s">
        <v>72</v>
      </c>
      <c r="V211" t="s">
        <v>1790</v>
      </c>
      <c r="W211">
        <v>217359</v>
      </c>
      <c r="X211">
        <v>564607</v>
      </c>
      <c r="Z211" t="s">
        <v>65</v>
      </c>
      <c r="AF211" t="s">
        <v>1784</v>
      </c>
      <c r="AG211" t="s">
        <v>1785</v>
      </c>
      <c r="AH211" t="s">
        <v>1791</v>
      </c>
      <c r="AI211" t="s">
        <v>1792</v>
      </c>
      <c r="AJ211" t="s">
        <v>709</v>
      </c>
      <c r="AK211" t="s">
        <v>693</v>
      </c>
      <c r="AL211">
        <v>60000</v>
      </c>
      <c r="AM211">
        <v>-4.8530038039236096</v>
      </c>
      <c r="AN211">
        <v>54.942617021409397</v>
      </c>
    </row>
    <row r="212" spans="1:40" x14ac:dyDescent="0.25">
      <c r="A212">
        <v>2190</v>
      </c>
      <c r="B212" t="s">
        <v>1793</v>
      </c>
      <c r="C212" t="s">
        <v>1794</v>
      </c>
      <c r="D212" t="s">
        <v>79</v>
      </c>
      <c r="F212" t="s">
        <v>65</v>
      </c>
      <c r="G212" t="s">
        <v>45</v>
      </c>
      <c r="H212" t="s">
        <v>1795</v>
      </c>
      <c r="I212" t="s">
        <v>83</v>
      </c>
      <c r="J212" t="s">
        <v>1796</v>
      </c>
      <c r="K212">
        <v>1</v>
      </c>
      <c r="L212" t="s">
        <v>1797</v>
      </c>
      <c r="M212" t="s">
        <v>1798</v>
      </c>
      <c r="N212" t="s">
        <v>1500</v>
      </c>
      <c r="O212" t="s">
        <v>1799</v>
      </c>
      <c r="P212">
        <v>0</v>
      </c>
      <c r="Q212">
        <v>0</v>
      </c>
      <c r="R212" t="s">
        <v>53</v>
      </c>
      <c r="S212">
        <v>900</v>
      </c>
      <c r="T212" t="s">
        <v>149</v>
      </c>
      <c r="U212" t="s">
        <v>88</v>
      </c>
      <c r="V212" t="s">
        <v>1800</v>
      </c>
      <c r="W212">
        <v>214750</v>
      </c>
      <c r="X212">
        <v>573916</v>
      </c>
      <c r="Z212" t="s">
        <v>65</v>
      </c>
      <c r="AF212" t="s">
        <v>1784</v>
      </c>
      <c r="AG212" t="s">
        <v>1785</v>
      </c>
      <c r="AH212" t="s">
        <v>1801</v>
      </c>
      <c r="AI212" t="s">
        <v>1802</v>
      </c>
      <c r="AJ212" t="s">
        <v>911</v>
      </c>
      <c r="AK212" t="s">
        <v>693</v>
      </c>
      <c r="AL212">
        <v>0</v>
      </c>
      <c r="AM212">
        <v>-4.8996996775824799</v>
      </c>
      <c r="AN212">
        <v>55.025202074001797</v>
      </c>
    </row>
    <row r="213" spans="1:40" x14ac:dyDescent="0.25">
      <c r="A213">
        <v>2191</v>
      </c>
      <c r="B213" t="s">
        <v>1803</v>
      </c>
      <c r="C213" t="s">
        <v>1804</v>
      </c>
      <c r="D213" t="s">
        <v>79</v>
      </c>
      <c r="F213" t="s">
        <v>80</v>
      </c>
      <c r="G213" t="s">
        <v>66</v>
      </c>
      <c r="H213" t="s">
        <v>1795</v>
      </c>
      <c r="I213" t="s">
        <v>83</v>
      </c>
      <c r="J213" t="s">
        <v>1805</v>
      </c>
      <c r="K213">
        <v>1</v>
      </c>
      <c r="L213" t="s">
        <v>1797</v>
      </c>
      <c r="M213" t="s">
        <v>1806</v>
      </c>
      <c r="N213" t="s">
        <v>1500</v>
      </c>
      <c r="O213" t="s">
        <v>1807</v>
      </c>
      <c r="P213">
        <v>0</v>
      </c>
      <c r="Q213">
        <v>0</v>
      </c>
      <c r="R213" t="s">
        <v>53</v>
      </c>
      <c r="S213">
        <v>900</v>
      </c>
      <c r="T213" t="s">
        <v>149</v>
      </c>
      <c r="U213" t="s">
        <v>88</v>
      </c>
      <c r="V213" t="s">
        <v>1808</v>
      </c>
      <c r="W213">
        <v>218756</v>
      </c>
      <c r="X213">
        <v>573379</v>
      </c>
      <c r="Z213" t="s">
        <v>80</v>
      </c>
      <c r="AF213" t="s">
        <v>1784</v>
      </c>
      <c r="AG213" t="s">
        <v>1785</v>
      </c>
      <c r="AH213" t="s">
        <v>1809</v>
      </c>
      <c r="AI213" t="s">
        <v>1810</v>
      </c>
      <c r="AJ213" t="s">
        <v>911</v>
      </c>
      <c r="AK213" t="s">
        <v>693</v>
      </c>
      <c r="AL213">
        <v>0</v>
      </c>
      <c r="AM213">
        <v>-4.8367731804920204</v>
      </c>
      <c r="AN213">
        <v>55.021858497760597</v>
      </c>
    </row>
    <row r="214" spans="1:40" x14ac:dyDescent="0.25">
      <c r="A214">
        <v>2192</v>
      </c>
      <c r="B214" t="s">
        <v>1534</v>
      </c>
      <c r="C214" t="s">
        <v>1811</v>
      </c>
      <c r="D214" t="s">
        <v>266</v>
      </c>
      <c r="F214" t="s">
        <v>65</v>
      </c>
      <c r="G214" t="s">
        <v>66</v>
      </c>
      <c r="H214" t="s">
        <v>1812</v>
      </c>
      <c r="I214" t="s">
        <v>268</v>
      </c>
      <c r="J214" t="s">
        <v>1813</v>
      </c>
      <c r="K214">
        <v>1</v>
      </c>
      <c r="L214" t="s">
        <v>1538</v>
      </c>
      <c r="M214" t="s">
        <v>1539</v>
      </c>
      <c r="N214" t="s">
        <v>1500</v>
      </c>
      <c r="O214" t="s">
        <v>1814</v>
      </c>
      <c r="P214">
        <v>0</v>
      </c>
      <c r="Q214">
        <v>0</v>
      </c>
      <c r="R214" t="s">
        <v>273</v>
      </c>
      <c r="S214">
        <v>6000</v>
      </c>
      <c r="T214" t="s">
        <v>134</v>
      </c>
      <c r="U214" t="s">
        <v>72</v>
      </c>
      <c r="V214" t="s">
        <v>1815</v>
      </c>
      <c r="W214">
        <v>218258</v>
      </c>
      <c r="X214">
        <v>558787</v>
      </c>
      <c r="Z214" t="s">
        <v>65</v>
      </c>
      <c r="AF214" t="s">
        <v>1784</v>
      </c>
      <c r="AG214" t="s">
        <v>1785</v>
      </c>
      <c r="AH214" t="s">
        <v>1816</v>
      </c>
      <c r="AI214" t="s">
        <v>1817</v>
      </c>
      <c r="AJ214" t="s">
        <v>709</v>
      </c>
      <c r="AK214" t="s">
        <v>727</v>
      </c>
      <c r="AL214">
        <v>24000</v>
      </c>
      <c r="AM214">
        <v>-4.8353098690271601</v>
      </c>
      <c r="AN214">
        <v>54.890708306450399</v>
      </c>
    </row>
    <row r="215" spans="1:40" x14ac:dyDescent="0.25">
      <c r="A215">
        <v>2193</v>
      </c>
      <c r="B215" t="s">
        <v>1818</v>
      </c>
      <c r="C215" t="s">
        <v>1819</v>
      </c>
      <c r="D215" t="s">
        <v>117</v>
      </c>
      <c r="F215" t="s">
        <v>80</v>
      </c>
      <c r="G215" t="s">
        <v>66</v>
      </c>
      <c r="H215" t="s">
        <v>1820</v>
      </c>
      <c r="I215" t="s">
        <v>188</v>
      </c>
      <c r="J215" t="s">
        <v>1821</v>
      </c>
      <c r="K215">
        <v>3</v>
      </c>
      <c r="M215" t="s">
        <v>1822</v>
      </c>
      <c r="N215" t="s">
        <v>1500</v>
      </c>
      <c r="O215" t="s">
        <v>1823</v>
      </c>
      <c r="P215">
        <v>0</v>
      </c>
      <c r="Q215">
        <v>0</v>
      </c>
      <c r="R215" t="s">
        <v>273</v>
      </c>
      <c r="S215">
        <v>2800</v>
      </c>
      <c r="T215" t="s">
        <v>134</v>
      </c>
      <c r="U215" t="s">
        <v>55</v>
      </c>
      <c r="V215" t="s">
        <v>1824</v>
      </c>
      <c r="W215">
        <v>218262</v>
      </c>
      <c r="X215">
        <v>559672</v>
      </c>
      <c r="Z215" t="s">
        <v>80</v>
      </c>
      <c r="AF215" t="s">
        <v>1784</v>
      </c>
      <c r="AG215" t="s">
        <v>1785</v>
      </c>
      <c r="AH215" t="s">
        <v>1825</v>
      </c>
      <c r="AI215" t="s">
        <v>1826</v>
      </c>
      <c r="AJ215" t="s">
        <v>911</v>
      </c>
      <c r="AK215" t="s">
        <v>693</v>
      </c>
      <c r="AL215">
        <v>0</v>
      </c>
      <c r="AM215">
        <v>-4.8358060236701004</v>
      </c>
      <c r="AN215">
        <v>54.898653066650802</v>
      </c>
    </row>
    <row r="216" spans="1:40" x14ac:dyDescent="0.25">
      <c r="A216">
        <v>2194</v>
      </c>
      <c r="B216" t="s">
        <v>1562</v>
      </c>
      <c r="C216" t="s">
        <v>1827</v>
      </c>
      <c r="D216" t="s">
        <v>79</v>
      </c>
      <c r="F216" t="s">
        <v>44</v>
      </c>
      <c r="G216" t="s">
        <v>45</v>
      </c>
      <c r="H216" t="s">
        <v>1564</v>
      </c>
      <c r="I216" t="s">
        <v>388</v>
      </c>
      <c r="J216" t="s">
        <v>1828</v>
      </c>
      <c r="K216">
        <v>4</v>
      </c>
      <c r="M216" t="s">
        <v>433</v>
      </c>
      <c r="N216" t="s">
        <v>1500</v>
      </c>
      <c r="O216" t="s">
        <v>1829</v>
      </c>
      <c r="P216">
        <v>0</v>
      </c>
      <c r="Q216">
        <v>0</v>
      </c>
      <c r="R216" t="s">
        <v>53</v>
      </c>
      <c r="S216">
        <v>1000</v>
      </c>
      <c r="T216" t="s">
        <v>134</v>
      </c>
      <c r="U216" t="s">
        <v>72</v>
      </c>
      <c r="V216" t="s">
        <v>1568</v>
      </c>
      <c r="W216">
        <v>217965</v>
      </c>
      <c r="X216">
        <v>577231</v>
      </c>
      <c r="Z216" t="s">
        <v>65</v>
      </c>
      <c r="AF216" t="s">
        <v>1784</v>
      </c>
      <c r="AG216" t="s">
        <v>1785</v>
      </c>
      <c r="AH216" t="s">
        <v>1830</v>
      </c>
      <c r="AI216" t="s">
        <v>1831</v>
      </c>
      <c r="AJ216" t="s">
        <v>911</v>
      </c>
      <c r="AK216" t="s">
        <v>693</v>
      </c>
      <c r="AL216">
        <v>0</v>
      </c>
      <c r="AM216">
        <v>-4.8515863974269502</v>
      </c>
      <c r="AN216">
        <v>55.056141930389998</v>
      </c>
    </row>
    <row r="217" spans="1:40" x14ac:dyDescent="0.25">
      <c r="A217">
        <v>2195</v>
      </c>
      <c r="B217" t="s">
        <v>1571</v>
      </c>
      <c r="C217" t="s">
        <v>1832</v>
      </c>
      <c r="D217" t="s">
        <v>464</v>
      </c>
      <c r="F217" t="s">
        <v>65</v>
      </c>
      <c r="G217" t="s">
        <v>66</v>
      </c>
      <c r="H217" t="s">
        <v>1573</v>
      </c>
      <c r="I217" t="s">
        <v>119</v>
      </c>
      <c r="J217" t="s">
        <v>1574</v>
      </c>
      <c r="K217">
        <v>5</v>
      </c>
      <c r="M217" t="s">
        <v>433</v>
      </c>
      <c r="N217" t="s">
        <v>1500</v>
      </c>
      <c r="O217" t="s">
        <v>1823</v>
      </c>
      <c r="P217">
        <v>0</v>
      </c>
      <c r="Q217">
        <v>0</v>
      </c>
      <c r="R217" t="s">
        <v>53</v>
      </c>
      <c r="S217">
        <v>3150</v>
      </c>
      <c r="T217" t="s">
        <v>134</v>
      </c>
      <c r="U217" t="s">
        <v>72</v>
      </c>
      <c r="V217" t="s">
        <v>1833</v>
      </c>
      <c r="W217">
        <v>217201</v>
      </c>
      <c r="X217">
        <v>561816</v>
      </c>
      <c r="Z217" t="s">
        <v>65</v>
      </c>
      <c r="AF217" t="s">
        <v>1784</v>
      </c>
      <c r="AG217" t="s">
        <v>1785</v>
      </c>
      <c r="AH217" t="s">
        <v>1834</v>
      </c>
      <c r="AI217" t="s">
        <v>1835</v>
      </c>
      <c r="AJ217" t="s">
        <v>911</v>
      </c>
      <c r="AK217" t="s">
        <v>693</v>
      </c>
      <c r="AL217">
        <v>0</v>
      </c>
      <c r="AM217">
        <v>-4.8536918822734698</v>
      </c>
      <c r="AN217">
        <v>54.917509124193899</v>
      </c>
    </row>
    <row r="218" spans="1:40" x14ac:dyDescent="0.25">
      <c r="A218">
        <v>2196</v>
      </c>
      <c r="B218" t="s">
        <v>1578</v>
      </c>
      <c r="C218" t="s">
        <v>1836</v>
      </c>
      <c r="D218" t="s">
        <v>79</v>
      </c>
      <c r="F218" t="s">
        <v>65</v>
      </c>
      <c r="G218" t="s">
        <v>66</v>
      </c>
      <c r="H218" t="s">
        <v>1837</v>
      </c>
      <c r="I218" t="s">
        <v>119</v>
      </c>
      <c r="J218" t="s">
        <v>1838</v>
      </c>
      <c r="K218">
        <v>3</v>
      </c>
      <c r="L218" t="s">
        <v>1839</v>
      </c>
      <c r="N218" t="s">
        <v>1500</v>
      </c>
      <c r="O218" t="s">
        <v>1840</v>
      </c>
      <c r="P218">
        <v>0</v>
      </c>
      <c r="Q218">
        <v>0</v>
      </c>
      <c r="R218" t="s">
        <v>53</v>
      </c>
      <c r="S218">
        <v>3000</v>
      </c>
      <c r="T218" t="s">
        <v>134</v>
      </c>
      <c r="U218" t="s">
        <v>55</v>
      </c>
      <c r="V218" t="s">
        <v>1584</v>
      </c>
      <c r="W218">
        <v>213665</v>
      </c>
      <c r="X218">
        <v>570047</v>
      </c>
      <c r="Z218" t="s">
        <v>65</v>
      </c>
      <c r="AF218" t="s">
        <v>1784</v>
      </c>
      <c r="AG218" t="s">
        <v>1785</v>
      </c>
      <c r="AH218" t="s">
        <v>1841</v>
      </c>
      <c r="AI218" t="s">
        <v>1842</v>
      </c>
      <c r="AJ218" t="s">
        <v>692</v>
      </c>
      <c r="AK218" t="s">
        <v>727</v>
      </c>
      <c r="AL218">
        <v>0</v>
      </c>
      <c r="AM218">
        <v>-4.9141290980142296</v>
      </c>
      <c r="AN218">
        <v>54.990073657357399</v>
      </c>
    </row>
    <row r="219" spans="1:40" x14ac:dyDescent="0.25">
      <c r="A219">
        <v>2197</v>
      </c>
      <c r="B219" t="s">
        <v>1587</v>
      </c>
      <c r="C219" t="s">
        <v>1843</v>
      </c>
      <c r="D219" t="s">
        <v>64</v>
      </c>
      <c r="E219" t="s">
        <v>1589</v>
      </c>
      <c r="F219" t="s">
        <v>65</v>
      </c>
      <c r="G219" t="s">
        <v>66</v>
      </c>
      <c r="H219" t="s">
        <v>1590</v>
      </c>
      <c r="I219" t="s">
        <v>237</v>
      </c>
      <c r="J219" t="s">
        <v>1591</v>
      </c>
      <c r="K219">
        <v>4</v>
      </c>
      <c r="L219" t="s">
        <v>1592</v>
      </c>
      <c r="M219" t="s">
        <v>433</v>
      </c>
      <c r="N219" t="s">
        <v>1500</v>
      </c>
      <c r="O219" t="s">
        <v>1823</v>
      </c>
      <c r="P219">
        <v>0</v>
      </c>
      <c r="Q219">
        <v>0</v>
      </c>
      <c r="R219" t="s">
        <v>53</v>
      </c>
      <c r="S219">
        <v>1050</v>
      </c>
      <c r="T219" t="s">
        <v>134</v>
      </c>
      <c r="U219" t="s">
        <v>72</v>
      </c>
      <c r="V219" t="s">
        <v>1833</v>
      </c>
      <c r="W219">
        <v>217929</v>
      </c>
      <c r="X219">
        <v>576644</v>
      </c>
      <c r="Z219" t="s">
        <v>65</v>
      </c>
      <c r="AF219" t="s">
        <v>1784</v>
      </c>
      <c r="AG219" t="s">
        <v>1785</v>
      </c>
      <c r="AH219" t="s">
        <v>1844</v>
      </c>
      <c r="AI219" t="s">
        <v>1845</v>
      </c>
      <c r="AJ219" t="s">
        <v>911</v>
      </c>
      <c r="AK219" t="s">
        <v>693</v>
      </c>
      <c r="AL219">
        <v>0</v>
      </c>
      <c r="AM219">
        <v>-4.8517745125388396</v>
      </c>
      <c r="AN219">
        <v>55.050860339461103</v>
      </c>
    </row>
    <row r="220" spans="1:40" x14ac:dyDescent="0.25">
      <c r="A220">
        <v>2198</v>
      </c>
      <c r="B220" t="s">
        <v>1595</v>
      </c>
      <c r="C220" t="s">
        <v>1763</v>
      </c>
      <c r="D220" t="s">
        <v>142</v>
      </c>
      <c r="F220" t="s">
        <v>80</v>
      </c>
      <c r="G220" t="s">
        <v>81</v>
      </c>
      <c r="H220" t="s">
        <v>1846</v>
      </c>
      <c r="I220" t="s">
        <v>119</v>
      </c>
      <c r="J220" t="s">
        <v>1598</v>
      </c>
      <c r="K220">
        <v>3</v>
      </c>
      <c r="M220" t="s">
        <v>1599</v>
      </c>
      <c r="N220" t="s">
        <v>1823</v>
      </c>
      <c r="P220">
        <v>0</v>
      </c>
      <c r="Q220">
        <v>1200</v>
      </c>
      <c r="R220" t="s">
        <v>53</v>
      </c>
      <c r="S220">
        <v>1050</v>
      </c>
      <c r="T220" t="s">
        <v>134</v>
      </c>
      <c r="U220" t="s">
        <v>55</v>
      </c>
      <c r="V220" t="s">
        <v>1847</v>
      </c>
      <c r="W220">
        <v>218197</v>
      </c>
      <c r="X220">
        <v>557780</v>
      </c>
      <c r="Z220" t="s">
        <v>80</v>
      </c>
      <c r="AF220" t="s">
        <v>1784</v>
      </c>
      <c r="AG220" t="s">
        <v>1785</v>
      </c>
      <c r="AH220" t="s">
        <v>1848</v>
      </c>
      <c r="AI220" t="s">
        <v>1849</v>
      </c>
      <c r="AJ220" t="s">
        <v>911</v>
      </c>
      <c r="AK220" t="s">
        <v>693</v>
      </c>
      <c r="AL220">
        <v>0</v>
      </c>
      <c r="AM220">
        <v>-4.8356243912493602</v>
      </c>
      <c r="AN220">
        <v>54.881647796046302</v>
      </c>
    </row>
    <row r="221" spans="1:40" x14ac:dyDescent="0.25">
      <c r="A221">
        <v>2199</v>
      </c>
      <c r="B221" t="s">
        <v>1603</v>
      </c>
      <c r="C221" t="s">
        <v>1604</v>
      </c>
      <c r="D221" t="s">
        <v>223</v>
      </c>
      <c r="F221" t="s">
        <v>494</v>
      </c>
      <c r="G221" t="s">
        <v>45</v>
      </c>
      <c r="H221" t="s">
        <v>1605</v>
      </c>
      <c r="I221" t="s">
        <v>607</v>
      </c>
      <c r="J221" t="s">
        <v>1606</v>
      </c>
      <c r="K221">
        <v>2</v>
      </c>
      <c r="L221" t="s">
        <v>1607</v>
      </c>
      <c r="M221" t="s">
        <v>1608</v>
      </c>
      <c r="N221" t="s">
        <v>1608</v>
      </c>
      <c r="O221" t="s">
        <v>1768</v>
      </c>
      <c r="P221">
        <v>0</v>
      </c>
      <c r="Q221">
        <v>0</v>
      </c>
      <c r="R221" t="s">
        <v>53</v>
      </c>
      <c r="S221">
        <v>0</v>
      </c>
      <c r="T221" t="s">
        <v>54</v>
      </c>
      <c r="U221" t="s">
        <v>88</v>
      </c>
      <c r="V221" t="s">
        <v>1610</v>
      </c>
      <c r="W221">
        <v>219630</v>
      </c>
      <c r="X221">
        <v>555658</v>
      </c>
      <c r="Z221" t="s">
        <v>494</v>
      </c>
      <c r="AF221" t="s">
        <v>1784</v>
      </c>
      <c r="AG221" t="s">
        <v>1785</v>
      </c>
      <c r="AH221" t="s">
        <v>1850</v>
      </c>
      <c r="AI221" t="s">
        <v>1851</v>
      </c>
      <c r="AJ221" t="s">
        <v>709</v>
      </c>
      <c r="AK221" t="s">
        <v>464</v>
      </c>
      <c r="AL221">
        <v>0</v>
      </c>
      <c r="AM221">
        <v>-4.8119885454332803</v>
      </c>
      <c r="AN221">
        <v>54.863120422143297</v>
      </c>
    </row>
    <row r="222" spans="1:40" x14ac:dyDescent="0.25">
      <c r="A222">
        <v>2200</v>
      </c>
      <c r="B222" t="s">
        <v>1852</v>
      </c>
      <c r="C222" t="s">
        <v>1853</v>
      </c>
      <c r="D222" t="s">
        <v>117</v>
      </c>
      <c r="F222" t="s">
        <v>80</v>
      </c>
      <c r="G222" t="s">
        <v>81</v>
      </c>
      <c r="H222" t="s">
        <v>1854</v>
      </c>
      <c r="I222" t="s">
        <v>188</v>
      </c>
      <c r="J222" t="s">
        <v>1855</v>
      </c>
      <c r="K222">
        <v>1</v>
      </c>
      <c r="M222" t="s">
        <v>1856</v>
      </c>
      <c r="N222" t="s">
        <v>1500</v>
      </c>
      <c r="O222" t="s">
        <v>1857</v>
      </c>
      <c r="P222">
        <v>20000</v>
      </c>
      <c r="Q222">
        <v>0</v>
      </c>
      <c r="R222" t="s">
        <v>273</v>
      </c>
      <c r="S222">
        <v>0</v>
      </c>
      <c r="T222" t="s">
        <v>54</v>
      </c>
      <c r="U222" t="s">
        <v>100</v>
      </c>
      <c r="V222" t="s">
        <v>1629</v>
      </c>
      <c r="W222">
        <v>213001</v>
      </c>
      <c r="X222">
        <v>569520</v>
      </c>
      <c r="Z222" t="s">
        <v>44</v>
      </c>
      <c r="AF222" t="s">
        <v>1784</v>
      </c>
      <c r="AG222" t="s">
        <v>1785</v>
      </c>
      <c r="AH222" t="s">
        <v>1858</v>
      </c>
      <c r="AI222" t="s">
        <v>1859</v>
      </c>
      <c r="AJ222" t="s">
        <v>709</v>
      </c>
      <c r="AK222" t="s">
        <v>693</v>
      </c>
      <c r="AL222">
        <v>20000</v>
      </c>
      <c r="AM222">
        <v>-4.9241489122538997</v>
      </c>
      <c r="AN222">
        <v>54.9850951131722</v>
      </c>
    </row>
    <row r="223" spans="1:40" x14ac:dyDescent="0.25">
      <c r="A223">
        <v>2201</v>
      </c>
      <c r="B223" t="s">
        <v>1860</v>
      </c>
      <c r="C223" t="s">
        <v>1861</v>
      </c>
      <c r="D223" t="s">
        <v>117</v>
      </c>
      <c r="F223" t="s">
        <v>80</v>
      </c>
      <c r="G223" t="s">
        <v>45</v>
      </c>
      <c r="H223" t="s">
        <v>1862</v>
      </c>
      <c r="I223" t="s">
        <v>188</v>
      </c>
      <c r="J223" t="s">
        <v>1863</v>
      </c>
      <c r="K223">
        <v>1</v>
      </c>
      <c r="M223" t="s">
        <v>1864</v>
      </c>
      <c r="N223" t="s">
        <v>1500</v>
      </c>
      <c r="O223" t="s">
        <v>1865</v>
      </c>
      <c r="P223">
        <v>32000</v>
      </c>
      <c r="Q223">
        <v>0</v>
      </c>
      <c r="R223" t="s">
        <v>273</v>
      </c>
      <c r="S223">
        <v>0</v>
      </c>
      <c r="T223" t="s">
        <v>54</v>
      </c>
      <c r="U223" t="s">
        <v>100</v>
      </c>
      <c r="V223" t="s">
        <v>1866</v>
      </c>
      <c r="W223">
        <v>213338</v>
      </c>
      <c r="X223">
        <v>571612</v>
      </c>
      <c r="Z223" t="s">
        <v>44</v>
      </c>
      <c r="AF223" t="s">
        <v>1784</v>
      </c>
      <c r="AG223" t="s">
        <v>1785</v>
      </c>
      <c r="AH223" t="s">
        <v>1867</v>
      </c>
      <c r="AI223" t="s">
        <v>1868</v>
      </c>
      <c r="AJ223" t="s">
        <v>692</v>
      </c>
      <c r="AK223" t="s">
        <v>727</v>
      </c>
      <c r="AL223">
        <v>0</v>
      </c>
      <c r="AM223">
        <v>-4.9202537359639003</v>
      </c>
      <c r="AN223">
        <v>55.003996549880597</v>
      </c>
    </row>
    <row r="224" spans="1:40" x14ac:dyDescent="0.25">
      <c r="A224">
        <v>2202</v>
      </c>
      <c r="B224" t="s">
        <v>1655</v>
      </c>
      <c r="C224" t="s">
        <v>1656</v>
      </c>
      <c r="D224" t="s">
        <v>223</v>
      </c>
      <c r="F224" t="s">
        <v>494</v>
      </c>
      <c r="G224" t="s">
        <v>81</v>
      </c>
      <c r="H224" t="s">
        <v>1657</v>
      </c>
      <c r="I224" t="s">
        <v>119</v>
      </c>
      <c r="J224" t="s">
        <v>1869</v>
      </c>
      <c r="K224">
        <v>4</v>
      </c>
      <c r="M224" t="s">
        <v>1608</v>
      </c>
      <c r="N224" t="s">
        <v>1823</v>
      </c>
      <c r="O224" t="s">
        <v>1659</v>
      </c>
      <c r="P224">
        <v>0</v>
      </c>
      <c r="Q224">
        <v>0</v>
      </c>
      <c r="R224" t="s">
        <v>273</v>
      </c>
      <c r="S224">
        <v>0</v>
      </c>
      <c r="T224" t="s">
        <v>54</v>
      </c>
      <c r="U224" t="s">
        <v>88</v>
      </c>
      <c r="V224" t="s">
        <v>1870</v>
      </c>
      <c r="W224">
        <v>219207</v>
      </c>
      <c r="X224">
        <v>557220</v>
      </c>
      <c r="AF224" t="s">
        <v>1784</v>
      </c>
      <c r="AG224" t="s">
        <v>1785</v>
      </c>
      <c r="AH224" t="s">
        <v>1871</v>
      </c>
      <c r="AI224" t="s">
        <v>1872</v>
      </c>
      <c r="AJ224" t="s">
        <v>692</v>
      </c>
      <c r="AK224" t="s">
        <v>464</v>
      </c>
      <c r="AL224">
        <v>0</v>
      </c>
      <c r="AM224">
        <v>-4.8195497383368</v>
      </c>
      <c r="AN224">
        <v>54.876987704969302</v>
      </c>
    </row>
    <row r="225" spans="1:40" x14ac:dyDescent="0.25">
      <c r="A225">
        <v>2203</v>
      </c>
      <c r="B225" t="s">
        <v>1663</v>
      </c>
      <c r="C225" t="s">
        <v>1873</v>
      </c>
      <c r="D225" t="s">
        <v>79</v>
      </c>
      <c r="F225" t="s">
        <v>65</v>
      </c>
      <c r="G225" t="s">
        <v>45</v>
      </c>
      <c r="H225" t="s">
        <v>1665</v>
      </c>
      <c r="I225" t="s">
        <v>119</v>
      </c>
      <c r="J225" t="s">
        <v>1666</v>
      </c>
      <c r="K225">
        <v>4</v>
      </c>
      <c r="L225" t="s">
        <v>1667</v>
      </c>
      <c r="M225" t="s">
        <v>433</v>
      </c>
      <c r="N225" t="s">
        <v>1500</v>
      </c>
      <c r="O225" t="s">
        <v>1823</v>
      </c>
      <c r="P225">
        <v>0</v>
      </c>
      <c r="Q225">
        <v>0</v>
      </c>
      <c r="R225" t="s">
        <v>53</v>
      </c>
      <c r="S225">
        <v>1400</v>
      </c>
      <c r="T225" t="s">
        <v>134</v>
      </c>
      <c r="U225" t="s">
        <v>72</v>
      </c>
      <c r="V225" t="s">
        <v>1833</v>
      </c>
      <c r="W225">
        <v>217072</v>
      </c>
      <c r="X225">
        <v>563560</v>
      </c>
      <c r="Z225" t="s">
        <v>65</v>
      </c>
      <c r="AF225" t="s">
        <v>1784</v>
      </c>
      <c r="AG225" t="s">
        <v>1785</v>
      </c>
      <c r="AH225" t="s">
        <v>1874</v>
      </c>
      <c r="AI225" t="s">
        <v>1875</v>
      </c>
      <c r="AJ225" t="s">
        <v>911</v>
      </c>
      <c r="AK225" t="s">
        <v>693</v>
      </c>
      <c r="AL225">
        <v>0</v>
      </c>
      <c r="AM225">
        <v>-4.8568116220581503</v>
      </c>
      <c r="AN225">
        <v>54.933114766107799</v>
      </c>
    </row>
    <row r="226" spans="1:40" x14ac:dyDescent="0.25">
      <c r="A226">
        <v>2204</v>
      </c>
      <c r="B226" t="s">
        <v>1494</v>
      </c>
      <c r="C226" t="s">
        <v>1876</v>
      </c>
      <c r="D226" t="s">
        <v>117</v>
      </c>
      <c r="F226" t="s">
        <v>65</v>
      </c>
      <c r="G226" t="s">
        <v>45</v>
      </c>
      <c r="H226" t="s">
        <v>1496</v>
      </c>
      <c r="I226" t="s">
        <v>540</v>
      </c>
      <c r="J226" t="s">
        <v>1877</v>
      </c>
      <c r="K226">
        <v>3</v>
      </c>
      <c r="L226" t="s">
        <v>1878</v>
      </c>
      <c r="M226" t="s">
        <v>1499</v>
      </c>
      <c r="N226" t="s">
        <v>1500</v>
      </c>
      <c r="O226" t="s">
        <v>1879</v>
      </c>
      <c r="P226">
        <v>0</v>
      </c>
      <c r="Q226">
        <v>0</v>
      </c>
      <c r="R226" t="s">
        <v>273</v>
      </c>
      <c r="S226">
        <v>3000</v>
      </c>
      <c r="T226" t="s">
        <v>149</v>
      </c>
      <c r="U226" t="s">
        <v>72</v>
      </c>
      <c r="V226" t="s">
        <v>1783</v>
      </c>
      <c r="W226">
        <v>275533</v>
      </c>
      <c r="X226">
        <v>580129</v>
      </c>
      <c r="Z226" t="s">
        <v>65</v>
      </c>
      <c r="AF226" t="s">
        <v>1880</v>
      </c>
      <c r="AG226" t="s">
        <v>1881</v>
      </c>
      <c r="AH226" t="s">
        <v>1882</v>
      </c>
      <c r="AI226" t="s">
        <v>1883</v>
      </c>
      <c r="AJ226" t="s">
        <v>734</v>
      </c>
      <c r="AK226" t="s">
        <v>693</v>
      </c>
      <c r="AL226">
        <v>9000</v>
      </c>
      <c r="AM226">
        <v>-3.95225042478017</v>
      </c>
      <c r="AN226">
        <v>55.099938253132997</v>
      </c>
    </row>
    <row r="227" spans="1:40" x14ac:dyDescent="0.25">
      <c r="A227">
        <v>2205</v>
      </c>
      <c r="B227" t="s">
        <v>1507</v>
      </c>
      <c r="C227" t="s">
        <v>1884</v>
      </c>
      <c r="D227" t="s">
        <v>42</v>
      </c>
      <c r="F227" t="s">
        <v>65</v>
      </c>
      <c r="G227" t="s">
        <v>45</v>
      </c>
      <c r="H227" t="s">
        <v>1509</v>
      </c>
      <c r="I227" t="s">
        <v>702</v>
      </c>
      <c r="J227" t="s">
        <v>1885</v>
      </c>
      <c r="K227">
        <v>3</v>
      </c>
      <c r="L227" t="s">
        <v>1511</v>
      </c>
      <c r="M227" t="s">
        <v>1512</v>
      </c>
      <c r="N227" t="s">
        <v>1500</v>
      </c>
      <c r="O227" t="s">
        <v>1886</v>
      </c>
      <c r="P227">
        <v>0</v>
      </c>
      <c r="Q227">
        <v>0</v>
      </c>
      <c r="R227" t="s">
        <v>273</v>
      </c>
      <c r="S227">
        <v>10000</v>
      </c>
      <c r="T227" t="s">
        <v>134</v>
      </c>
      <c r="U227" t="s">
        <v>72</v>
      </c>
      <c r="V227" t="s">
        <v>1887</v>
      </c>
      <c r="W227">
        <v>276658</v>
      </c>
      <c r="X227">
        <v>572510</v>
      </c>
      <c r="Z227" t="s">
        <v>65</v>
      </c>
      <c r="AF227" t="s">
        <v>1880</v>
      </c>
      <c r="AG227" t="s">
        <v>1881</v>
      </c>
      <c r="AH227" t="s">
        <v>1888</v>
      </c>
      <c r="AI227" t="s">
        <v>1889</v>
      </c>
      <c r="AJ227" t="s">
        <v>734</v>
      </c>
      <c r="AK227" t="s">
        <v>693</v>
      </c>
      <c r="AL227">
        <v>20000</v>
      </c>
      <c r="AM227">
        <v>-3.93133107998875</v>
      </c>
      <c r="AN227">
        <v>55.031792240347599</v>
      </c>
    </row>
    <row r="228" spans="1:40" x14ac:dyDescent="0.25">
      <c r="A228">
        <v>2206</v>
      </c>
      <c r="B228" t="s">
        <v>1890</v>
      </c>
      <c r="C228" t="s">
        <v>1891</v>
      </c>
      <c r="D228" t="s">
        <v>79</v>
      </c>
      <c r="F228" t="s">
        <v>80</v>
      </c>
      <c r="G228" t="s">
        <v>66</v>
      </c>
      <c r="H228" t="s">
        <v>1795</v>
      </c>
      <c r="I228" t="s">
        <v>83</v>
      </c>
      <c r="J228" t="s">
        <v>1892</v>
      </c>
      <c r="K228">
        <v>4</v>
      </c>
      <c r="M228" t="s">
        <v>1798</v>
      </c>
      <c r="N228" t="s">
        <v>1500</v>
      </c>
      <c r="O228" t="s">
        <v>1893</v>
      </c>
      <c r="P228">
        <v>0</v>
      </c>
      <c r="Q228">
        <v>0</v>
      </c>
      <c r="R228" t="s">
        <v>53</v>
      </c>
      <c r="S228">
        <v>1750</v>
      </c>
      <c r="T228" t="s">
        <v>149</v>
      </c>
      <c r="U228" t="s">
        <v>88</v>
      </c>
      <c r="V228" t="s">
        <v>1894</v>
      </c>
      <c r="W228">
        <v>275243</v>
      </c>
      <c r="X228">
        <v>583039</v>
      </c>
      <c r="Z228" t="s">
        <v>80</v>
      </c>
      <c r="AF228" t="s">
        <v>1880</v>
      </c>
      <c r="AG228" t="s">
        <v>1881</v>
      </c>
      <c r="AH228" t="s">
        <v>1895</v>
      </c>
      <c r="AI228" t="s">
        <v>1896</v>
      </c>
      <c r="AJ228" t="s">
        <v>911</v>
      </c>
      <c r="AK228" t="s">
        <v>693</v>
      </c>
      <c r="AL228">
        <v>0</v>
      </c>
      <c r="AM228">
        <v>-3.95807068138491</v>
      </c>
      <c r="AN228">
        <v>55.125999851037299</v>
      </c>
    </row>
    <row r="229" spans="1:40" x14ac:dyDescent="0.25">
      <c r="A229">
        <v>2207</v>
      </c>
      <c r="B229" t="s">
        <v>1534</v>
      </c>
      <c r="C229" t="s">
        <v>1897</v>
      </c>
      <c r="D229" t="s">
        <v>266</v>
      </c>
      <c r="F229" t="s">
        <v>65</v>
      </c>
      <c r="G229" t="s">
        <v>45</v>
      </c>
      <c r="H229" t="s">
        <v>1898</v>
      </c>
      <c r="I229" t="s">
        <v>268</v>
      </c>
      <c r="J229" t="s">
        <v>1899</v>
      </c>
      <c r="K229">
        <v>3</v>
      </c>
      <c r="L229" t="s">
        <v>1538</v>
      </c>
      <c r="M229" t="s">
        <v>1539</v>
      </c>
      <c r="N229" t="s">
        <v>1500</v>
      </c>
      <c r="O229" t="s">
        <v>1900</v>
      </c>
      <c r="P229">
        <v>0</v>
      </c>
      <c r="Q229">
        <v>0</v>
      </c>
      <c r="R229" t="s">
        <v>273</v>
      </c>
      <c r="S229">
        <v>8000</v>
      </c>
      <c r="T229" t="s">
        <v>134</v>
      </c>
      <c r="U229" t="s">
        <v>72</v>
      </c>
      <c r="V229" t="s">
        <v>1815</v>
      </c>
      <c r="W229">
        <v>279506</v>
      </c>
      <c r="X229">
        <v>566308</v>
      </c>
      <c r="Z229" t="s">
        <v>65</v>
      </c>
      <c r="AF229" t="s">
        <v>1880</v>
      </c>
      <c r="AG229" t="s">
        <v>1881</v>
      </c>
      <c r="AH229" t="s">
        <v>1901</v>
      </c>
      <c r="AI229" t="s">
        <v>1902</v>
      </c>
      <c r="AJ229" t="s">
        <v>709</v>
      </c>
      <c r="AK229" t="s">
        <v>693</v>
      </c>
      <c r="AL229">
        <v>32000</v>
      </c>
      <c r="AM229">
        <v>-3.8841852015098302</v>
      </c>
      <c r="AN229">
        <v>54.976787866210103</v>
      </c>
    </row>
    <row r="230" spans="1:40" x14ac:dyDescent="0.25">
      <c r="A230">
        <v>2208</v>
      </c>
      <c r="B230" t="s">
        <v>1903</v>
      </c>
      <c r="C230" t="s">
        <v>1904</v>
      </c>
      <c r="D230" t="s">
        <v>117</v>
      </c>
      <c r="F230" t="s">
        <v>80</v>
      </c>
      <c r="G230" t="s">
        <v>66</v>
      </c>
      <c r="H230" t="s">
        <v>1820</v>
      </c>
      <c r="I230" t="s">
        <v>188</v>
      </c>
      <c r="J230" t="s">
        <v>1905</v>
      </c>
      <c r="K230">
        <v>3</v>
      </c>
      <c r="M230" t="s">
        <v>1822</v>
      </c>
      <c r="N230" t="s">
        <v>1500</v>
      </c>
      <c r="O230" t="s">
        <v>1900</v>
      </c>
      <c r="P230">
        <v>0</v>
      </c>
      <c r="Q230">
        <v>0</v>
      </c>
      <c r="R230" t="s">
        <v>273</v>
      </c>
      <c r="S230">
        <v>5000</v>
      </c>
      <c r="T230" t="s">
        <v>134</v>
      </c>
      <c r="U230" t="s">
        <v>55</v>
      </c>
      <c r="V230" t="s">
        <v>1824</v>
      </c>
      <c r="W230">
        <v>281805</v>
      </c>
      <c r="X230">
        <v>564399</v>
      </c>
      <c r="Z230" t="s">
        <v>80</v>
      </c>
      <c r="AF230" t="s">
        <v>1880</v>
      </c>
      <c r="AG230" t="s">
        <v>1881</v>
      </c>
      <c r="AH230" t="s">
        <v>1906</v>
      </c>
      <c r="AI230" t="s">
        <v>1907</v>
      </c>
      <c r="AJ230" t="s">
        <v>783</v>
      </c>
      <c r="AK230" t="s">
        <v>693</v>
      </c>
      <c r="AL230">
        <v>5000</v>
      </c>
      <c r="AM230">
        <v>-3.8474981662692298</v>
      </c>
      <c r="AN230">
        <v>54.960192757157898</v>
      </c>
    </row>
    <row r="231" spans="1:40" x14ac:dyDescent="0.25">
      <c r="A231">
        <v>2209</v>
      </c>
      <c r="B231" t="s">
        <v>1562</v>
      </c>
      <c r="C231" t="s">
        <v>1908</v>
      </c>
      <c r="D231" t="s">
        <v>79</v>
      </c>
      <c r="F231" t="s">
        <v>44</v>
      </c>
      <c r="G231" t="s">
        <v>45</v>
      </c>
      <c r="H231" t="s">
        <v>1564</v>
      </c>
      <c r="I231" t="s">
        <v>388</v>
      </c>
      <c r="J231" t="s">
        <v>1909</v>
      </c>
      <c r="K231">
        <v>4</v>
      </c>
      <c r="M231" t="s">
        <v>433</v>
      </c>
      <c r="N231" t="s">
        <v>1500</v>
      </c>
      <c r="O231" t="s">
        <v>1910</v>
      </c>
      <c r="P231">
        <v>0</v>
      </c>
      <c r="Q231">
        <v>0</v>
      </c>
      <c r="R231" t="s">
        <v>53</v>
      </c>
      <c r="S231">
        <v>700</v>
      </c>
      <c r="T231" t="s">
        <v>134</v>
      </c>
      <c r="U231" t="s">
        <v>72</v>
      </c>
      <c r="V231" t="s">
        <v>1568</v>
      </c>
      <c r="W231">
        <v>275644</v>
      </c>
      <c r="X231">
        <v>582134</v>
      </c>
      <c r="Z231" t="s">
        <v>44</v>
      </c>
      <c r="AF231" t="s">
        <v>1880</v>
      </c>
      <c r="AG231" t="s">
        <v>1881</v>
      </c>
      <c r="AH231" t="s">
        <v>1911</v>
      </c>
      <c r="AI231" t="s">
        <v>1912</v>
      </c>
      <c r="AJ231" t="s">
        <v>911</v>
      </c>
      <c r="AK231" t="s">
        <v>693</v>
      </c>
      <c r="AL231">
        <v>0</v>
      </c>
      <c r="AM231">
        <v>-3.9513895109960702</v>
      </c>
      <c r="AN231">
        <v>55.117972946831401</v>
      </c>
    </row>
    <row r="232" spans="1:40" x14ac:dyDescent="0.25">
      <c r="A232">
        <v>2210</v>
      </c>
      <c r="B232" t="s">
        <v>1571</v>
      </c>
      <c r="C232" t="s">
        <v>1913</v>
      </c>
      <c r="D232" t="s">
        <v>464</v>
      </c>
      <c r="F232" t="s">
        <v>65</v>
      </c>
      <c r="G232" t="s">
        <v>66</v>
      </c>
      <c r="H232" t="s">
        <v>1573</v>
      </c>
      <c r="I232" t="s">
        <v>119</v>
      </c>
      <c r="J232" t="s">
        <v>1574</v>
      </c>
      <c r="K232">
        <v>5</v>
      </c>
      <c r="M232" t="s">
        <v>433</v>
      </c>
      <c r="N232" t="s">
        <v>1500</v>
      </c>
      <c r="O232" t="s">
        <v>1914</v>
      </c>
      <c r="P232">
        <v>0</v>
      </c>
      <c r="Q232">
        <v>0</v>
      </c>
      <c r="R232" t="s">
        <v>53</v>
      </c>
      <c r="S232">
        <v>3150</v>
      </c>
      <c r="T232" t="s">
        <v>134</v>
      </c>
      <c r="U232" t="s">
        <v>72</v>
      </c>
      <c r="V232" t="s">
        <v>1915</v>
      </c>
      <c r="W232">
        <v>276906</v>
      </c>
      <c r="X232">
        <v>568662</v>
      </c>
      <c r="Z232" t="s">
        <v>65</v>
      </c>
      <c r="AF232" t="s">
        <v>1880</v>
      </c>
      <c r="AG232" t="s">
        <v>1881</v>
      </c>
      <c r="AH232" t="s">
        <v>1916</v>
      </c>
      <c r="AI232" t="s">
        <v>1917</v>
      </c>
      <c r="AJ232" t="s">
        <v>797</v>
      </c>
      <c r="AK232" t="s">
        <v>693</v>
      </c>
      <c r="AL232">
        <v>0</v>
      </c>
      <c r="AM232">
        <v>-3.9257958273028501</v>
      </c>
      <c r="AN232">
        <v>54.997293933052603</v>
      </c>
    </row>
    <row r="233" spans="1:40" x14ac:dyDescent="0.25">
      <c r="A233">
        <v>2211</v>
      </c>
      <c r="B233" t="s">
        <v>1587</v>
      </c>
      <c r="C233" t="s">
        <v>1918</v>
      </c>
      <c r="D233" t="s">
        <v>64</v>
      </c>
      <c r="E233" t="s">
        <v>1589</v>
      </c>
      <c r="F233" t="s">
        <v>65</v>
      </c>
      <c r="G233" t="s">
        <v>66</v>
      </c>
      <c r="H233" t="s">
        <v>1590</v>
      </c>
      <c r="I233" t="s">
        <v>237</v>
      </c>
      <c r="J233" t="s">
        <v>1591</v>
      </c>
      <c r="K233">
        <v>4</v>
      </c>
      <c r="L233" t="s">
        <v>1592</v>
      </c>
      <c r="M233" t="s">
        <v>433</v>
      </c>
      <c r="N233" t="s">
        <v>1500</v>
      </c>
      <c r="O233" t="s">
        <v>1919</v>
      </c>
      <c r="P233">
        <v>0</v>
      </c>
      <c r="Q233">
        <v>0</v>
      </c>
      <c r="R233" t="s">
        <v>53</v>
      </c>
      <c r="S233">
        <v>1050</v>
      </c>
      <c r="T233" t="s">
        <v>134</v>
      </c>
      <c r="U233" t="s">
        <v>72</v>
      </c>
      <c r="V233" t="s">
        <v>1915</v>
      </c>
      <c r="W233">
        <v>275894</v>
      </c>
      <c r="X233">
        <v>578634</v>
      </c>
      <c r="Z233" t="s">
        <v>65</v>
      </c>
      <c r="AF233" t="s">
        <v>1880</v>
      </c>
      <c r="AG233" t="s">
        <v>1881</v>
      </c>
      <c r="AH233" t="s">
        <v>1920</v>
      </c>
      <c r="AI233" t="s">
        <v>1921</v>
      </c>
      <c r="AJ233" t="s">
        <v>797</v>
      </c>
      <c r="AK233" t="s">
        <v>693</v>
      </c>
      <c r="AL233">
        <v>0</v>
      </c>
      <c r="AM233">
        <v>-3.9459438419334001</v>
      </c>
      <c r="AN233">
        <v>55.086602142521599</v>
      </c>
    </row>
    <row r="234" spans="1:40" x14ac:dyDescent="0.25">
      <c r="A234">
        <v>2212</v>
      </c>
      <c r="B234" t="s">
        <v>1603</v>
      </c>
      <c r="C234" t="s">
        <v>1604</v>
      </c>
      <c r="D234" t="s">
        <v>223</v>
      </c>
      <c r="F234" t="s">
        <v>494</v>
      </c>
      <c r="G234" t="s">
        <v>45</v>
      </c>
      <c r="H234" t="s">
        <v>1605</v>
      </c>
      <c r="I234" t="s">
        <v>607</v>
      </c>
      <c r="J234" t="s">
        <v>1606</v>
      </c>
      <c r="K234">
        <v>2</v>
      </c>
      <c r="L234" t="s">
        <v>1607</v>
      </c>
      <c r="M234" t="s">
        <v>1608</v>
      </c>
      <c r="N234" t="s">
        <v>1608</v>
      </c>
      <c r="O234" t="s">
        <v>1768</v>
      </c>
      <c r="P234">
        <v>0</v>
      </c>
      <c r="Q234">
        <v>0</v>
      </c>
      <c r="R234" t="s">
        <v>53</v>
      </c>
      <c r="S234">
        <v>0</v>
      </c>
      <c r="T234" t="s">
        <v>54</v>
      </c>
      <c r="U234" t="s">
        <v>88</v>
      </c>
      <c r="V234" t="s">
        <v>1610</v>
      </c>
      <c r="W234">
        <v>282717</v>
      </c>
      <c r="X234">
        <v>560333</v>
      </c>
      <c r="Z234" t="s">
        <v>494</v>
      </c>
      <c r="AF234" t="s">
        <v>1880</v>
      </c>
      <c r="AG234" t="s">
        <v>1881</v>
      </c>
      <c r="AH234" t="s">
        <v>1922</v>
      </c>
      <c r="AI234" t="s">
        <v>1923</v>
      </c>
      <c r="AJ234" t="s">
        <v>709</v>
      </c>
      <c r="AK234" t="s">
        <v>464</v>
      </c>
      <c r="AL234">
        <v>0</v>
      </c>
      <c r="AM234">
        <v>-3.83160134630173</v>
      </c>
      <c r="AN234">
        <v>54.923888143039797</v>
      </c>
    </row>
    <row r="235" spans="1:40" x14ac:dyDescent="0.25">
      <c r="A235">
        <v>2213</v>
      </c>
      <c r="B235" t="s">
        <v>1663</v>
      </c>
      <c r="C235" t="s">
        <v>1924</v>
      </c>
      <c r="D235" t="s">
        <v>79</v>
      </c>
      <c r="F235" t="s">
        <v>65</v>
      </c>
      <c r="G235" t="s">
        <v>45</v>
      </c>
      <c r="H235" t="s">
        <v>1665</v>
      </c>
      <c r="I235" t="s">
        <v>119</v>
      </c>
      <c r="J235" t="s">
        <v>1666</v>
      </c>
      <c r="K235">
        <v>4</v>
      </c>
      <c r="L235" t="s">
        <v>1667</v>
      </c>
      <c r="M235" t="s">
        <v>433</v>
      </c>
      <c r="N235" t="s">
        <v>1500</v>
      </c>
      <c r="O235" t="s">
        <v>1914</v>
      </c>
      <c r="P235">
        <v>0</v>
      </c>
      <c r="Q235">
        <v>0</v>
      </c>
      <c r="R235" t="s">
        <v>53</v>
      </c>
      <c r="S235">
        <v>1400</v>
      </c>
      <c r="T235" t="s">
        <v>134</v>
      </c>
      <c r="U235" t="s">
        <v>72</v>
      </c>
      <c r="V235" t="s">
        <v>1915</v>
      </c>
      <c r="W235">
        <v>276637</v>
      </c>
      <c r="X235">
        <v>575844</v>
      </c>
      <c r="Z235" t="s">
        <v>65</v>
      </c>
      <c r="AF235" t="s">
        <v>1880</v>
      </c>
      <c r="AG235" t="s">
        <v>1881</v>
      </c>
      <c r="AH235" t="s">
        <v>1925</v>
      </c>
      <c r="AI235" t="s">
        <v>1926</v>
      </c>
      <c r="AJ235" t="s">
        <v>797</v>
      </c>
      <c r="AK235" t="s">
        <v>693</v>
      </c>
      <c r="AL235">
        <v>0</v>
      </c>
      <c r="AM235">
        <v>-3.93310155407449</v>
      </c>
      <c r="AN235">
        <v>55.061730206335902</v>
      </c>
    </row>
    <row r="236" spans="1:40" x14ac:dyDescent="0.25">
      <c r="A236">
        <v>2214</v>
      </c>
      <c r="B236" t="s">
        <v>1927</v>
      </c>
      <c r="C236" t="s">
        <v>1928</v>
      </c>
      <c r="D236" t="s">
        <v>141</v>
      </c>
      <c r="F236" t="s">
        <v>80</v>
      </c>
      <c r="G236" t="s">
        <v>66</v>
      </c>
      <c r="H236" t="s">
        <v>1929</v>
      </c>
      <c r="I236" t="s">
        <v>144</v>
      </c>
      <c r="J236" t="s">
        <v>1930</v>
      </c>
      <c r="K236">
        <v>1</v>
      </c>
      <c r="M236" t="s">
        <v>1931</v>
      </c>
      <c r="N236" t="s">
        <v>1500</v>
      </c>
      <c r="O236" t="s">
        <v>1932</v>
      </c>
      <c r="P236">
        <v>0</v>
      </c>
      <c r="Q236">
        <v>0</v>
      </c>
      <c r="R236" t="s">
        <v>53</v>
      </c>
      <c r="S236">
        <v>1400</v>
      </c>
      <c r="T236" t="s">
        <v>134</v>
      </c>
      <c r="U236" t="s">
        <v>55</v>
      </c>
      <c r="V236" t="s">
        <v>1933</v>
      </c>
      <c r="W236">
        <v>275028</v>
      </c>
      <c r="X236">
        <v>584290</v>
      </c>
      <c r="Z236" t="s">
        <v>80</v>
      </c>
      <c r="AF236" t="s">
        <v>1880</v>
      </c>
      <c r="AG236" t="s">
        <v>1881</v>
      </c>
      <c r="AH236" t="s">
        <v>1934</v>
      </c>
      <c r="AI236" t="s">
        <v>1935</v>
      </c>
      <c r="AJ236" t="s">
        <v>797</v>
      </c>
      <c r="AK236" t="s">
        <v>693</v>
      </c>
      <c r="AL236">
        <v>0</v>
      </c>
      <c r="AM236">
        <v>-3.9619913395475899</v>
      </c>
      <c r="AN236">
        <v>55.137180720738698</v>
      </c>
    </row>
    <row r="237" spans="1:40" x14ac:dyDescent="0.25">
      <c r="A237">
        <v>2215</v>
      </c>
      <c r="B237" t="s">
        <v>1936</v>
      </c>
      <c r="C237" t="s">
        <v>1937</v>
      </c>
      <c r="D237" t="s">
        <v>141</v>
      </c>
      <c r="F237" t="s">
        <v>80</v>
      </c>
      <c r="G237" t="s">
        <v>66</v>
      </c>
      <c r="H237" t="s">
        <v>1929</v>
      </c>
      <c r="I237" t="s">
        <v>144</v>
      </c>
      <c r="J237" t="s">
        <v>1930</v>
      </c>
      <c r="K237">
        <v>1</v>
      </c>
      <c r="M237" t="s">
        <v>1931</v>
      </c>
      <c r="N237" t="s">
        <v>1500</v>
      </c>
      <c r="O237" t="s">
        <v>1932</v>
      </c>
      <c r="P237">
        <v>0</v>
      </c>
      <c r="Q237">
        <v>0</v>
      </c>
      <c r="R237" t="s">
        <v>53</v>
      </c>
      <c r="S237">
        <v>1400</v>
      </c>
      <c r="T237" t="s">
        <v>134</v>
      </c>
      <c r="U237" t="s">
        <v>55</v>
      </c>
      <c r="V237" t="s">
        <v>1933</v>
      </c>
      <c r="W237">
        <v>274251</v>
      </c>
      <c r="X237">
        <v>582624</v>
      </c>
      <c r="Z237" t="s">
        <v>80</v>
      </c>
      <c r="AF237" t="s">
        <v>1880</v>
      </c>
      <c r="AG237" t="s">
        <v>1881</v>
      </c>
      <c r="AH237" t="s">
        <v>1938</v>
      </c>
      <c r="AI237" t="s">
        <v>1939</v>
      </c>
      <c r="AJ237" t="s">
        <v>797</v>
      </c>
      <c r="AK237" t="s">
        <v>693</v>
      </c>
      <c r="AL237">
        <v>0</v>
      </c>
      <c r="AM237">
        <v>-3.9734338890666998</v>
      </c>
      <c r="AN237">
        <v>55.122021934520397</v>
      </c>
    </row>
    <row r="238" spans="1:40" x14ac:dyDescent="0.25">
      <c r="A238">
        <v>2216</v>
      </c>
      <c r="B238" t="s">
        <v>1940</v>
      </c>
      <c r="C238" t="s">
        <v>1941</v>
      </c>
      <c r="D238" t="s">
        <v>117</v>
      </c>
      <c r="F238" t="s">
        <v>80</v>
      </c>
      <c r="G238" t="s">
        <v>66</v>
      </c>
      <c r="H238" t="s">
        <v>1942</v>
      </c>
      <c r="I238" t="s">
        <v>188</v>
      </c>
      <c r="J238" t="s">
        <v>1943</v>
      </c>
      <c r="K238">
        <v>1</v>
      </c>
      <c r="M238" t="s">
        <v>1931</v>
      </c>
      <c r="N238" t="s">
        <v>1500</v>
      </c>
      <c r="O238" t="s">
        <v>1932</v>
      </c>
      <c r="P238">
        <v>0</v>
      </c>
      <c r="Q238">
        <v>0</v>
      </c>
      <c r="R238" t="s">
        <v>53</v>
      </c>
      <c r="S238">
        <v>3000</v>
      </c>
      <c r="T238" t="s">
        <v>134</v>
      </c>
      <c r="U238" t="s">
        <v>55</v>
      </c>
      <c r="V238" t="s">
        <v>1944</v>
      </c>
      <c r="W238">
        <v>274799</v>
      </c>
      <c r="X238">
        <v>581231</v>
      </c>
      <c r="Z238" t="s">
        <v>80</v>
      </c>
      <c r="AF238" t="s">
        <v>1880</v>
      </c>
      <c r="AG238" t="s">
        <v>1881</v>
      </c>
      <c r="AH238" t="s">
        <v>1945</v>
      </c>
      <c r="AI238" t="s">
        <v>1946</v>
      </c>
      <c r="AJ238" t="s">
        <v>734</v>
      </c>
      <c r="AK238" t="s">
        <v>693</v>
      </c>
      <c r="AL238">
        <v>0</v>
      </c>
      <c r="AM238">
        <v>-3.9642320811221001</v>
      </c>
      <c r="AN238">
        <v>55.1096503787372</v>
      </c>
    </row>
    <row r="239" spans="1:40" x14ac:dyDescent="0.25">
      <c r="A239">
        <v>2217</v>
      </c>
      <c r="B239" t="s">
        <v>1947</v>
      </c>
      <c r="C239" t="s">
        <v>1948</v>
      </c>
      <c r="D239" t="s">
        <v>579</v>
      </c>
      <c r="F239" t="s">
        <v>65</v>
      </c>
      <c r="G239" t="s">
        <v>66</v>
      </c>
      <c r="H239" t="s">
        <v>1949</v>
      </c>
      <c r="I239" t="s">
        <v>119</v>
      </c>
      <c r="J239" t="s">
        <v>199</v>
      </c>
      <c r="K239">
        <v>4</v>
      </c>
      <c r="N239" t="s">
        <v>1950</v>
      </c>
      <c r="P239">
        <v>0</v>
      </c>
      <c r="Q239">
        <v>0</v>
      </c>
      <c r="R239" t="s">
        <v>53</v>
      </c>
      <c r="S239">
        <v>0</v>
      </c>
      <c r="U239" t="s">
        <v>72</v>
      </c>
      <c r="W239">
        <v>202633</v>
      </c>
      <c r="X239">
        <v>765743</v>
      </c>
      <c r="AF239" t="s">
        <v>1951</v>
      </c>
      <c r="AG239" t="s">
        <v>1952</v>
      </c>
      <c r="AH239" t="s">
        <v>1953</v>
      </c>
      <c r="AI239" t="s">
        <v>1954</v>
      </c>
      <c r="AJ239" t="s">
        <v>734</v>
      </c>
      <c r="AK239" t="s">
        <v>693</v>
      </c>
      <c r="AL239">
        <v>0</v>
      </c>
      <c r="AM239">
        <v>-5.2288650488832698</v>
      </c>
      <c r="AN239">
        <v>56.741495892573496</v>
      </c>
    </row>
    <row r="240" spans="1:40" x14ac:dyDescent="0.25">
      <c r="A240">
        <v>2218</v>
      </c>
      <c r="B240" t="s">
        <v>1955</v>
      </c>
      <c r="C240" t="s">
        <v>1956</v>
      </c>
      <c r="D240" t="s">
        <v>579</v>
      </c>
      <c r="F240" t="s">
        <v>65</v>
      </c>
      <c r="G240" t="s">
        <v>66</v>
      </c>
      <c r="H240" t="s">
        <v>1949</v>
      </c>
      <c r="I240" t="s">
        <v>119</v>
      </c>
      <c r="J240" t="s">
        <v>199</v>
      </c>
      <c r="K240">
        <v>4</v>
      </c>
      <c r="N240" t="s">
        <v>1950</v>
      </c>
      <c r="P240">
        <v>0</v>
      </c>
      <c r="Q240">
        <v>0</v>
      </c>
      <c r="R240" t="s">
        <v>53</v>
      </c>
      <c r="S240">
        <v>0</v>
      </c>
      <c r="U240" t="s">
        <v>72</v>
      </c>
      <c r="W240">
        <v>166846</v>
      </c>
      <c r="X240">
        <v>761026</v>
      </c>
      <c r="AF240" t="s">
        <v>1951</v>
      </c>
      <c r="AG240" t="s">
        <v>1952</v>
      </c>
      <c r="AH240" t="s">
        <v>1957</v>
      </c>
      <c r="AI240" t="s">
        <v>1958</v>
      </c>
      <c r="AJ240" t="s">
        <v>734</v>
      </c>
      <c r="AK240" t="s">
        <v>693</v>
      </c>
      <c r="AL240">
        <v>0</v>
      </c>
      <c r="AM240">
        <v>-5.8084051056705599</v>
      </c>
      <c r="AN240">
        <v>56.682704503126402</v>
      </c>
    </row>
    <row r="241" spans="1:40" x14ac:dyDescent="0.25">
      <c r="A241">
        <v>2219</v>
      </c>
      <c r="B241" t="s">
        <v>1959</v>
      </c>
      <c r="C241" t="s">
        <v>1960</v>
      </c>
      <c r="D241" t="s">
        <v>579</v>
      </c>
      <c r="F241" t="s">
        <v>65</v>
      </c>
      <c r="G241" t="s">
        <v>66</v>
      </c>
      <c r="H241" t="s">
        <v>1949</v>
      </c>
      <c r="I241" t="s">
        <v>119</v>
      </c>
      <c r="J241" t="s">
        <v>199</v>
      </c>
      <c r="K241">
        <v>4</v>
      </c>
      <c r="N241" t="s">
        <v>1950</v>
      </c>
      <c r="P241">
        <v>0</v>
      </c>
      <c r="Q241">
        <v>0</v>
      </c>
      <c r="R241" t="s">
        <v>53</v>
      </c>
      <c r="S241">
        <v>0</v>
      </c>
      <c r="U241" t="s">
        <v>72</v>
      </c>
      <c r="W241">
        <v>176128</v>
      </c>
      <c r="X241">
        <v>795543</v>
      </c>
      <c r="AF241" t="s">
        <v>1951</v>
      </c>
      <c r="AG241" t="s">
        <v>1952</v>
      </c>
      <c r="AH241" t="s">
        <v>1961</v>
      </c>
      <c r="AI241" t="s">
        <v>1962</v>
      </c>
      <c r="AJ241" t="s">
        <v>783</v>
      </c>
      <c r="AK241" t="s">
        <v>464</v>
      </c>
      <c r="AL241">
        <v>0</v>
      </c>
      <c r="AM241">
        <v>-5.6875497369265204</v>
      </c>
      <c r="AN241">
        <v>56.996692302968597</v>
      </c>
    </row>
    <row r="242" spans="1:40" x14ac:dyDescent="0.25">
      <c r="A242">
        <v>2220</v>
      </c>
      <c r="B242" t="s">
        <v>1963</v>
      </c>
      <c r="C242" t="s">
        <v>1964</v>
      </c>
      <c r="D242" t="s">
        <v>579</v>
      </c>
      <c r="F242" t="s">
        <v>65</v>
      </c>
      <c r="G242" t="s">
        <v>66</v>
      </c>
      <c r="H242" t="s">
        <v>1965</v>
      </c>
      <c r="I242" t="s">
        <v>119</v>
      </c>
      <c r="J242" t="s">
        <v>1965</v>
      </c>
      <c r="K242">
        <v>2</v>
      </c>
      <c r="N242" t="s">
        <v>1966</v>
      </c>
      <c r="P242">
        <v>0</v>
      </c>
      <c r="Q242">
        <v>0</v>
      </c>
      <c r="S242">
        <v>0</v>
      </c>
      <c r="U242" t="s">
        <v>72</v>
      </c>
      <c r="W242">
        <v>163265</v>
      </c>
      <c r="X242">
        <v>744193</v>
      </c>
      <c r="AF242" t="s">
        <v>1951</v>
      </c>
      <c r="AG242" t="s">
        <v>1952</v>
      </c>
      <c r="AH242" t="s">
        <v>1967</v>
      </c>
      <c r="AI242" t="s">
        <v>1968</v>
      </c>
      <c r="AJ242" t="s">
        <v>783</v>
      </c>
      <c r="AK242" t="s">
        <v>464</v>
      </c>
      <c r="AL242">
        <v>0</v>
      </c>
      <c r="AM242">
        <v>-5.8513167458349002</v>
      </c>
      <c r="AN242">
        <v>56.530021018512997</v>
      </c>
    </row>
    <row r="243" spans="1:40" x14ac:dyDescent="0.25">
      <c r="A243">
        <v>2221</v>
      </c>
      <c r="B243" t="s">
        <v>1969</v>
      </c>
      <c r="C243" t="s">
        <v>1970</v>
      </c>
      <c r="D243" t="s">
        <v>579</v>
      </c>
      <c r="F243" t="s">
        <v>65</v>
      </c>
      <c r="G243" t="s">
        <v>66</v>
      </c>
      <c r="H243" t="s">
        <v>1971</v>
      </c>
      <c r="I243" t="s">
        <v>119</v>
      </c>
      <c r="J243" t="s">
        <v>199</v>
      </c>
      <c r="K243">
        <v>4</v>
      </c>
      <c r="N243" t="s">
        <v>1950</v>
      </c>
      <c r="P243">
        <v>0</v>
      </c>
      <c r="Q243">
        <v>0</v>
      </c>
      <c r="R243" t="s">
        <v>53</v>
      </c>
      <c r="S243">
        <v>0</v>
      </c>
      <c r="U243" t="s">
        <v>72</v>
      </c>
      <c r="W243">
        <v>187804</v>
      </c>
      <c r="X243">
        <v>778001</v>
      </c>
      <c r="AF243" t="s">
        <v>1951</v>
      </c>
      <c r="AG243" t="s">
        <v>1952</v>
      </c>
      <c r="AH243" t="s">
        <v>1972</v>
      </c>
      <c r="AI243" t="s">
        <v>1973</v>
      </c>
      <c r="AJ243" t="s">
        <v>783</v>
      </c>
      <c r="AK243" t="s">
        <v>464</v>
      </c>
      <c r="AL243">
        <v>0</v>
      </c>
      <c r="AM243">
        <v>-5.4810349844405302</v>
      </c>
      <c r="AN243">
        <v>56.844906342394701</v>
      </c>
    </row>
    <row r="244" spans="1:40" x14ac:dyDescent="0.25">
      <c r="A244">
        <v>2222</v>
      </c>
      <c r="B244" t="s">
        <v>1974</v>
      </c>
      <c r="C244" t="s">
        <v>1975</v>
      </c>
      <c r="D244" t="s">
        <v>579</v>
      </c>
      <c r="F244" t="s">
        <v>65</v>
      </c>
      <c r="G244" t="s">
        <v>66</v>
      </c>
      <c r="H244" t="s">
        <v>1971</v>
      </c>
      <c r="I244" t="s">
        <v>119</v>
      </c>
      <c r="J244" t="s">
        <v>199</v>
      </c>
      <c r="K244">
        <v>4</v>
      </c>
      <c r="N244" t="s">
        <v>1950</v>
      </c>
      <c r="P244">
        <v>0</v>
      </c>
      <c r="Q244">
        <v>0</v>
      </c>
      <c r="R244" t="s">
        <v>53</v>
      </c>
      <c r="S244">
        <v>0</v>
      </c>
      <c r="U244" t="s">
        <v>72</v>
      </c>
      <c r="W244">
        <v>220119</v>
      </c>
      <c r="X244">
        <v>787350</v>
      </c>
      <c r="AF244" t="s">
        <v>1951</v>
      </c>
      <c r="AG244" t="s">
        <v>1952</v>
      </c>
      <c r="AH244" t="s">
        <v>1976</v>
      </c>
      <c r="AI244" t="s">
        <v>1977</v>
      </c>
      <c r="AJ244" t="s">
        <v>783</v>
      </c>
      <c r="AK244" t="s">
        <v>464</v>
      </c>
      <c r="AL244">
        <v>0</v>
      </c>
      <c r="AM244">
        <v>-4.9586561716193902</v>
      </c>
      <c r="AN244">
        <v>56.942419984777501</v>
      </c>
    </row>
    <row r="245" spans="1:40" x14ac:dyDescent="0.25">
      <c r="A245">
        <v>2223</v>
      </c>
      <c r="B245" t="s">
        <v>1978</v>
      </c>
      <c r="C245" t="s">
        <v>1979</v>
      </c>
      <c r="D245" t="s">
        <v>579</v>
      </c>
      <c r="F245" t="s">
        <v>65</v>
      </c>
      <c r="G245" t="s">
        <v>66</v>
      </c>
      <c r="H245" t="s">
        <v>1971</v>
      </c>
      <c r="I245" t="s">
        <v>119</v>
      </c>
      <c r="J245" t="s">
        <v>199</v>
      </c>
      <c r="K245">
        <v>4</v>
      </c>
      <c r="N245" t="s">
        <v>1950</v>
      </c>
      <c r="P245">
        <v>0</v>
      </c>
      <c r="Q245">
        <v>0</v>
      </c>
      <c r="R245" t="s">
        <v>53</v>
      </c>
      <c r="S245">
        <v>0</v>
      </c>
      <c r="U245" t="s">
        <v>72</v>
      </c>
      <c r="W245">
        <v>209657</v>
      </c>
      <c r="X245">
        <v>790947</v>
      </c>
      <c r="AF245" t="s">
        <v>1951</v>
      </c>
      <c r="AG245" t="s">
        <v>1952</v>
      </c>
      <c r="AH245" t="s">
        <v>1980</v>
      </c>
      <c r="AI245" t="s">
        <v>1981</v>
      </c>
      <c r="AJ245" t="s">
        <v>783</v>
      </c>
      <c r="AK245" t="s">
        <v>464</v>
      </c>
      <c r="AL245">
        <v>0</v>
      </c>
      <c r="AM245">
        <v>-5.1330649520407201</v>
      </c>
      <c r="AN245">
        <v>56.970501669468703</v>
      </c>
    </row>
    <row r="246" spans="1:40" x14ac:dyDescent="0.25">
      <c r="A246">
        <v>2224</v>
      </c>
      <c r="B246" t="s">
        <v>1982</v>
      </c>
      <c r="C246" t="s">
        <v>1983</v>
      </c>
      <c r="D246" t="s">
        <v>141</v>
      </c>
      <c r="F246" t="s">
        <v>80</v>
      </c>
      <c r="G246" t="s">
        <v>81</v>
      </c>
      <c r="H246" t="s">
        <v>1984</v>
      </c>
      <c r="I246" t="s">
        <v>119</v>
      </c>
      <c r="J246" t="s">
        <v>1984</v>
      </c>
      <c r="K246">
        <v>1</v>
      </c>
      <c r="M246" t="s">
        <v>1985</v>
      </c>
      <c r="O246" t="s">
        <v>1986</v>
      </c>
      <c r="P246">
        <v>0</v>
      </c>
      <c r="Q246">
        <v>0</v>
      </c>
      <c r="S246">
        <v>0</v>
      </c>
      <c r="T246" t="s">
        <v>54</v>
      </c>
      <c r="U246" t="s">
        <v>464</v>
      </c>
      <c r="W246">
        <v>218354</v>
      </c>
      <c r="X246">
        <v>783853</v>
      </c>
      <c r="AF246" t="s">
        <v>1951</v>
      </c>
      <c r="AG246" t="s">
        <v>1952</v>
      </c>
      <c r="AH246" t="s">
        <v>1987</v>
      </c>
      <c r="AI246" t="s">
        <v>1988</v>
      </c>
      <c r="AJ246" t="s">
        <v>734</v>
      </c>
      <c r="AK246" t="s">
        <v>693</v>
      </c>
      <c r="AL246">
        <v>0</v>
      </c>
      <c r="AM246">
        <v>-4.9851181526791599</v>
      </c>
      <c r="AN246">
        <v>56.910358044845303</v>
      </c>
    </row>
    <row r="247" spans="1:40" x14ac:dyDescent="0.25">
      <c r="A247">
        <v>2225</v>
      </c>
      <c r="B247" t="s">
        <v>1989</v>
      </c>
      <c r="C247" t="s">
        <v>1990</v>
      </c>
      <c r="D247" t="s">
        <v>141</v>
      </c>
      <c r="F247" t="s">
        <v>80</v>
      </c>
      <c r="G247" t="s">
        <v>81</v>
      </c>
      <c r="H247" t="s">
        <v>1984</v>
      </c>
      <c r="I247" t="s">
        <v>119</v>
      </c>
      <c r="J247" t="s">
        <v>1984</v>
      </c>
      <c r="K247">
        <v>1</v>
      </c>
      <c r="M247" t="s">
        <v>1985</v>
      </c>
      <c r="O247" t="s">
        <v>1986</v>
      </c>
      <c r="P247">
        <v>0</v>
      </c>
      <c r="Q247">
        <v>0</v>
      </c>
      <c r="S247">
        <v>0</v>
      </c>
      <c r="T247" t="s">
        <v>54</v>
      </c>
      <c r="U247" t="s">
        <v>464</v>
      </c>
      <c r="W247">
        <v>217555</v>
      </c>
      <c r="X247">
        <v>788189</v>
      </c>
      <c r="AF247" t="s">
        <v>1951</v>
      </c>
      <c r="AG247" t="s">
        <v>1952</v>
      </c>
      <c r="AH247" t="s">
        <v>1991</v>
      </c>
      <c r="AI247" t="s">
        <v>1992</v>
      </c>
      <c r="AJ247" t="s">
        <v>783</v>
      </c>
      <c r="AK247" t="s">
        <v>464</v>
      </c>
      <c r="AL247">
        <v>0</v>
      </c>
      <c r="AM247">
        <v>-5.0013455412604104</v>
      </c>
      <c r="AN247">
        <v>56.948943274306103</v>
      </c>
    </row>
    <row r="248" spans="1:40" x14ac:dyDescent="0.25">
      <c r="A248">
        <v>2226</v>
      </c>
      <c r="B248" t="s">
        <v>1993</v>
      </c>
      <c r="C248" t="s">
        <v>1994</v>
      </c>
      <c r="D248" t="s">
        <v>141</v>
      </c>
      <c r="F248" t="s">
        <v>65</v>
      </c>
      <c r="G248" t="s">
        <v>66</v>
      </c>
      <c r="H248" t="s">
        <v>1984</v>
      </c>
      <c r="I248" t="s">
        <v>119</v>
      </c>
      <c r="J248" t="s">
        <v>1984</v>
      </c>
      <c r="K248">
        <v>1</v>
      </c>
      <c r="M248" t="s">
        <v>1985</v>
      </c>
      <c r="N248" t="s">
        <v>1950</v>
      </c>
      <c r="O248" t="s">
        <v>1995</v>
      </c>
      <c r="P248">
        <v>0</v>
      </c>
      <c r="Q248">
        <v>0</v>
      </c>
      <c r="S248">
        <v>0</v>
      </c>
      <c r="T248" t="s">
        <v>54</v>
      </c>
      <c r="U248" t="s">
        <v>464</v>
      </c>
      <c r="W248">
        <v>168321</v>
      </c>
      <c r="X248">
        <v>792270</v>
      </c>
      <c r="AF248" t="s">
        <v>1951</v>
      </c>
      <c r="AG248" t="s">
        <v>1952</v>
      </c>
      <c r="AH248" t="s">
        <v>1996</v>
      </c>
      <c r="AI248" t="s">
        <v>1997</v>
      </c>
      <c r="AJ248" t="s">
        <v>783</v>
      </c>
      <c r="AK248" t="s">
        <v>464</v>
      </c>
      <c r="AL248">
        <v>0</v>
      </c>
      <c r="AM248">
        <v>-5.8127664382548696</v>
      </c>
      <c r="AN248">
        <v>56.963506250102398</v>
      </c>
    </row>
    <row r="249" spans="1:40" x14ac:dyDescent="0.25">
      <c r="A249">
        <v>2227</v>
      </c>
      <c r="B249" t="s">
        <v>1998</v>
      </c>
      <c r="C249" t="s">
        <v>1999</v>
      </c>
      <c r="D249" t="s">
        <v>141</v>
      </c>
      <c r="F249" t="s">
        <v>65</v>
      </c>
      <c r="G249" t="s">
        <v>66</v>
      </c>
      <c r="H249" t="s">
        <v>2000</v>
      </c>
      <c r="I249" t="s">
        <v>144</v>
      </c>
      <c r="J249" t="s">
        <v>2000</v>
      </c>
      <c r="K249">
        <v>5</v>
      </c>
      <c r="M249" t="s">
        <v>2001</v>
      </c>
      <c r="N249" t="s">
        <v>1950</v>
      </c>
      <c r="O249" t="s">
        <v>2002</v>
      </c>
      <c r="P249">
        <v>0</v>
      </c>
      <c r="Q249">
        <v>0</v>
      </c>
      <c r="S249">
        <v>0</v>
      </c>
      <c r="U249" t="s">
        <v>464</v>
      </c>
      <c r="V249" t="s">
        <v>2003</v>
      </c>
      <c r="W249">
        <v>189373</v>
      </c>
      <c r="X249">
        <v>785579</v>
      </c>
      <c r="AF249" t="s">
        <v>1951</v>
      </c>
      <c r="AG249" t="s">
        <v>1952</v>
      </c>
      <c r="AH249" t="s">
        <v>2004</v>
      </c>
      <c r="AI249" t="s">
        <v>2005</v>
      </c>
      <c r="AJ249" t="s">
        <v>783</v>
      </c>
      <c r="AK249" t="s">
        <v>464</v>
      </c>
      <c r="AL249">
        <v>0</v>
      </c>
      <c r="AM249">
        <v>-5.4616432699038002</v>
      </c>
      <c r="AN249">
        <v>56.913573734144897</v>
      </c>
    </row>
    <row r="250" spans="1:40" x14ac:dyDescent="0.25">
      <c r="A250">
        <v>2228</v>
      </c>
      <c r="B250" t="s">
        <v>2006</v>
      </c>
      <c r="C250" t="s">
        <v>2007</v>
      </c>
      <c r="D250" t="s">
        <v>359</v>
      </c>
      <c r="F250" t="s">
        <v>65</v>
      </c>
      <c r="G250" t="s">
        <v>66</v>
      </c>
      <c r="H250" t="s">
        <v>2008</v>
      </c>
      <c r="I250" t="s">
        <v>47</v>
      </c>
      <c r="J250" t="s">
        <v>2008</v>
      </c>
      <c r="K250">
        <v>1</v>
      </c>
      <c r="M250" t="s">
        <v>2009</v>
      </c>
      <c r="O250" t="s">
        <v>2010</v>
      </c>
      <c r="P250">
        <v>0</v>
      </c>
      <c r="Q250">
        <v>0</v>
      </c>
      <c r="S250">
        <v>0</v>
      </c>
      <c r="U250" t="s">
        <v>464</v>
      </c>
      <c r="V250" t="s">
        <v>2003</v>
      </c>
      <c r="W250">
        <v>222941</v>
      </c>
      <c r="X250">
        <v>789775</v>
      </c>
      <c r="AF250" t="s">
        <v>1951</v>
      </c>
      <c r="AG250" t="s">
        <v>1952</v>
      </c>
      <c r="AH250" t="s">
        <v>2011</v>
      </c>
      <c r="AI250" t="s">
        <v>2012</v>
      </c>
      <c r="AJ250" t="s">
        <v>734</v>
      </c>
      <c r="AK250" t="s">
        <v>693</v>
      </c>
      <c r="AL250">
        <v>0</v>
      </c>
      <c r="AM250">
        <v>-4.9140326460042196</v>
      </c>
      <c r="AN250">
        <v>56.965264871741098</v>
      </c>
    </row>
    <row r="251" spans="1:40" x14ac:dyDescent="0.25">
      <c r="A251">
        <v>2229</v>
      </c>
      <c r="B251" t="s">
        <v>2006</v>
      </c>
      <c r="C251" t="s">
        <v>2013</v>
      </c>
      <c r="D251" t="s">
        <v>359</v>
      </c>
      <c r="F251" t="s">
        <v>65</v>
      </c>
      <c r="G251" t="s">
        <v>66</v>
      </c>
      <c r="H251" t="s">
        <v>2008</v>
      </c>
      <c r="I251" t="s">
        <v>47</v>
      </c>
      <c r="J251" t="s">
        <v>2008</v>
      </c>
      <c r="K251">
        <v>1</v>
      </c>
      <c r="M251" t="s">
        <v>2009</v>
      </c>
      <c r="O251" t="s">
        <v>2010</v>
      </c>
      <c r="P251">
        <v>0</v>
      </c>
      <c r="Q251">
        <v>0</v>
      </c>
      <c r="S251">
        <v>0</v>
      </c>
      <c r="U251" t="s">
        <v>464</v>
      </c>
      <c r="V251" t="s">
        <v>2003</v>
      </c>
      <c r="W251">
        <v>177706</v>
      </c>
      <c r="X251">
        <v>790282</v>
      </c>
      <c r="AF251" t="s">
        <v>1951</v>
      </c>
      <c r="AG251" t="s">
        <v>1952</v>
      </c>
      <c r="AH251" t="s">
        <v>2014</v>
      </c>
      <c r="AI251" t="s">
        <v>2015</v>
      </c>
      <c r="AJ251" t="s">
        <v>797</v>
      </c>
      <c r="AK251" t="s">
        <v>693</v>
      </c>
      <c r="AL251">
        <v>0</v>
      </c>
      <c r="AM251">
        <v>-5.6569982254240401</v>
      </c>
      <c r="AN251">
        <v>56.950288742188597</v>
      </c>
    </row>
    <row r="252" spans="1:40" x14ac:dyDescent="0.25">
      <c r="A252">
        <v>2230</v>
      </c>
      <c r="B252" t="s">
        <v>2016</v>
      </c>
      <c r="C252" t="s">
        <v>2017</v>
      </c>
      <c r="D252" t="s">
        <v>223</v>
      </c>
      <c r="F252" t="s">
        <v>80</v>
      </c>
      <c r="G252" t="s">
        <v>66</v>
      </c>
      <c r="H252" t="s">
        <v>2018</v>
      </c>
      <c r="I252" t="s">
        <v>119</v>
      </c>
      <c r="J252" t="s">
        <v>2018</v>
      </c>
      <c r="K252">
        <v>4</v>
      </c>
      <c r="L252" t="s">
        <v>2019</v>
      </c>
      <c r="M252" t="s">
        <v>2020</v>
      </c>
      <c r="O252" t="s">
        <v>2021</v>
      </c>
      <c r="P252">
        <v>0</v>
      </c>
      <c r="Q252">
        <v>0</v>
      </c>
      <c r="S252">
        <v>0</v>
      </c>
      <c r="T252" t="s">
        <v>54</v>
      </c>
      <c r="U252" t="s">
        <v>464</v>
      </c>
      <c r="V252" t="s">
        <v>2019</v>
      </c>
      <c r="W252">
        <v>226081</v>
      </c>
      <c r="X252">
        <v>787388</v>
      </c>
      <c r="AF252" t="s">
        <v>1951</v>
      </c>
      <c r="AG252" t="s">
        <v>1952</v>
      </c>
      <c r="AH252" t="s">
        <v>2022</v>
      </c>
      <c r="AI252" t="s">
        <v>2023</v>
      </c>
      <c r="AJ252" t="s">
        <v>692</v>
      </c>
      <c r="AK252" t="s">
        <v>727</v>
      </c>
      <c r="AL252">
        <v>0</v>
      </c>
      <c r="AM252">
        <v>-4.8608145427524798</v>
      </c>
      <c r="AN252">
        <v>56.945039664741998</v>
      </c>
    </row>
    <row r="253" spans="1:40" x14ac:dyDescent="0.25">
      <c r="A253">
        <v>2231</v>
      </c>
      <c r="B253" t="s">
        <v>2016</v>
      </c>
      <c r="C253" t="s">
        <v>2024</v>
      </c>
      <c r="D253" t="s">
        <v>64</v>
      </c>
      <c r="E253" t="s">
        <v>2025</v>
      </c>
      <c r="F253" t="s">
        <v>80</v>
      </c>
      <c r="G253" t="s">
        <v>66</v>
      </c>
      <c r="H253" t="s">
        <v>2026</v>
      </c>
      <c r="I253" t="s">
        <v>119</v>
      </c>
      <c r="J253" t="s">
        <v>2026</v>
      </c>
      <c r="K253">
        <v>4</v>
      </c>
      <c r="L253" t="s">
        <v>2019</v>
      </c>
      <c r="O253" t="s">
        <v>2027</v>
      </c>
      <c r="P253">
        <v>0</v>
      </c>
      <c r="Q253">
        <v>0</v>
      </c>
      <c r="S253">
        <v>0</v>
      </c>
      <c r="T253" t="s">
        <v>54</v>
      </c>
      <c r="U253" t="s">
        <v>464</v>
      </c>
      <c r="V253" t="s">
        <v>2019</v>
      </c>
      <c r="W253">
        <v>206939</v>
      </c>
      <c r="X253">
        <v>778787</v>
      </c>
      <c r="AF253" t="s">
        <v>1951</v>
      </c>
      <c r="AG253" t="s">
        <v>1952</v>
      </c>
      <c r="AH253" t="s">
        <v>2028</v>
      </c>
      <c r="AI253" t="s">
        <v>2029</v>
      </c>
      <c r="AJ253" t="s">
        <v>692</v>
      </c>
      <c r="AK253" t="s">
        <v>921</v>
      </c>
      <c r="AL253">
        <v>10000</v>
      </c>
      <c r="AM253">
        <v>-5.1684407581808198</v>
      </c>
      <c r="AN253">
        <v>56.860302711483897</v>
      </c>
    </row>
    <row r="254" spans="1:40" x14ac:dyDescent="0.25">
      <c r="A254">
        <v>2232</v>
      </c>
      <c r="B254" t="s">
        <v>2030</v>
      </c>
      <c r="C254" t="s">
        <v>2031</v>
      </c>
      <c r="D254" t="s">
        <v>117</v>
      </c>
      <c r="F254" t="s">
        <v>80</v>
      </c>
      <c r="G254" t="s">
        <v>66</v>
      </c>
      <c r="H254" t="s">
        <v>2032</v>
      </c>
      <c r="I254" t="s">
        <v>702</v>
      </c>
      <c r="J254" t="s">
        <v>2033</v>
      </c>
      <c r="K254">
        <v>4</v>
      </c>
      <c r="M254" t="s">
        <v>2034</v>
      </c>
      <c r="N254" t="s">
        <v>1950</v>
      </c>
      <c r="O254" t="s">
        <v>2035</v>
      </c>
      <c r="P254">
        <v>0</v>
      </c>
      <c r="Q254">
        <v>0</v>
      </c>
      <c r="S254">
        <v>0</v>
      </c>
      <c r="T254" t="s">
        <v>54</v>
      </c>
      <c r="U254" t="s">
        <v>464</v>
      </c>
      <c r="W254">
        <v>210278</v>
      </c>
      <c r="X254">
        <v>796756</v>
      </c>
      <c r="AF254" t="s">
        <v>1951</v>
      </c>
      <c r="AG254" t="s">
        <v>1952</v>
      </c>
      <c r="AH254" t="s">
        <v>2036</v>
      </c>
      <c r="AI254" t="s">
        <v>2037</v>
      </c>
      <c r="AJ254" t="s">
        <v>783</v>
      </c>
      <c r="AK254" t="s">
        <v>464</v>
      </c>
      <c r="AL254">
        <v>0</v>
      </c>
      <c r="AM254">
        <v>-5.1272371819568896</v>
      </c>
      <c r="AN254">
        <v>57.022863877881299</v>
      </c>
    </row>
    <row r="255" spans="1:40" x14ac:dyDescent="0.25">
      <c r="A255">
        <v>2233</v>
      </c>
      <c r="B255" t="s">
        <v>2038</v>
      </c>
      <c r="C255" t="s">
        <v>2039</v>
      </c>
      <c r="D255" t="s">
        <v>223</v>
      </c>
      <c r="F255" t="s">
        <v>65</v>
      </c>
      <c r="G255" t="s">
        <v>66</v>
      </c>
      <c r="H255" t="s">
        <v>2040</v>
      </c>
      <c r="I255" t="s">
        <v>96</v>
      </c>
      <c r="J255" t="s">
        <v>2040</v>
      </c>
      <c r="K255">
        <v>5</v>
      </c>
      <c r="N255" t="s">
        <v>2041</v>
      </c>
      <c r="P255">
        <v>0</v>
      </c>
      <c r="Q255">
        <v>0</v>
      </c>
      <c r="S255">
        <v>0</v>
      </c>
      <c r="W255">
        <v>207261</v>
      </c>
      <c r="X255">
        <v>782119</v>
      </c>
      <c r="AF255" t="s">
        <v>1951</v>
      </c>
      <c r="AG255" t="s">
        <v>1952</v>
      </c>
      <c r="AH255" t="s">
        <v>2042</v>
      </c>
      <c r="AI255" t="s">
        <v>2043</v>
      </c>
      <c r="AJ255" t="s">
        <v>783</v>
      </c>
      <c r="AK255" t="s">
        <v>464</v>
      </c>
      <c r="AL255">
        <v>0</v>
      </c>
      <c r="AM255">
        <v>-5.1656953033258803</v>
      </c>
      <c r="AN255">
        <v>56.890324124635598</v>
      </c>
    </row>
    <row r="256" spans="1:40" x14ac:dyDescent="0.25">
      <c r="A256">
        <v>2234</v>
      </c>
      <c r="B256" t="s">
        <v>2044</v>
      </c>
      <c r="C256" t="s">
        <v>2045</v>
      </c>
      <c r="D256" t="s">
        <v>129</v>
      </c>
      <c r="F256" t="s">
        <v>65</v>
      </c>
      <c r="G256" t="s">
        <v>66</v>
      </c>
      <c r="H256" t="s">
        <v>2046</v>
      </c>
      <c r="I256" t="s">
        <v>131</v>
      </c>
      <c r="J256" t="s">
        <v>2046</v>
      </c>
      <c r="K256">
        <v>5</v>
      </c>
      <c r="N256" t="s">
        <v>2041</v>
      </c>
      <c r="P256">
        <v>0</v>
      </c>
      <c r="Q256">
        <v>0</v>
      </c>
      <c r="S256">
        <v>0</v>
      </c>
      <c r="W256">
        <v>190910</v>
      </c>
      <c r="X256">
        <v>780314</v>
      </c>
      <c r="AF256" t="s">
        <v>1951</v>
      </c>
      <c r="AG256" t="s">
        <v>1952</v>
      </c>
      <c r="AH256" t="s">
        <v>2047</v>
      </c>
      <c r="AI256" t="s">
        <v>2048</v>
      </c>
      <c r="AJ256" t="s">
        <v>797</v>
      </c>
      <c r="AK256" t="s">
        <v>693</v>
      </c>
      <c r="AL256">
        <v>0</v>
      </c>
      <c r="AM256">
        <v>-5.4321101140102304</v>
      </c>
      <c r="AN256">
        <v>56.867056241609703</v>
      </c>
    </row>
    <row r="257" spans="1:40" x14ac:dyDescent="0.25">
      <c r="A257">
        <v>2235</v>
      </c>
      <c r="B257" t="s">
        <v>2049</v>
      </c>
      <c r="C257" t="s">
        <v>2050</v>
      </c>
      <c r="D257" t="s">
        <v>142</v>
      </c>
      <c r="F257" t="s">
        <v>65</v>
      </c>
      <c r="G257" t="s">
        <v>66</v>
      </c>
      <c r="H257" t="s">
        <v>2051</v>
      </c>
      <c r="I257" t="s">
        <v>198</v>
      </c>
      <c r="J257" t="s">
        <v>2051</v>
      </c>
      <c r="K257">
        <v>4</v>
      </c>
      <c r="N257" t="s">
        <v>2041</v>
      </c>
      <c r="O257" t="s">
        <v>2052</v>
      </c>
      <c r="P257">
        <v>0</v>
      </c>
      <c r="Q257">
        <v>0</v>
      </c>
      <c r="S257">
        <v>0</v>
      </c>
      <c r="W257">
        <v>187261</v>
      </c>
      <c r="X257">
        <v>774551</v>
      </c>
      <c r="AF257" t="s">
        <v>1951</v>
      </c>
      <c r="AG257" t="s">
        <v>1952</v>
      </c>
      <c r="AH257" t="s">
        <v>2053</v>
      </c>
      <c r="AI257" t="s">
        <v>2054</v>
      </c>
      <c r="AJ257" t="s">
        <v>783</v>
      </c>
      <c r="AK257" t="s">
        <v>464</v>
      </c>
      <c r="AL257">
        <v>0</v>
      </c>
      <c r="AM257">
        <v>-5.4870406332065196</v>
      </c>
      <c r="AN257">
        <v>56.813721913528298</v>
      </c>
    </row>
    <row r="258" spans="1:40" x14ac:dyDescent="0.25">
      <c r="A258">
        <v>2236</v>
      </c>
      <c r="B258" t="s">
        <v>2055</v>
      </c>
      <c r="C258" t="s">
        <v>2056</v>
      </c>
      <c r="D258" t="s">
        <v>266</v>
      </c>
      <c r="F258" t="s">
        <v>80</v>
      </c>
      <c r="G258" t="s">
        <v>66</v>
      </c>
      <c r="H258" t="s">
        <v>2057</v>
      </c>
      <c r="I258" t="s">
        <v>268</v>
      </c>
      <c r="J258" t="s">
        <v>2057</v>
      </c>
      <c r="K258">
        <v>5</v>
      </c>
      <c r="L258" t="s">
        <v>2058</v>
      </c>
      <c r="N258" t="s">
        <v>1950</v>
      </c>
      <c r="O258" t="s">
        <v>2059</v>
      </c>
      <c r="P258">
        <v>10000</v>
      </c>
      <c r="Q258">
        <v>0</v>
      </c>
      <c r="R258" t="s">
        <v>273</v>
      </c>
      <c r="S258">
        <v>500</v>
      </c>
      <c r="T258" t="s">
        <v>54</v>
      </c>
      <c r="U258" t="s">
        <v>464</v>
      </c>
      <c r="V258" t="s">
        <v>2019</v>
      </c>
      <c r="W258">
        <v>215669</v>
      </c>
      <c r="X258">
        <v>776131</v>
      </c>
      <c r="AF258" t="s">
        <v>1951</v>
      </c>
      <c r="AG258" t="s">
        <v>1952</v>
      </c>
      <c r="AH258" t="s">
        <v>2060</v>
      </c>
      <c r="AI258" t="s">
        <v>2061</v>
      </c>
      <c r="AJ258" t="s">
        <v>953</v>
      </c>
      <c r="AK258" t="s">
        <v>921</v>
      </c>
      <c r="AL258">
        <v>5000</v>
      </c>
      <c r="AM258">
        <v>-5.0235479679607797</v>
      </c>
      <c r="AN258">
        <v>56.840023420301002</v>
      </c>
    </row>
    <row r="259" spans="1:40" x14ac:dyDescent="0.25">
      <c r="A259">
        <v>2237</v>
      </c>
      <c r="B259" t="s">
        <v>2062</v>
      </c>
      <c r="C259" t="s">
        <v>2063</v>
      </c>
      <c r="D259" t="s">
        <v>266</v>
      </c>
      <c r="F259" t="s">
        <v>80</v>
      </c>
      <c r="G259" t="s">
        <v>66</v>
      </c>
      <c r="H259" t="s">
        <v>2064</v>
      </c>
      <c r="I259" t="s">
        <v>268</v>
      </c>
      <c r="J259" t="s">
        <v>2064</v>
      </c>
      <c r="K259">
        <v>5</v>
      </c>
      <c r="L259" t="s">
        <v>2065</v>
      </c>
      <c r="N259" t="s">
        <v>1950</v>
      </c>
      <c r="O259" t="s">
        <v>2066</v>
      </c>
      <c r="P259">
        <v>5000</v>
      </c>
      <c r="Q259">
        <v>0</v>
      </c>
      <c r="R259" t="s">
        <v>273</v>
      </c>
      <c r="S259">
        <v>2500</v>
      </c>
      <c r="T259" t="s">
        <v>54</v>
      </c>
      <c r="U259" t="s">
        <v>464</v>
      </c>
      <c r="V259" t="s">
        <v>2019</v>
      </c>
      <c r="W259">
        <v>216625</v>
      </c>
      <c r="X259">
        <v>783535</v>
      </c>
      <c r="AF259" t="s">
        <v>1951</v>
      </c>
      <c r="AG259" t="s">
        <v>1952</v>
      </c>
      <c r="AH259" t="s">
        <v>2067</v>
      </c>
      <c r="AI259" t="s">
        <v>2068</v>
      </c>
      <c r="AJ259" t="s">
        <v>223</v>
      </c>
      <c r="AK259" t="s">
        <v>464</v>
      </c>
      <c r="AL259">
        <v>0</v>
      </c>
      <c r="AM259">
        <v>-5.01324240717409</v>
      </c>
      <c r="AN259">
        <v>56.906824322278098</v>
      </c>
    </row>
    <row r="260" spans="1:40" x14ac:dyDescent="0.25">
      <c r="A260">
        <v>2238</v>
      </c>
      <c r="B260" t="s">
        <v>2069</v>
      </c>
      <c r="C260" t="s">
        <v>2070</v>
      </c>
      <c r="D260" t="s">
        <v>223</v>
      </c>
      <c r="F260" t="s">
        <v>65</v>
      </c>
      <c r="G260" t="s">
        <v>66</v>
      </c>
      <c r="H260" t="s">
        <v>2071</v>
      </c>
      <c r="I260" t="s">
        <v>237</v>
      </c>
      <c r="J260" t="s">
        <v>2071</v>
      </c>
      <c r="K260">
        <v>5</v>
      </c>
      <c r="O260" t="s">
        <v>2072</v>
      </c>
      <c r="P260">
        <v>0</v>
      </c>
      <c r="Q260">
        <v>0</v>
      </c>
      <c r="R260" t="s">
        <v>53</v>
      </c>
      <c r="S260">
        <v>0</v>
      </c>
      <c r="T260" t="s">
        <v>54</v>
      </c>
      <c r="U260" t="s">
        <v>464</v>
      </c>
      <c r="V260" t="s">
        <v>2019</v>
      </c>
      <c r="W260">
        <v>190320</v>
      </c>
      <c r="X260">
        <v>791045</v>
      </c>
      <c r="AF260" t="s">
        <v>1951</v>
      </c>
      <c r="AG260" t="s">
        <v>1952</v>
      </c>
      <c r="AH260" t="s">
        <v>2073</v>
      </c>
      <c r="AI260" t="s">
        <v>2074</v>
      </c>
      <c r="AJ260" t="s">
        <v>783</v>
      </c>
      <c r="AK260" t="s">
        <v>464</v>
      </c>
      <c r="AL260">
        <v>0</v>
      </c>
      <c r="AM260">
        <v>-5.45064694263497</v>
      </c>
      <c r="AN260">
        <v>56.963017988685998</v>
      </c>
    </row>
    <row r="261" spans="1:40" x14ac:dyDescent="0.25">
      <c r="A261">
        <v>2239</v>
      </c>
      <c r="B261" t="s">
        <v>2075</v>
      </c>
      <c r="C261" t="s">
        <v>2076</v>
      </c>
      <c r="D261" t="s">
        <v>464</v>
      </c>
      <c r="F261" t="s">
        <v>65</v>
      </c>
      <c r="G261" t="s">
        <v>66</v>
      </c>
      <c r="H261" t="s">
        <v>2077</v>
      </c>
      <c r="I261" t="s">
        <v>225</v>
      </c>
      <c r="J261" t="s">
        <v>2078</v>
      </c>
      <c r="K261">
        <v>5</v>
      </c>
      <c r="N261" t="s">
        <v>2079</v>
      </c>
      <c r="O261" t="s">
        <v>2080</v>
      </c>
      <c r="P261">
        <v>30000</v>
      </c>
      <c r="Q261">
        <v>20000</v>
      </c>
      <c r="R261" t="s">
        <v>273</v>
      </c>
      <c r="S261">
        <v>50000</v>
      </c>
      <c r="T261" t="s">
        <v>149</v>
      </c>
      <c r="U261" t="s">
        <v>72</v>
      </c>
      <c r="V261" t="s">
        <v>2081</v>
      </c>
      <c r="W261">
        <v>290672</v>
      </c>
      <c r="X261">
        <v>587016</v>
      </c>
      <c r="Y261" t="s">
        <v>2082</v>
      </c>
      <c r="AF261" t="s">
        <v>2083</v>
      </c>
      <c r="AG261" t="s">
        <v>2084</v>
      </c>
      <c r="AH261" t="s">
        <v>2085</v>
      </c>
      <c r="AI261" t="s">
        <v>2086</v>
      </c>
      <c r="AJ261" t="s">
        <v>734</v>
      </c>
      <c r="AK261" t="s">
        <v>727</v>
      </c>
      <c r="AL261">
        <v>0</v>
      </c>
      <c r="AM261">
        <v>-3.71776499735632</v>
      </c>
      <c r="AN261">
        <v>55.1653683080322</v>
      </c>
    </row>
    <row r="262" spans="1:40" x14ac:dyDescent="0.25">
      <c r="A262">
        <v>2240</v>
      </c>
      <c r="B262" t="s">
        <v>2087</v>
      </c>
      <c r="C262" t="s">
        <v>2088</v>
      </c>
      <c r="D262" t="s">
        <v>141</v>
      </c>
      <c r="F262" t="s">
        <v>44</v>
      </c>
      <c r="G262" t="s">
        <v>45</v>
      </c>
      <c r="H262" t="s">
        <v>2089</v>
      </c>
      <c r="I262" t="s">
        <v>144</v>
      </c>
      <c r="J262" t="s">
        <v>2090</v>
      </c>
      <c r="K262">
        <v>1</v>
      </c>
      <c r="N262" t="s">
        <v>2079</v>
      </c>
      <c r="O262" t="s">
        <v>2091</v>
      </c>
      <c r="P262">
        <v>30000</v>
      </c>
      <c r="Q262">
        <v>20000</v>
      </c>
      <c r="R262" t="s">
        <v>273</v>
      </c>
      <c r="S262">
        <v>5000</v>
      </c>
      <c r="T262" t="s">
        <v>149</v>
      </c>
      <c r="U262" t="s">
        <v>284</v>
      </c>
      <c r="V262" t="s">
        <v>2092</v>
      </c>
      <c r="W262">
        <v>292744</v>
      </c>
      <c r="X262">
        <v>583531</v>
      </c>
      <c r="Y262" t="s">
        <v>2093</v>
      </c>
      <c r="AF262" t="s">
        <v>2083</v>
      </c>
      <c r="AG262" t="s">
        <v>2084</v>
      </c>
      <c r="AH262" t="s">
        <v>2094</v>
      </c>
      <c r="AI262" t="s">
        <v>2095</v>
      </c>
      <c r="AJ262" t="s">
        <v>734</v>
      </c>
      <c r="AK262" t="s">
        <v>693</v>
      </c>
      <c r="AL262">
        <v>30000</v>
      </c>
      <c r="AM262">
        <v>-3.6839353687480401</v>
      </c>
      <c r="AN262">
        <v>55.134519016500903</v>
      </c>
    </row>
    <row r="263" spans="1:40" x14ac:dyDescent="0.25">
      <c r="A263">
        <v>2241</v>
      </c>
      <c r="B263" t="s">
        <v>2096</v>
      </c>
      <c r="C263" t="s">
        <v>2097</v>
      </c>
      <c r="D263" t="s">
        <v>141</v>
      </c>
      <c r="F263" t="s">
        <v>44</v>
      </c>
      <c r="G263" t="s">
        <v>45</v>
      </c>
      <c r="H263" t="s">
        <v>2098</v>
      </c>
      <c r="I263" t="s">
        <v>144</v>
      </c>
      <c r="J263" t="s">
        <v>2099</v>
      </c>
      <c r="K263">
        <v>1</v>
      </c>
      <c r="N263" t="s">
        <v>2079</v>
      </c>
      <c r="O263" t="s">
        <v>2091</v>
      </c>
      <c r="P263">
        <v>30000</v>
      </c>
      <c r="Q263">
        <v>20000</v>
      </c>
      <c r="R263" t="s">
        <v>53</v>
      </c>
      <c r="S263">
        <v>0</v>
      </c>
      <c r="T263" t="s">
        <v>149</v>
      </c>
      <c r="U263" t="s">
        <v>284</v>
      </c>
      <c r="V263" t="s">
        <v>2100</v>
      </c>
      <c r="W263">
        <v>294899</v>
      </c>
      <c r="X263">
        <v>585092</v>
      </c>
      <c r="Y263" t="s">
        <v>2101</v>
      </c>
      <c r="AF263" t="s">
        <v>2083</v>
      </c>
      <c r="AG263" t="s">
        <v>2084</v>
      </c>
      <c r="AH263" t="s">
        <v>2102</v>
      </c>
      <c r="AI263" t="s">
        <v>2103</v>
      </c>
      <c r="AJ263" t="s">
        <v>783</v>
      </c>
      <c r="AK263" t="s">
        <v>719</v>
      </c>
      <c r="AL263">
        <v>30000</v>
      </c>
      <c r="AM263">
        <v>-3.65072693842674</v>
      </c>
      <c r="AN263">
        <v>55.149002774508901</v>
      </c>
    </row>
    <row r="264" spans="1:40" x14ac:dyDescent="0.25">
      <c r="A264">
        <v>2242</v>
      </c>
      <c r="B264" t="s">
        <v>2104</v>
      </c>
      <c r="C264" t="s">
        <v>2105</v>
      </c>
      <c r="D264" t="s">
        <v>141</v>
      </c>
      <c r="F264" t="s">
        <v>65</v>
      </c>
      <c r="G264" t="s">
        <v>66</v>
      </c>
      <c r="H264" t="s">
        <v>2106</v>
      </c>
      <c r="I264" t="s">
        <v>144</v>
      </c>
      <c r="J264" t="s">
        <v>2107</v>
      </c>
      <c r="K264">
        <v>5</v>
      </c>
      <c r="L264" t="s">
        <v>2108</v>
      </c>
      <c r="N264" t="s">
        <v>2109</v>
      </c>
      <c r="O264" t="s">
        <v>2110</v>
      </c>
      <c r="P264">
        <v>0</v>
      </c>
      <c r="Q264">
        <v>5000</v>
      </c>
      <c r="R264" t="s">
        <v>53</v>
      </c>
      <c r="S264">
        <v>5000</v>
      </c>
      <c r="T264" t="s">
        <v>54</v>
      </c>
      <c r="U264" t="s">
        <v>72</v>
      </c>
      <c r="V264" t="s">
        <v>2111</v>
      </c>
      <c r="W264">
        <v>297064</v>
      </c>
      <c r="X264">
        <v>577400</v>
      </c>
      <c r="Y264" t="s">
        <v>2112</v>
      </c>
      <c r="AF264" t="s">
        <v>2083</v>
      </c>
      <c r="AG264" t="s">
        <v>2084</v>
      </c>
      <c r="AH264" t="s">
        <v>2113</v>
      </c>
      <c r="AI264" t="s">
        <v>2114</v>
      </c>
      <c r="AJ264" t="s">
        <v>911</v>
      </c>
      <c r="AK264" t="s">
        <v>464</v>
      </c>
      <c r="AL264">
        <v>5000</v>
      </c>
      <c r="AM264">
        <v>-3.6139815427564401</v>
      </c>
      <c r="AN264">
        <v>55.080363828849698</v>
      </c>
    </row>
    <row r="265" spans="1:40" x14ac:dyDescent="0.25">
      <c r="A265">
        <v>2243</v>
      </c>
      <c r="B265" t="s">
        <v>2115</v>
      </c>
      <c r="C265" t="s">
        <v>2116</v>
      </c>
      <c r="D265" t="s">
        <v>129</v>
      </c>
      <c r="F265" t="s">
        <v>65</v>
      </c>
      <c r="G265" t="s">
        <v>45</v>
      </c>
      <c r="H265" t="s">
        <v>2117</v>
      </c>
      <c r="I265" t="s">
        <v>131</v>
      </c>
      <c r="J265" t="s">
        <v>2118</v>
      </c>
      <c r="K265">
        <v>5</v>
      </c>
      <c r="L265" t="s">
        <v>2119</v>
      </c>
      <c r="N265" t="s">
        <v>2109</v>
      </c>
      <c r="O265" t="s">
        <v>2120</v>
      </c>
      <c r="P265">
        <v>0</v>
      </c>
      <c r="Q265">
        <v>80000</v>
      </c>
      <c r="R265" t="s">
        <v>53</v>
      </c>
      <c r="S265">
        <v>60000</v>
      </c>
      <c r="T265" t="s">
        <v>134</v>
      </c>
      <c r="U265" t="s">
        <v>72</v>
      </c>
      <c r="V265" t="s">
        <v>2121</v>
      </c>
      <c r="W265">
        <v>297096</v>
      </c>
      <c r="X265">
        <v>576502</v>
      </c>
      <c r="Y265" t="s">
        <v>2122</v>
      </c>
      <c r="AF265" t="s">
        <v>2083</v>
      </c>
      <c r="AG265" t="s">
        <v>2084</v>
      </c>
      <c r="AH265" t="s">
        <v>2123</v>
      </c>
      <c r="AI265" t="s">
        <v>2124</v>
      </c>
      <c r="AJ265" t="s">
        <v>797</v>
      </c>
      <c r="AK265" t="s">
        <v>727</v>
      </c>
      <c r="AL265">
        <v>30000</v>
      </c>
      <c r="AM265">
        <v>-3.6131558290396999</v>
      </c>
      <c r="AN265">
        <v>55.072304037817702</v>
      </c>
    </row>
    <row r="266" spans="1:40" x14ac:dyDescent="0.25">
      <c r="A266">
        <v>2244</v>
      </c>
      <c r="B266" t="s">
        <v>2125</v>
      </c>
      <c r="C266" t="s">
        <v>2126</v>
      </c>
      <c r="D266" t="s">
        <v>223</v>
      </c>
      <c r="E266" t="s">
        <v>2127</v>
      </c>
      <c r="F266" t="s">
        <v>65</v>
      </c>
      <c r="G266" t="s">
        <v>45</v>
      </c>
      <c r="H266" t="s">
        <v>2128</v>
      </c>
      <c r="I266" t="s">
        <v>96</v>
      </c>
      <c r="J266" t="s">
        <v>2129</v>
      </c>
      <c r="K266">
        <v>5</v>
      </c>
      <c r="N266" t="s">
        <v>2109</v>
      </c>
      <c r="O266" t="s">
        <v>2130</v>
      </c>
      <c r="P266">
        <v>0</v>
      </c>
      <c r="Q266">
        <v>5000</v>
      </c>
      <c r="R266" t="s">
        <v>53</v>
      </c>
      <c r="S266">
        <v>5000</v>
      </c>
      <c r="T266" t="s">
        <v>134</v>
      </c>
      <c r="U266" t="s">
        <v>72</v>
      </c>
      <c r="V266" t="s">
        <v>2131</v>
      </c>
      <c r="W266">
        <v>291116</v>
      </c>
      <c r="X266">
        <v>586416</v>
      </c>
      <c r="Y266" t="s">
        <v>2132</v>
      </c>
      <c r="AF266" t="s">
        <v>2083</v>
      </c>
      <c r="AG266" t="s">
        <v>2084</v>
      </c>
      <c r="AH266" t="s">
        <v>2133</v>
      </c>
      <c r="AI266" t="s">
        <v>2134</v>
      </c>
      <c r="AJ266" t="s">
        <v>797</v>
      </c>
      <c r="AK266" t="s">
        <v>727</v>
      </c>
      <c r="AL266">
        <v>0</v>
      </c>
      <c r="AM266">
        <v>-3.7105678102120501</v>
      </c>
      <c r="AN266">
        <v>55.160077022247201</v>
      </c>
    </row>
    <row r="267" spans="1:40" x14ac:dyDescent="0.25">
      <c r="A267">
        <v>2245</v>
      </c>
      <c r="B267" t="s">
        <v>2135</v>
      </c>
      <c r="C267" t="s">
        <v>2136</v>
      </c>
      <c r="D267" t="s">
        <v>117</v>
      </c>
      <c r="E267" t="s">
        <v>2137</v>
      </c>
      <c r="F267" t="s">
        <v>44</v>
      </c>
      <c r="G267" t="s">
        <v>45</v>
      </c>
      <c r="H267" t="s">
        <v>2138</v>
      </c>
      <c r="I267" t="s">
        <v>188</v>
      </c>
      <c r="J267" t="s">
        <v>2139</v>
      </c>
      <c r="K267">
        <v>3</v>
      </c>
      <c r="N267" t="s">
        <v>2140</v>
      </c>
      <c r="O267" t="s">
        <v>2141</v>
      </c>
      <c r="P267">
        <v>1000000</v>
      </c>
      <c r="Q267">
        <v>10000</v>
      </c>
      <c r="R267" t="s">
        <v>273</v>
      </c>
      <c r="S267">
        <v>15000</v>
      </c>
      <c r="T267" t="s">
        <v>54</v>
      </c>
      <c r="U267" t="s">
        <v>88</v>
      </c>
      <c r="V267" t="s">
        <v>2142</v>
      </c>
      <c r="W267">
        <v>297219</v>
      </c>
      <c r="X267">
        <v>581639</v>
      </c>
      <c r="Y267" t="s">
        <v>2143</v>
      </c>
      <c r="AF267" t="s">
        <v>2083</v>
      </c>
      <c r="AG267" t="s">
        <v>2084</v>
      </c>
      <c r="AH267" t="s">
        <v>2144</v>
      </c>
      <c r="AI267" t="s">
        <v>2145</v>
      </c>
      <c r="AJ267" t="s">
        <v>709</v>
      </c>
      <c r="AK267" t="s">
        <v>921</v>
      </c>
      <c r="AL267">
        <v>1000000</v>
      </c>
      <c r="AM267">
        <v>-3.6130875676434799</v>
      </c>
      <c r="AN267">
        <v>55.118473352389302</v>
      </c>
    </row>
    <row r="268" spans="1:40" x14ac:dyDescent="0.25">
      <c r="A268">
        <v>2246</v>
      </c>
      <c r="B268" t="s">
        <v>2146</v>
      </c>
      <c r="C268" t="s">
        <v>2147</v>
      </c>
      <c r="D268" t="s">
        <v>117</v>
      </c>
      <c r="E268" t="s">
        <v>2137</v>
      </c>
      <c r="F268" t="s">
        <v>44</v>
      </c>
      <c r="G268" t="s">
        <v>45</v>
      </c>
      <c r="H268" t="s">
        <v>2148</v>
      </c>
      <c r="I268" t="s">
        <v>188</v>
      </c>
      <c r="J268" t="s">
        <v>2149</v>
      </c>
      <c r="K268">
        <v>3</v>
      </c>
      <c r="N268" t="s">
        <v>2079</v>
      </c>
      <c r="O268" t="s">
        <v>2150</v>
      </c>
      <c r="P268">
        <v>800000</v>
      </c>
      <c r="Q268">
        <v>10000</v>
      </c>
      <c r="R268" t="s">
        <v>273</v>
      </c>
      <c r="S268">
        <v>15000</v>
      </c>
      <c r="T268" t="s">
        <v>149</v>
      </c>
      <c r="U268" t="s">
        <v>284</v>
      </c>
      <c r="V268" t="s">
        <v>2151</v>
      </c>
      <c r="W268">
        <v>288823</v>
      </c>
      <c r="X268">
        <v>585031</v>
      </c>
      <c r="Y268" t="s">
        <v>2152</v>
      </c>
      <c r="AF268" t="s">
        <v>2083</v>
      </c>
      <c r="AG268" t="s">
        <v>2084</v>
      </c>
      <c r="AH268" t="s">
        <v>2153</v>
      </c>
      <c r="AI268" t="s">
        <v>2154</v>
      </c>
      <c r="AJ268" t="s">
        <v>734</v>
      </c>
      <c r="AK268" t="s">
        <v>921</v>
      </c>
      <c r="AL268">
        <v>800000</v>
      </c>
      <c r="AM268">
        <v>-3.7459964956805401</v>
      </c>
      <c r="AN268">
        <v>55.147126911120701</v>
      </c>
    </row>
    <row r="269" spans="1:40" x14ac:dyDescent="0.25">
      <c r="A269">
        <v>2247</v>
      </c>
      <c r="B269" t="s">
        <v>2155</v>
      </c>
      <c r="C269" t="s">
        <v>2156</v>
      </c>
      <c r="D269" t="s">
        <v>117</v>
      </c>
      <c r="E269" t="s">
        <v>2137</v>
      </c>
      <c r="F269" t="s">
        <v>44</v>
      </c>
      <c r="G269" t="s">
        <v>45</v>
      </c>
      <c r="H269" t="s">
        <v>2157</v>
      </c>
      <c r="I269" t="s">
        <v>188</v>
      </c>
      <c r="J269" t="s">
        <v>2158</v>
      </c>
      <c r="K269">
        <v>3</v>
      </c>
      <c r="N269" t="s">
        <v>2079</v>
      </c>
      <c r="O269" t="s">
        <v>2141</v>
      </c>
      <c r="P269">
        <v>1200000</v>
      </c>
      <c r="Q269">
        <v>10000</v>
      </c>
      <c r="R269" t="s">
        <v>273</v>
      </c>
      <c r="S269">
        <v>15000</v>
      </c>
      <c r="T269" t="s">
        <v>149</v>
      </c>
      <c r="U269" t="s">
        <v>88</v>
      </c>
      <c r="V269" t="s">
        <v>2151</v>
      </c>
      <c r="W269">
        <v>283706</v>
      </c>
      <c r="X269">
        <v>605808</v>
      </c>
      <c r="Y269" t="s">
        <v>2159</v>
      </c>
      <c r="AF269" t="s">
        <v>2083</v>
      </c>
      <c r="AG269" t="s">
        <v>2084</v>
      </c>
      <c r="AH269" t="s">
        <v>2160</v>
      </c>
      <c r="AI269" t="s">
        <v>2161</v>
      </c>
      <c r="AJ269" t="s">
        <v>734</v>
      </c>
      <c r="AK269" t="s">
        <v>921</v>
      </c>
      <c r="AL269">
        <v>1200000</v>
      </c>
      <c r="AM269">
        <v>-3.8348167383932901</v>
      </c>
      <c r="AN269">
        <v>55.332557287128203</v>
      </c>
    </row>
    <row r="270" spans="1:40" x14ac:dyDescent="0.25">
      <c r="A270">
        <v>2248</v>
      </c>
      <c r="B270" t="s">
        <v>2162</v>
      </c>
      <c r="C270" t="s">
        <v>2163</v>
      </c>
      <c r="D270" t="s">
        <v>117</v>
      </c>
      <c r="E270" t="s">
        <v>2164</v>
      </c>
      <c r="F270" t="s">
        <v>80</v>
      </c>
      <c r="G270" t="s">
        <v>45</v>
      </c>
      <c r="H270" t="s">
        <v>2165</v>
      </c>
      <c r="I270" t="s">
        <v>188</v>
      </c>
      <c r="J270" t="s">
        <v>2166</v>
      </c>
      <c r="K270">
        <v>5</v>
      </c>
      <c r="N270" t="s">
        <v>2079</v>
      </c>
      <c r="O270" t="s">
        <v>2167</v>
      </c>
      <c r="P270">
        <v>250000</v>
      </c>
      <c r="Q270">
        <v>10000</v>
      </c>
      <c r="R270" t="s">
        <v>53</v>
      </c>
      <c r="S270">
        <v>50000</v>
      </c>
      <c r="T270" t="s">
        <v>54</v>
      </c>
      <c r="U270" t="s">
        <v>88</v>
      </c>
      <c r="V270" t="s">
        <v>2168</v>
      </c>
      <c r="W270">
        <v>283706</v>
      </c>
      <c r="X270">
        <v>605808</v>
      </c>
      <c r="Y270" t="s">
        <v>2169</v>
      </c>
      <c r="AF270" t="s">
        <v>2083</v>
      </c>
      <c r="AG270" t="s">
        <v>2084</v>
      </c>
      <c r="AH270" t="s">
        <v>2170</v>
      </c>
      <c r="AI270" s="2" t="s">
        <v>2171</v>
      </c>
      <c r="AJ270" t="s">
        <v>709</v>
      </c>
      <c r="AK270" t="s">
        <v>693</v>
      </c>
      <c r="AL270">
        <v>500000</v>
      </c>
      <c r="AM270">
        <v>-3.8348167383932901</v>
      </c>
      <c r="AN270">
        <v>55.332557287128203</v>
      </c>
    </row>
    <row r="271" spans="1:40" x14ac:dyDescent="0.25">
      <c r="A271">
        <v>2249</v>
      </c>
      <c r="B271" t="s">
        <v>2172</v>
      </c>
      <c r="C271" t="s">
        <v>2173</v>
      </c>
      <c r="D271" t="s">
        <v>117</v>
      </c>
      <c r="E271" t="s">
        <v>2137</v>
      </c>
      <c r="F271" t="s">
        <v>80</v>
      </c>
      <c r="G271" t="s">
        <v>45</v>
      </c>
      <c r="H271" t="s">
        <v>2174</v>
      </c>
      <c r="I271" t="s">
        <v>702</v>
      </c>
      <c r="J271" t="s">
        <v>2175</v>
      </c>
      <c r="K271">
        <v>5</v>
      </c>
      <c r="N271" t="s">
        <v>2079</v>
      </c>
      <c r="O271" t="s">
        <v>2176</v>
      </c>
      <c r="P271">
        <v>3000000</v>
      </c>
      <c r="Q271">
        <v>50000</v>
      </c>
      <c r="R271" t="s">
        <v>273</v>
      </c>
      <c r="S271">
        <v>50000</v>
      </c>
      <c r="T271" t="s">
        <v>54</v>
      </c>
      <c r="U271" t="s">
        <v>88</v>
      </c>
      <c r="V271" t="s">
        <v>2177</v>
      </c>
      <c r="W271">
        <v>280813</v>
      </c>
      <c r="X271">
        <v>607770</v>
      </c>
      <c r="Y271" t="s">
        <v>2178</v>
      </c>
      <c r="AF271" t="s">
        <v>2083</v>
      </c>
      <c r="AG271" t="s">
        <v>2084</v>
      </c>
      <c r="AH271" t="s">
        <v>2179</v>
      </c>
      <c r="AI271" t="s">
        <v>2180</v>
      </c>
      <c r="AJ271" t="s">
        <v>709</v>
      </c>
      <c r="AK271" t="s">
        <v>921</v>
      </c>
      <c r="AL271">
        <v>3000000</v>
      </c>
      <c r="AM271">
        <v>-3.8812303679725599</v>
      </c>
      <c r="AN271">
        <v>55.349484918134301</v>
      </c>
    </row>
    <row r="272" spans="1:40" x14ac:dyDescent="0.25">
      <c r="A272">
        <v>2250</v>
      </c>
      <c r="B272" t="s">
        <v>2181</v>
      </c>
      <c r="C272" t="s">
        <v>2182</v>
      </c>
      <c r="D272" t="s">
        <v>64</v>
      </c>
      <c r="E272" t="s">
        <v>2183</v>
      </c>
      <c r="F272" t="s">
        <v>65</v>
      </c>
      <c r="G272" t="s">
        <v>45</v>
      </c>
      <c r="H272" t="s">
        <v>2184</v>
      </c>
      <c r="I272" t="s">
        <v>47</v>
      </c>
      <c r="J272" t="s">
        <v>2185</v>
      </c>
      <c r="K272">
        <v>5</v>
      </c>
      <c r="M272" t="s">
        <v>2186</v>
      </c>
      <c r="N272" t="s">
        <v>2109</v>
      </c>
      <c r="O272" t="s">
        <v>2187</v>
      </c>
      <c r="P272">
        <v>0</v>
      </c>
      <c r="Q272">
        <v>50000</v>
      </c>
      <c r="R272" t="s">
        <v>53</v>
      </c>
      <c r="S272">
        <v>50000</v>
      </c>
      <c r="T272" t="s">
        <v>134</v>
      </c>
      <c r="U272" t="s">
        <v>72</v>
      </c>
      <c r="V272" t="s">
        <v>2188</v>
      </c>
      <c r="W272">
        <v>297028</v>
      </c>
      <c r="X272">
        <v>576233</v>
      </c>
      <c r="Y272" t="s">
        <v>2189</v>
      </c>
      <c r="AF272" t="s">
        <v>2083</v>
      </c>
      <c r="AG272" t="s">
        <v>2084</v>
      </c>
      <c r="AH272" t="s">
        <v>2190</v>
      </c>
      <c r="AI272" t="s">
        <v>2191</v>
      </c>
      <c r="AJ272" t="s">
        <v>797</v>
      </c>
      <c r="AK272" t="s">
        <v>727</v>
      </c>
      <c r="AL272">
        <v>0</v>
      </c>
      <c r="AM272">
        <v>-3.6141230467682002</v>
      </c>
      <c r="AN272">
        <v>55.069873592225903</v>
      </c>
    </row>
    <row r="273" spans="1:40" x14ac:dyDescent="0.25">
      <c r="A273">
        <v>2251</v>
      </c>
      <c r="B273" t="s">
        <v>2192</v>
      </c>
      <c r="C273" t="s">
        <v>2193</v>
      </c>
      <c r="D273" t="s">
        <v>142</v>
      </c>
      <c r="F273" t="s">
        <v>65</v>
      </c>
      <c r="G273" t="s">
        <v>45</v>
      </c>
      <c r="H273" t="s">
        <v>2194</v>
      </c>
      <c r="I273" t="s">
        <v>198</v>
      </c>
      <c r="J273" t="s">
        <v>2195</v>
      </c>
      <c r="K273">
        <v>3</v>
      </c>
      <c r="N273" t="s">
        <v>2109</v>
      </c>
      <c r="O273" t="s">
        <v>2196</v>
      </c>
      <c r="P273">
        <v>0</v>
      </c>
      <c r="Q273">
        <v>30000</v>
      </c>
      <c r="R273" t="s">
        <v>53</v>
      </c>
      <c r="S273">
        <v>30000</v>
      </c>
      <c r="T273" t="s">
        <v>134</v>
      </c>
      <c r="U273" t="s">
        <v>72</v>
      </c>
      <c r="V273" t="s">
        <v>2197</v>
      </c>
      <c r="W273">
        <v>296160</v>
      </c>
      <c r="X273">
        <v>580681</v>
      </c>
      <c r="Y273" t="s">
        <v>2198</v>
      </c>
      <c r="AF273" t="s">
        <v>2083</v>
      </c>
      <c r="AG273" t="s">
        <v>2084</v>
      </c>
      <c r="AH273" t="s">
        <v>2199</v>
      </c>
      <c r="AI273" t="s">
        <v>2200</v>
      </c>
      <c r="AJ273" t="s">
        <v>797</v>
      </c>
      <c r="AK273" t="s">
        <v>727</v>
      </c>
      <c r="AL273">
        <v>0</v>
      </c>
      <c r="AM273">
        <v>-3.6293343695433902</v>
      </c>
      <c r="AN273">
        <v>55.109647198446403</v>
      </c>
    </row>
    <row r="274" spans="1:40" x14ac:dyDescent="0.25">
      <c r="A274">
        <v>2252</v>
      </c>
      <c r="B274" t="s">
        <v>2201</v>
      </c>
      <c r="C274" t="s">
        <v>2202</v>
      </c>
      <c r="D274" t="s">
        <v>142</v>
      </c>
      <c r="F274" t="s">
        <v>65</v>
      </c>
      <c r="G274" t="s">
        <v>66</v>
      </c>
      <c r="H274" t="s">
        <v>2203</v>
      </c>
      <c r="I274" t="s">
        <v>198</v>
      </c>
      <c r="J274" t="s">
        <v>2204</v>
      </c>
      <c r="K274">
        <v>1</v>
      </c>
      <c r="N274" t="s">
        <v>2205</v>
      </c>
      <c r="O274" t="s">
        <v>2206</v>
      </c>
      <c r="P274">
        <v>0</v>
      </c>
      <c r="Q274">
        <v>5000</v>
      </c>
      <c r="R274" t="s">
        <v>53</v>
      </c>
      <c r="S274">
        <v>5000</v>
      </c>
      <c r="T274" t="s">
        <v>134</v>
      </c>
      <c r="U274" t="s">
        <v>72</v>
      </c>
      <c r="V274" t="s">
        <v>2207</v>
      </c>
      <c r="W274">
        <v>299235</v>
      </c>
      <c r="X274">
        <v>569573</v>
      </c>
      <c r="AF274" t="s">
        <v>2083</v>
      </c>
      <c r="AG274" t="s">
        <v>2084</v>
      </c>
      <c r="AH274" t="s">
        <v>2208</v>
      </c>
      <c r="AI274" t="s">
        <v>2209</v>
      </c>
      <c r="AJ274" t="s">
        <v>797</v>
      </c>
      <c r="AK274" t="s">
        <v>727</v>
      </c>
      <c r="AL274">
        <v>0</v>
      </c>
      <c r="AM274">
        <v>-3.5772225099158201</v>
      </c>
      <c r="AN274">
        <v>55.010500794488301</v>
      </c>
    </row>
    <row r="275" spans="1:40" x14ac:dyDescent="0.25">
      <c r="A275">
        <v>2253</v>
      </c>
      <c r="B275" t="s">
        <v>2210</v>
      </c>
      <c r="C275" t="s">
        <v>2211</v>
      </c>
      <c r="D275" t="s">
        <v>64</v>
      </c>
      <c r="F275" t="s">
        <v>80</v>
      </c>
      <c r="G275" t="s">
        <v>66</v>
      </c>
      <c r="H275" t="s">
        <v>2212</v>
      </c>
      <c r="I275" t="s">
        <v>119</v>
      </c>
      <c r="J275" t="s">
        <v>2213</v>
      </c>
      <c r="K275">
        <v>4</v>
      </c>
      <c r="N275" t="s">
        <v>2109</v>
      </c>
      <c r="O275" t="s">
        <v>2214</v>
      </c>
      <c r="P275">
        <v>1500000</v>
      </c>
      <c r="Q275">
        <v>40000</v>
      </c>
      <c r="R275" t="s">
        <v>273</v>
      </c>
      <c r="S275">
        <v>50000</v>
      </c>
      <c r="T275" t="s">
        <v>54</v>
      </c>
      <c r="U275" t="s">
        <v>88</v>
      </c>
      <c r="V275" t="s">
        <v>2215</v>
      </c>
      <c r="W275">
        <v>299235</v>
      </c>
      <c r="X275">
        <v>569573</v>
      </c>
      <c r="Y275" t="s">
        <v>2216</v>
      </c>
      <c r="AF275" t="s">
        <v>2083</v>
      </c>
      <c r="AG275" t="s">
        <v>2084</v>
      </c>
      <c r="AH275" t="s">
        <v>2217</v>
      </c>
      <c r="AI275" t="s">
        <v>2218</v>
      </c>
      <c r="AJ275" t="s">
        <v>709</v>
      </c>
      <c r="AK275" t="s">
        <v>921</v>
      </c>
      <c r="AL275">
        <v>1500000</v>
      </c>
      <c r="AM275">
        <v>-3.5772225099158201</v>
      </c>
      <c r="AN275">
        <v>55.010500794488301</v>
      </c>
    </row>
    <row r="276" spans="1:40" x14ac:dyDescent="0.25">
      <c r="A276">
        <v>2254</v>
      </c>
      <c r="B276" t="s">
        <v>2219</v>
      </c>
      <c r="C276" t="s">
        <v>2220</v>
      </c>
      <c r="D276" t="s">
        <v>64</v>
      </c>
      <c r="F276" t="s">
        <v>65</v>
      </c>
      <c r="G276" t="s">
        <v>45</v>
      </c>
      <c r="H276" t="s">
        <v>2221</v>
      </c>
      <c r="I276" t="s">
        <v>119</v>
      </c>
      <c r="J276" t="s">
        <v>2222</v>
      </c>
      <c r="K276">
        <v>5</v>
      </c>
      <c r="N276" t="s">
        <v>2223</v>
      </c>
      <c r="O276" t="s">
        <v>2224</v>
      </c>
      <c r="P276">
        <v>0</v>
      </c>
      <c r="Q276">
        <v>100000</v>
      </c>
      <c r="R276" t="s">
        <v>273</v>
      </c>
      <c r="S276">
        <v>100000</v>
      </c>
      <c r="T276" t="s">
        <v>134</v>
      </c>
      <c r="U276" t="s">
        <v>72</v>
      </c>
      <c r="V276" t="s">
        <v>2225</v>
      </c>
      <c r="W276">
        <v>259752</v>
      </c>
      <c r="X276">
        <v>613821</v>
      </c>
      <c r="Y276" t="s">
        <v>2226</v>
      </c>
      <c r="AF276" t="s">
        <v>2083</v>
      </c>
      <c r="AG276" t="s">
        <v>2084</v>
      </c>
      <c r="AH276" t="s">
        <v>2227</v>
      </c>
      <c r="AI276" t="s">
        <v>2228</v>
      </c>
      <c r="AJ276" t="s">
        <v>911</v>
      </c>
      <c r="AK276" t="s">
        <v>727</v>
      </c>
      <c r="AL276">
        <v>0</v>
      </c>
      <c r="AM276">
        <v>-4.2161611842964097</v>
      </c>
      <c r="AN276">
        <v>55.398256053417001</v>
      </c>
    </row>
    <row r="277" spans="1:40" x14ac:dyDescent="0.25">
      <c r="A277">
        <v>2255</v>
      </c>
      <c r="B277" t="s">
        <v>2229</v>
      </c>
      <c r="C277" t="s">
        <v>2230</v>
      </c>
      <c r="D277" t="s">
        <v>64</v>
      </c>
      <c r="E277" t="s">
        <v>2231</v>
      </c>
      <c r="F277" t="s">
        <v>65</v>
      </c>
      <c r="G277" t="s">
        <v>45</v>
      </c>
      <c r="H277" t="s">
        <v>2232</v>
      </c>
      <c r="I277" t="s">
        <v>119</v>
      </c>
      <c r="J277" t="s">
        <v>2233</v>
      </c>
      <c r="K277">
        <v>5</v>
      </c>
      <c r="N277" t="s">
        <v>2109</v>
      </c>
      <c r="O277" t="s">
        <v>2234</v>
      </c>
      <c r="P277">
        <v>10000</v>
      </c>
      <c r="Q277">
        <v>50000</v>
      </c>
      <c r="R277" t="s">
        <v>53</v>
      </c>
      <c r="S277">
        <v>50000</v>
      </c>
      <c r="T277" t="s">
        <v>149</v>
      </c>
      <c r="U277" t="s">
        <v>72</v>
      </c>
      <c r="V277" t="s">
        <v>2235</v>
      </c>
      <c r="W277">
        <v>277766</v>
      </c>
      <c r="X277">
        <v>609418</v>
      </c>
      <c r="Y277" t="s">
        <v>2236</v>
      </c>
      <c r="AF277" t="s">
        <v>2083</v>
      </c>
      <c r="AG277" t="s">
        <v>2084</v>
      </c>
      <c r="AH277" t="s">
        <v>2237</v>
      </c>
      <c r="AI277" t="s">
        <v>2238</v>
      </c>
      <c r="AJ277" t="s">
        <v>911</v>
      </c>
      <c r="AK277" t="s">
        <v>727</v>
      </c>
      <c r="AL277">
        <v>15000</v>
      </c>
      <c r="AM277">
        <v>-3.9299743166723502</v>
      </c>
      <c r="AN277">
        <v>55.363536303977298</v>
      </c>
    </row>
    <row r="278" spans="1:40" x14ac:dyDescent="0.25">
      <c r="A278">
        <v>2256</v>
      </c>
      <c r="B278" t="s">
        <v>2239</v>
      </c>
      <c r="C278" t="s">
        <v>2240</v>
      </c>
      <c r="D278" t="s">
        <v>64</v>
      </c>
      <c r="E278" t="s">
        <v>2231</v>
      </c>
      <c r="F278" t="s">
        <v>80</v>
      </c>
      <c r="G278" t="s">
        <v>66</v>
      </c>
      <c r="H278" t="s">
        <v>2241</v>
      </c>
      <c r="I278" t="s">
        <v>119</v>
      </c>
      <c r="J278" t="s">
        <v>2242</v>
      </c>
      <c r="K278">
        <v>5</v>
      </c>
      <c r="N278" t="s">
        <v>2109</v>
      </c>
      <c r="O278" t="s">
        <v>2243</v>
      </c>
      <c r="P278">
        <v>50000</v>
      </c>
      <c r="Q278">
        <v>20000</v>
      </c>
      <c r="R278" t="s">
        <v>273</v>
      </c>
      <c r="S278">
        <v>30000</v>
      </c>
      <c r="T278" t="s">
        <v>54</v>
      </c>
      <c r="U278" t="s">
        <v>88</v>
      </c>
      <c r="V278" t="s">
        <v>2244</v>
      </c>
      <c r="W278">
        <v>277766</v>
      </c>
      <c r="X278">
        <v>609418</v>
      </c>
      <c r="Y278" t="s">
        <v>2245</v>
      </c>
      <c r="AF278" t="s">
        <v>2083</v>
      </c>
      <c r="AG278" t="s">
        <v>2084</v>
      </c>
      <c r="AH278" t="s">
        <v>2246</v>
      </c>
      <c r="AI278" t="s">
        <v>2247</v>
      </c>
      <c r="AJ278" t="s">
        <v>709</v>
      </c>
      <c r="AK278" t="s">
        <v>921</v>
      </c>
      <c r="AL278">
        <v>100000</v>
      </c>
      <c r="AM278">
        <v>-3.9299743166723502</v>
      </c>
      <c r="AN278">
        <v>55.363536303977298</v>
      </c>
    </row>
    <row r="279" spans="1:40" x14ac:dyDescent="0.25">
      <c r="A279">
        <v>2257</v>
      </c>
      <c r="B279" t="s">
        <v>2248</v>
      </c>
      <c r="C279" t="s">
        <v>2249</v>
      </c>
      <c r="D279" t="s">
        <v>64</v>
      </c>
      <c r="E279" t="s">
        <v>2250</v>
      </c>
      <c r="F279" t="s">
        <v>80</v>
      </c>
      <c r="G279" t="s">
        <v>45</v>
      </c>
      <c r="H279" t="s">
        <v>2251</v>
      </c>
      <c r="I279" t="s">
        <v>83</v>
      </c>
      <c r="J279" t="s">
        <v>2252</v>
      </c>
      <c r="K279">
        <v>5</v>
      </c>
      <c r="N279" t="s">
        <v>2109</v>
      </c>
      <c r="O279" t="s">
        <v>2253</v>
      </c>
      <c r="P279">
        <v>0</v>
      </c>
      <c r="Q279">
        <v>10000</v>
      </c>
      <c r="R279" t="s">
        <v>53</v>
      </c>
      <c r="S279">
        <v>10000</v>
      </c>
      <c r="T279" t="s">
        <v>134</v>
      </c>
      <c r="U279" t="s">
        <v>72</v>
      </c>
      <c r="V279" t="s">
        <v>2254</v>
      </c>
      <c r="W279">
        <v>284410</v>
      </c>
      <c r="X279">
        <v>613345</v>
      </c>
      <c r="Y279" t="s">
        <v>2255</v>
      </c>
      <c r="AF279" t="s">
        <v>2083</v>
      </c>
      <c r="AG279" t="s">
        <v>2084</v>
      </c>
      <c r="AH279" t="s">
        <v>2256</v>
      </c>
      <c r="AI279" t="s">
        <v>2257</v>
      </c>
      <c r="AJ279" t="s">
        <v>797</v>
      </c>
      <c r="AK279" t="s">
        <v>727</v>
      </c>
      <c r="AL279">
        <v>0</v>
      </c>
      <c r="AM279">
        <v>-3.8268414352228</v>
      </c>
      <c r="AN279">
        <v>55.400414937052403</v>
      </c>
    </row>
    <row r="280" spans="1:40" x14ac:dyDescent="0.25">
      <c r="A280">
        <v>2258</v>
      </c>
      <c r="B280" t="s">
        <v>2258</v>
      </c>
      <c r="C280" t="s">
        <v>2259</v>
      </c>
      <c r="D280" t="s">
        <v>464</v>
      </c>
      <c r="F280" t="s">
        <v>65</v>
      </c>
      <c r="G280" t="s">
        <v>45</v>
      </c>
      <c r="H280" t="s">
        <v>2260</v>
      </c>
      <c r="I280" t="s">
        <v>96</v>
      </c>
      <c r="J280" t="s">
        <v>2261</v>
      </c>
      <c r="K280">
        <v>5</v>
      </c>
      <c r="N280" t="s">
        <v>2140</v>
      </c>
      <c r="O280" t="s">
        <v>2262</v>
      </c>
      <c r="P280">
        <v>35000</v>
      </c>
      <c r="Q280">
        <v>20000</v>
      </c>
      <c r="R280" t="s">
        <v>53</v>
      </c>
      <c r="S280">
        <v>55000</v>
      </c>
      <c r="T280" t="s">
        <v>149</v>
      </c>
      <c r="U280" t="s">
        <v>72</v>
      </c>
      <c r="V280" t="s">
        <v>2081</v>
      </c>
      <c r="W280">
        <v>290672</v>
      </c>
      <c r="X280">
        <v>587016</v>
      </c>
      <c r="Y280" t="s">
        <v>2263</v>
      </c>
      <c r="AF280" t="s">
        <v>2083</v>
      </c>
      <c r="AG280" t="s">
        <v>2084</v>
      </c>
      <c r="AH280" t="s">
        <v>2264</v>
      </c>
      <c r="AI280" t="s">
        <v>2265</v>
      </c>
      <c r="AJ280" t="s">
        <v>709</v>
      </c>
      <c r="AK280" t="s">
        <v>693</v>
      </c>
      <c r="AL280">
        <v>55000</v>
      </c>
      <c r="AM280">
        <v>-3.71776499735632</v>
      </c>
      <c r="AN280">
        <v>55.1653683080322</v>
      </c>
    </row>
    <row r="281" spans="1:40" x14ac:dyDescent="0.25">
      <c r="A281">
        <v>2259</v>
      </c>
      <c r="B281" t="s">
        <v>2266</v>
      </c>
      <c r="C281" t="s">
        <v>2267</v>
      </c>
      <c r="D281" t="s">
        <v>266</v>
      </c>
      <c r="F281" t="s">
        <v>80</v>
      </c>
      <c r="G281" t="s">
        <v>66</v>
      </c>
      <c r="H281" t="s">
        <v>2268</v>
      </c>
      <c r="I281" t="s">
        <v>268</v>
      </c>
      <c r="J281" t="s">
        <v>2269</v>
      </c>
      <c r="K281">
        <v>5</v>
      </c>
      <c r="N281" t="s">
        <v>2079</v>
      </c>
      <c r="O281" t="s">
        <v>2270</v>
      </c>
      <c r="P281">
        <v>150000</v>
      </c>
      <c r="Q281">
        <v>20000</v>
      </c>
      <c r="R281" t="s">
        <v>273</v>
      </c>
      <c r="S281">
        <v>80000</v>
      </c>
      <c r="T281" t="s">
        <v>54</v>
      </c>
      <c r="U281" t="s">
        <v>88</v>
      </c>
      <c r="V281" t="s">
        <v>2271</v>
      </c>
      <c r="W281">
        <v>289895</v>
      </c>
      <c r="X281">
        <v>591771</v>
      </c>
      <c r="Y281" t="s">
        <v>2272</v>
      </c>
      <c r="AF281" t="s">
        <v>2083</v>
      </c>
      <c r="AG281" t="s">
        <v>2084</v>
      </c>
      <c r="AH281" t="s">
        <v>2273</v>
      </c>
      <c r="AI281" t="s">
        <v>2274</v>
      </c>
      <c r="AJ281" t="s">
        <v>709</v>
      </c>
      <c r="AK281" t="s">
        <v>693</v>
      </c>
      <c r="AL281">
        <v>230000</v>
      </c>
      <c r="AM281">
        <v>-3.73180811170795</v>
      </c>
      <c r="AN281">
        <v>55.207905128177899</v>
      </c>
    </row>
    <row r="282" spans="1:40" x14ac:dyDescent="0.25">
      <c r="A282">
        <v>2260</v>
      </c>
      <c r="B282" t="s">
        <v>2275</v>
      </c>
      <c r="C282" t="s">
        <v>2276</v>
      </c>
      <c r="D282" t="s">
        <v>266</v>
      </c>
      <c r="F282" t="s">
        <v>65</v>
      </c>
      <c r="G282" t="s">
        <v>45</v>
      </c>
      <c r="H282" t="s">
        <v>2277</v>
      </c>
      <c r="I282" t="s">
        <v>268</v>
      </c>
      <c r="J282" t="s">
        <v>2278</v>
      </c>
      <c r="K282">
        <v>4</v>
      </c>
      <c r="N282" t="s">
        <v>2140</v>
      </c>
      <c r="O282" t="s">
        <v>2279</v>
      </c>
      <c r="P282">
        <v>15000</v>
      </c>
      <c r="Q282">
        <v>20000</v>
      </c>
      <c r="R282" t="s">
        <v>273</v>
      </c>
      <c r="S282">
        <v>15000</v>
      </c>
      <c r="T282" t="s">
        <v>149</v>
      </c>
      <c r="U282" t="s">
        <v>88</v>
      </c>
      <c r="V282" t="s">
        <v>2280</v>
      </c>
      <c r="W282">
        <v>295525</v>
      </c>
      <c r="X282">
        <v>574602</v>
      </c>
      <c r="Y282" t="s">
        <v>2281</v>
      </c>
      <c r="AF282" t="s">
        <v>2083</v>
      </c>
      <c r="AG282" t="s">
        <v>2084</v>
      </c>
      <c r="AH282" t="s">
        <v>2282</v>
      </c>
      <c r="AI282" t="s">
        <v>2283</v>
      </c>
      <c r="AJ282" t="s">
        <v>911</v>
      </c>
      <c r="AK282" t="s">
        <v>727</v>
      </c>
      <c r="AL282">
        <v>15000</v>
      </c>
      <c r="AM282">
        <v>-3.6370519580343199</v>
      </c>
      <c r="AN282">
        <v>55.054908828843601</v>
      </c>
    </row>
    <row r="283" spans="1:40" x14ac:dyDescent="0.25">
      <c r="A283">
        <v>2261</v>
      </c>
      <c r="B283" t="s">
        <v>2284</v>
      </c>
      <c r="C283" t="s">
        <v>2285</v>
      </c>
      <c r="D283" t="s">
        <v>266</v>
      </c>
      <c r="F283" t="s">
        <v>65</v>
      </c>
      <c r="G283" t="s">
        <v>45</v>
      </c>
      <c r="H283" t="s">
        <v>2286</v>
      </c>
      <c r="I283" t="s">
        <v>268</v>
      </c>
      <c r="J283" t="s">
        <v>2287</v>
      </c>
      <c r="K283">
        <v>4</v>
      </c>
      <c r="N283" t="s">
        <v>2140</v>
      </c>
      <c r="O283" t="s">
        <v>2288</v>
      </c>
      <c r="P283">
        <v>1500</v>
      </c>
      <c r="Q283">
        <v>20000</v>
      </c>
      <c r="R283" t="s">
        <v>273</v>
      </c>
      <c r="S283">
        <v>21500</v>
      </c>
      <c r="T283" t="s">
        <v>134</v>
      </c>
      <c r="U283" t="s">
        <v>72</v>
      </c>
      <c r="V283" t="s">
        <v>2289</v>
      </c>
      <c r="W283">
        <v>284899</v>
      </c>
      <c r="X283">
        <v>594365</v>
      </c>
      <c r="Y283" t="s">
        <v>2290</v>
      </c>
      <c r="AF283" t="s">
        <v>2083</v>
      </c>
      <c r="AG283" t="s">
        <v>2084</v>
      </c>
      <c r="AH283" t="s">
        <v>2291</v>
      </c>
      <c r="AI283" t="s">
        <v>2292</v>
      </c>
      <c r="AJ283" t="s">
        <v>911</v>
      </c>
      <c r="AK283" t="s">
        <v>727</v>
      </c>
      <c r="AL283">
        <v>0</v>
      </c>
      <c r="AM283">
        <v>-3.8113343177006902</v>
      </c>
      <c r="AN283">
        <v>55.230063775053999</v>
      </c>
    </row>
    <row r="284" spans="1:40" x14ac:dyDescent="0.25">
      <c r="A284">
        <v>2262</v>
      </c>
      <c r="B284" t="s">
        <v>2293</v>
      </c>
      <c r="C284" t="s">
        <v>2294</v>
      </c>
      <c r="D284" t="s">
        <v>266</v>
      </c>
      <c r="F284" t="s">
        <v>65</v>
      </c>
      <c r="G284" t="s">
        <v>66</v>
      </c>
      <c r="H284" t="s">
        <v>2295</v>
      </c>
      <c r="I284" t="s">
        <v>268</v>
      </c>
      <c r="J284" t="s">
        <v>2296</v>
      </c>
      <c r="K284">
        <v>4</v>
      </c>
      <c r="N284" t="s">
        <v>2140</v>
      </c>
      <c r="O284" t="s">
        <v>2270</v>
      </c>
      <c r="P284">
        <v>1000</v>
      </c>
      <c r="Q284">
        <v>20000</v>
      </c>
      <c r="R284" t="s">
        <v>53</v>
      </c>
      <c r="S284">
        <v>21000</v>
      </c>
      <c r="T284" t="s">
        <v>134</v>
      </c>
      <c r="U284" t="s">
        <v>72</v>
      </c>
      <c r="V284" t="s">
        <v>2297</v>
      </c>
      <c r="W284">
        <v>286304</v>
      </c>
      <c r="X284">
        <v>599554</v>
      </c>
      <c r="Y284" t="s">
        <v>2298</v>
      </c>
      <c r="AF284" t="s">
        <v>2083</v>
      </c>
      <c r="AG284" t="s">
        <v>2084</v>
      </c>
      <c r="AH284" t="s">
        <v>2299</v>
      </c>
      <c r="AI284" t="s">
        <v>2300</v>
      </c>
      <c r="AJ284" t="s">
        <v>797</v>
      </c>
      <c r="AK284" t="s">
        <v>727</v>
      </c>
      <c r="AL284">
        <v>0</v>
      </c>
      <c r="AM284">
        <v>-3.7913504138536198</v>
      </c>
      <c r="AN284">
        <v>55.276994982727501</v>
      </c>
    </row>
    <row r="285" spans="1:40" x14ac:dyDescent="0.25">
      <c r="A285">
        <v>2263</v>
      </c>
      <c r="B285" t="s">
        <v>2301</v>
      </c>
      <c r="C285" t="s">
        <v>2302</v>
      </c>
      <c r="D285" t="s">
        <v>266</v>
      </c>
      <c r="F285" t="s">
        <v>80</v>
      </c>
      <c r="G285" t="s">
        <v>66</v>
      </c>
      <c r="H285" t="s">
        <v>2303</v>
      </c>
      <c r="I285" t="s">
        <v>268</v>
      </c>
      <c r="J285" t="s">
        <v>2304</v>
      </c>
      <c r="K285">
        <v>4</v>
      </c>
      <c r="N285" t="s">
        <v>2140</v>
      </c>
      <c r="O285" t="s">
        <v>2305</v>
      </c>
      <c r="P285">
        <v>50000</v>
      </c>
      <c r="Q285">
        <v>5000</v>
      </c>
      <c r="R285" t="s">
        <v>53</v>
      </c>
      <c r="S285">
        <v>20000</v>
      </c>
      <c r="T285" t="s">
        <v>54</v>
      </c>
      <c r="U285" t="s">
        <v>72</v>
      </c>
      <c r="V285" t="s">
        <v>2306</v>
      </c>
      <c r="W285">
        <v>286304</v>
      </c>
      <c r="X285">
        <v>599554</v>
      </c>
      <c r="AF285" t="s">
        <v>2083</v>
      </c>
      <c r="AG285" t="s">
        <v>2084</v>
      </c>
      <c r="AH285" t="s">
        <v>2307</v>
      </c>
      <c r="AI285" t="s">
        <v>2308</v>
      </c>
      <c r="AJ285" t="s">
        <v>783</v>
      </c>
      <c r="AK285" t="s">
        <v>693</v>
      </c>
      <c r="AL285">
        <v>175000</v>
      </c>
      <c r="AM285">
        <v>-3.7913504138536198</v>
      </c>
      <c r="AN285">
        <v>55.276994982727501</v>
      </c>
    </row>
    <row r="286" spans="1:40" x14ac:dyDescent="0.25">
      <c r="A286">
        <v>2264</v>
      </c>
      <c r="B286" t="s">
        <v>2309</v>
      </c>
      <c r="C286" t="s">
        <v>2310</v>
      </c>
      <c r="D286" t="s">
        <v>266</v>
      </c>
      <c r="F286" t="s">
        <v>80</v>
      </c>
      <c r="G286" t="s">
        <v>66</v>
      </c>
      <c r="H286" t="s">
        <v>2311</v>
      </c>
      <c r="I286" t="s">
        <v>268</v>
      </c>
      <c r="J286" t="s">
        <v>2312</v>
      </c>
      <c r="K286">
        <v>5</v>
      </c>
      <c r="N286" t="s">
        <v>2079</v>
      </c>
      <c r="O286" t="s">
        <v>2313</v>
      </c>
      <c r="P286">
        <v>0</v>
      </c>
      <c r="Q286">
        <v>5000</v>
      </c>
      <c r="R286" t="s">
        <v>53</v>
      </c>
      <c r="S286">
        <v>1000</v>
      </c>
      <c r="T286" t="s">
        <v>54</v>
      </c>
      <c r="U286" t="s">
        <v>284</v>
      </c>
      <c r="W286">
        <v>291060</v>
      </c>
      <c r="X286">
        <v>586333</v>
      </c>
      <c r="AF286" t="s">
        <v>2083</v>
      </c>
      <c r="AG286" t="s">
        <v>2084</v>
      </c>
      <c r="AH286" t="s">
        <v>2314</v>
      </c>
      <c r="AI286" t="s">
        <v>2315</v>
      </c>
      <c r="AJ286" t="s">
        <v>783</v>
      </c>
      <c r="AK286" t="s">
        <v>693</v>
      </c>
      <c r="AL286">
        <v>10000</v>
      </c>
      <c r="AM286">
        <v>-3.7114144117014298</v>
      </c>
      <c r="AN286">
        <v>55.159319176541402</v>
      </c>
    </row>
    <row r="287" spans="1:40" x14ac:dyDescent="0.25">
      <c r="A287">
        <v>2265</v>
      </c>
      <c r="B287" t="s">
        <v>2316</v>
      </c>
      <c r="C287" t="s">
        <v>2317</v>
      </c>
      <c r="D287" t="s">
        <v>64</v>
      </c>
      <c r="F287" t="s">
        <v>80</v>
      </c>
      <c r="G287" t="s">
        <v>66</v>
      </c>
      <c r="H287" t="s">
        <v>2318</v>
      </c>
      <c r="I287" t="s">
        <v>607</v>
      </c>
      <c r="J287" t="s">
        <v>2319</v>
      </c>
      <c r="K287">
        <v>5</v>
      </c>
      <c r="N287" t="s">
        <v>2109</v>
      </c>
      <c r="O287" t="s">
        <v>2320</v>
      </c>
      <c r="P287">
        <v>0</v>
      </c>
      <c r="Q287">
        <v>0</v>
      </c>
      <c r="S287">
        <v>0</v>
      </c>
      <c r="T287" t="s">
        <v>54</v>
      </c>
      <c r="U287" t="s">
        <v>88</v>
      </c>
      <c r="V287" t="s">
        <v>2321</v>
      </c>
      <c r="W287">
        <v>299429</v>
      </c>
      <c r="X287">
        <v>567540</v>
      </c>
      <c r="Y287" t="s">
        <v>2322</v>
      </c>
      <c r="AF287" t="s">
        <v>2083</v>
      </c>
      <c r="AG287" t="s">
        <v>2084</v>
      </c>
      <c r="AH287" t="s">
        <v>2323</v>
      </c>
      <c r="AI287" t="s">
        <v>2324</v>
      </c>
      <c r="AJ287" t="s">
        <v>783</v>
      </c>
      <c r="AK287" t="s">
        <v>464</v>
      </c>
      <c r="AL287">
        <v>0</v>
      </c>
      <c r="AM287">
        <v>-3.5734751019686701</v>
      </c>
      <c r="AN287">
        <v>54.992277738419901</v>
      </c>
    </row>
    <row r="288" spans="1:40" x14ac:dyDescent="0.25">
      <c r="A288">
        <v>2266</v>
      </c>
      <c r="B288" t="s">
        <v>2325</v>
      </c>
      <c r="C288" t="s">
        <v>2326</v>
      </c>
      <c r="D288" t="s">
        <v>117</v>
      </c>
      <c r="F288" t="s">
        <v>65</v>
      </c>
      <c r="G288" t="s">
        <v>66</v>
      </c>
      <c r="H288" t="s">
        <v>2327</v>
      </c>
      <c r="I288" t="s">
        <v>547</v>
      </c>
      <c r="J288" t="s">
        <v>2328</v>
      </c>
      <c r="K288">
        <v>1</v>
      </c>
      <c r="N288" t="s">
        <v>2109</v>
      </c>
      <c r="O288" t="s">
        <v>2329</v>
      </c>
      <c r="P288">
        <v>5000</v>
      </c>
      <c r="Q288">
        <v>20000</v>
      </c>
      <c r="R288" t="s">
        <v>53</v>
      </c>
      <c r="S288">
        <v>25000</v>
      </c>
      <c r="T288" t="s">
        <v>134</v>
      </c>
      <c r="U288" t="s">
        <v>72</v>
      </c>
      <c r="V288" t="s">
        <v>2330</v>
      </c>
      <c r="W288">
        <v>256278</v>
      </c>
      <c r="X288">
        <v>612964</v>
      </c>
      <c r="Y288" t="s">
        <v>2331</v>
      </c>
      <c r="AF288" t="s">
        <v>2083</v>
      </c>
      <c r="AG288" t="s">
        <v>2084</v>
      </c>
      <c r="AH288" t="s">
        <v>2332</v>
      </c>
      <c r="AI288" t="s">
        <v>2333</v>
      </c>
      <c r="AJ288" t="s">
        <v>797</v>
      </c>
      <c r="AK288" t="s">
        <v>727</v>
      </c>
      <c r="AL288">
        <v>0</v>
      </c>
      <c r="AM288">
        <v>-4.2705292928846896</v>
      </c>
      <c r="AN288">
        <v>55.3895554232042</v>
      </c>
    </row>
    <row r="289" spans="1:40" x14ac:dyDescent="0.25">
      <c r="A289">
        <v>2267</v>
      </c>
      <c r="B289" t="s">
        <v>2334</v>
      </c>
      <c r="C289" t="s">
        <v>2335</v>
      </c>
      <c r="D289" t="s">
        <v>79</v>
      </c>
      <c r="F289" t="s">
        <v>44</v>
      </c>
      <c r="G289" t="s">
        <v>45</v>
      </c>
      <c r="H289" t="s">
        <v>2336</v>
      </c>
      <c r="I289" t="s">
        <v>188</v>
      </c>
      <c r="J289" t="s">
        <v>2337</v>
      </c>
      <c r="K289">
        <v>4</v>
      </c>
      <c r="N289" t="s">
        <v>2109</v>
      </c>
      <c r="O289" t="s">
        <v>2338</v>
      </c>
      <c r="P289">
        <v>50000</v>
      </c>
      <c r="Q289">
        <v>10000</v>
      </c>
      <c r="R289" t="s">
        <v>273</v>
      </c>
      <c r="S289">
        <v>15000</v>
      </c>
      <c r="T289" t="s">
        <v>149</v>
      </c>
      <c r="U289" t="s">
        <v>72</v>
      </c>
      <c r="V289" t="s">
        <v>2339</v>
      </c>
      <c r="W289">
        <v>297287</v>
      </c>
      <c r="X289">
        <v>579290</v>
      </c>
      <c r="Y289" t="s">
        <v>2340</v>
      </c>
      <c r="AF289" t="s">
        <v>2083</v>
      </c>
      <c r="AG289" t="s">
        <v>2084</v>
      </c>
      <c r="AH289" t="s">
        <v>2341</v>
      </c>
      <c r="AI289" t="s">
        <v>2342</v>
      </c>
      <c r="AJ289" t="s">
        <v>734</v>
      </c>
      <c r="AK289" t="s">
        <v>727</v>
      </c>
      <c r="AL289">
        <v>75000</v>
      </c>
      <c r="AM289">
        <v>-3.6111724698139001</v>
      </c>
      <c r="AN289">
        <v>55.097387276387103</v>
      </c>
    </row>
    <row r="290" spans="1:40" x14ac:dyDescent="0.25">
      <c r="A290">
        <v>2268</v>
      </c>
      <c r="B290" t="s">
        <v>2343</v>
      </c>
      <c r="C290" t="s">
        <v>2344</v>
      </c>
      <c r="D290" t="s">
        <v>79</v>
      </c>
      <c r="F290" t="s">
        <v>65</v>
      </c>
      <c r="G290" t="s">
        <v>45</v>
      </c>
      <c r="H290" t="s">
        <v>2345</v>
      </c>
      <c r="I290" t="s">
        <v>188</v>
      </c>
      <c r="J290" t="s">
        <v>2346</v>
      </c>
      <c r="K290">
        <v>5</v>
      </c>
      <c r="N290" t="s">
        <v>2109</v>
      </c>
      <c r="O290" t="s">
        <v>2288</v>
      </c>
      <c r="P290">
        <v>5000</v>
      </c>
      <c r="Q290">
        <v>10000</v>
      </c>
      <c r="R290" t="s">
        <v>53</v>
      </c>
      <c r="S290">
        <v>10000</v>
      </c>
      <c r="T290" t="s">
        <v>149</v>
      </c>
      <c r="U290" t="s">
        <v>72</v>
      </c>
      <c r="W290">
        <v>297477</v>
      </c>
      <c r="X290">
        <v>572851</v>
      </c>
      <c r="Y290" t="s">
        <v>2347</v>
      </c>
      <c r="AF290" t="s">
        <v>2083</v>
      </c>
      <c r="AG290" t="s">
        <v>2084</v>
      </c>
      <c r="AH290" t="s">
        <v>2348</v>
      </c>
      <c r="AI290" t="s">
        <v>2349</v>
      </c>
      <c r="AJ290" t="s">
        <v>911</v>
      </c>
      <c r="AK290" t="s">
        <v>727</v>
      </c>
      <c r="AL290">
        <v>0</v>
      </c>
      <c r="AM290">
        <v>-3.60587798124903</v>
      </c>
      <c r="AN290">
        <v>55.039586992734201</v>
      </c>
    </row>
    <row r="291" spans="1:40" x14ac:dyDescent="0.25">
      <c r="A291">
        <v>2269</v>
      </c>
      <c r="B291" t="s">
        <v>2350</v>
      </c>
      <c r="C291" t="s">
        <v>2351</v>
      </c>
      <c r="D291" t="s">
        <v>1316</v>
      </c>
      <c r="F291" t="s">
        <v>65</v>
      </c>
      <c r="G291" t="s">
        <v>45</v>
      </c>
      <c r="H291" t="s">
        <v>2352</v>
      </c>
      <c r="I291" t="s">
        <v>96</v>
      </c>
      <c r="J291" t="s">
        <v>2353</v>
      </c>
      <c r="K291">
        <v>5</v>
      </c>
      <c r="L291" t="s">
        <v>2354</v>
      </c>
      <c r="N291" t="s">
        <v>2079</v>
      </c>
      <c r="O291" t="s">
        <v>2355</v>
      </c>
      <c r="P291">
        <v>17500</v>
      </c>
      <c r="Q291">
        <v>10000</v>
      </c>
      <c r="R291" t="s">
        <v>53</v>
      </c>
      <c r="S291">
        <v>10000</v>
      </c>
      <c r="T291" t="s">
        <v>134</v>
      </c>
      <c r="U291" t="s">
        <v>122</v>
      </c>
      <c r="V291" t="s">
        <v>2356</v>
      </c>
      <c r="W291">
        <v>299828</v>
      </c>
      <c r="X291">
        <v>566692</v>
      </c>
      <c r="Y291" t="s">
        <v>2357</v>
      </c>
      <c r="AF291" t="s">
        <v>2083</v>
      </c>
      <c r="AG291" t="s">
        <v>2084</v>
      </c>
      <c r="AH291" t="s">
        <v>2358</v>
      </c>
      <c r="AI291" t="s">
        <v>2359</v>
      </c>
      <c r="AJ291" t="s">
        <v>911</v>
      </c>
      <c r="AK291" t="s">
        <v>727</v>
      </c>
      <c r="AL291">
        <v>0</v>
      </c>
      <c r="AM291">
        <v>-3.5669444106564598</v>
      </c>
      <c r="AN291">
        <v>54.984740641683402</v>
      </c>
    </row>
    <row r="292" spans="1:40" x14ac:dyDescent="0.25">
      <c r="A292">
        <v>2270</v>
      </c>
      <c r="B292" t="s">
        <v>2360</v>
      </c>
      <c r="C292" t="s">
        <v>2361</v>
      </c>
      <c r="D292" t="s">
        <v>64</v>
      </c>
      <c r="E292" t="s">
        <v>2362</v>
      </c>
      <c r="F292" t="s">
        <v>80</v>
      </c>
      <c r="G292" t="s">
        <v>45</v>
      </c>
      <c r="H292" t="s">
        <v>2363</v>
      </c>
      <c r="I292" t="s">
        <v>268</v>
      </c>
      <c r="J292" t="s">
        <v>2364</v>
      </c>
      <c r="K292">
        <v>5</v>
      </c>
      <c r="L292" t="s">
        <v>2365</v>
      </c>
      <c r="M292" t="s">
        <v>2366</v>
      </c>
      <c r="N292" t="s">
        <v>2367</v>
      </c>
      <c r="P292">
        <v>7000</v>
      </c>
      <c r="Q292">
        <v>0</v>
      </c>
      <c r="R292" t="s">
        <v>273</v>
      </c>
      <c r="S292">
        <v>7000</v>
      </c>
      <c r="T292" t="s">
        <v>54</v>
      </c>
      <c r="U292" t="s">
        <v>72</v>
      </c>
      <c r="V292" t="s">
        <v>2368</v>
      </c>
      <c r="W292">
        <v>148189</v>
      </c>
      <c r="X292">
        <v>863171</v>
      </c>
      <c r="Y292" t="s">
        <v>2369</v>
      </c>
      <c r="AF292" t="s">
        <v>2370</v>
      </c>
      <c r="AG292" t="s">
        <v>2371</v>
      </c>
      <c r="AH292" t="s">
        <v>2372</v>
      </c>
      <c r="AI292" t="s">
        <v>2373</v>
      </c>
      <c r="AJ292" t="s">
        <v>783</v>
      </c>
      <c r="AK292" t="s">
        <v>921</v>
      </c>
      <c r="AL292">
        <v>7000</v>
      </c>
      <c r="AM292">
        <v>-6.2150712239924202</v>
      </c>
      <c r="AN292">
        <v>57.588199784621096</v>
      </c>
    </row>
    <row r="293" spans="1:40" x14ac:dyDescent="0.25">
      <c r="A293">
        <v>2271</v>
      </c>
      <c r="B293" t="s">
        <v>2374</v>
      </c>
      <c r="C293" t="s">
        <v>2375</v>
      </c>
      <c r="D293" t="s">
        <v>64</v>
      </c>
      <c r="E293" t="s">
        <v>2376</v>
      </c>
      <c r="F293" t="s">
        <v>80</v>
      </c>
      <c r="G293" t="s">
        <v>81</v>
      </c>
      <c r="H293" t="s">
        <v>2377</v>
      </c>
      <c r="I293" t="s">
        <v>268</v>
      </c>
      <c r="J293" t="s">
        <v>2378</v>
      </c>
      <c r="K293">
        <v>5</v>
      </c>
      <c r="L293" t="s">
        <v>2379</v>
      </c>
      <c r="M293" t="s">
        <v>2366</v>
      </c>
      <c r="N293" t="s">
        <v>2367</v>
      </c>
      <c r="P293">
        <v>10000</v>
      </c>
      <c r="Q293">
        <v>0</v>
      </c>
      <c r="R293" t="s">
        <v>273</v>
      </c>
      <c r="S293">
        <v>10000</v>
      </c>
      <c r="T293" t="s">
        <v>54</v>
      </c>
      <c r="U293" t="s">
        <v>72</v>
      </c>
      <c r="V293" t="s">
        <v>2380</v>
      </c>
      <c r="W293">
        <v>148989</v>
      </c>
      <c r="X293">
        <v>863971</v>
      </c>
      <c r="AF293" t="s">
        <v>2370</v>
      </c>
      <c r="AG293" t="s">
        <v>2371</v>
      </c>
      <c r="AH293" t="s">
        <v>2381</v>
      </c>
      <c r="AI293" t="s">
        <v>2382</v>
      </c>
      <c r="AJ293" t="s">
        <v>783</v>
      </c>
      <c r="AK293" t="s">
        <v>719</v>
      </c>
      <c r="AL293">
        <v>10000</v>
      </c>
      <c r="AM293">
        <v>-6.2025542363104096</v>
      </c>
      <c r="AN293">
        <v>57.5958116960147</v>
      </c>
    </row>
    <row r="294" spans="1:40" x14ac:dyDescent="0.25">
      <c r="A294">
        <v>2272</v>
      </c>
      <c r="B294" t="s">
        <v>2383</v>
      </c>
      <c r="C294" t="s">
        <v>2384</v>
      </c>
      <c r="D294" t="s">
        <v>64</v>
      </c>
      <c r="E294" t="s">
        <v>2385</v>
      </c>
      <c r="F294" t="s">
        <v>80</v>
      </c>
      <c r="G294" t="s">
        <v>45</v>
      </c>
      <c r="H294" t="s">
        <v>2386</v>
      </c>
      <c r="I294" t="s">
        <v>702</v>
      </c>
      <c r="J294" t="s">
        <v>2387</v>
      </c>
      <c r="K294">
        <v>4</v>
      </c>
      <c r="M294" t="s">
        <v>2388</v>
      </c>
      <c r="N294" t="s">
        <v>2367</v>
      </c>
      <c r="O294" t="s">
        <v>2389</v>
      </c>
      <c r="P294">
        <v>50000</v>
      </c>
      <c r="Q294">
        <v>0</v>
      </c>
      <c r="R294" t="s">
        <v>273</v>
      </c>
      <c r="S294">
        <v>50000</v>
      </c>
      <c r="T294" t="s">
        <v>54</v>
      </c>
      <c r="U294" t="s">
        <v>88</v>
      </c>
      <c r="V294" t="s">
        <v>2390</v>
      </c>
      <c r="W294">
        <v>148589</v>
      </c>
      <c r="X294">
        <v>863571</v>
      </c>
      <c r="Y294" t="s">
        <v>2391</v>
      </c>
      <c r="AF294" t="s">
        <v>2370</v>
      </c>
      <c r="AG294" t="s">
        <v>2371</v>
      </c>
      <c r="AH294" t="s">
        <v>2392</v>
      </c>
      <c r="AI294" t="s">
        <v>2393</v>
      </c>
      <c r="AJ294" t="s">
        <v>783</v>
      </c>
      <c r="AK294" t="s">
        <v>464</v>
      </c>
      <c r="AL294">
        <v>50000</v>
      </c>
      <c r="AM294">
        <v>-6.2088133827515604</v>
      </c>
      <c r="AN294">
        <v>57.5920058875924</v>
      </c>
    </row>
    <row r="295" spans="1:40" x14ac:dyDescent="0.25">
      <c r="A295">
        <v>2273</v>
      </c>
      <c r="B295" t="s">
        <v>2394</v>
      </c>
      <c r="C295" t="s">
        <v>2395</v>
      </c>
      <c r="D295" t="s">
        <v>64</v>
      </c>
      <c r="E295" t="s">
        <v>2385</v>
      </c>
      <c r="F295" t="s">
        <v>80</v>
      </c>
      <c r="G295" t="s">
        <v>45</v>
      </c>
      <c r="H295" t="s">
        <v>2396</v>
      </c>
      <c r="I295" t="s">
        <v>702</v>
      </c>
      <c r="J295" t="s">
        <v>2387</v>
      </c>
      <c r="K295">
        <v>4</v>
      </c>
      <c r="M295" t="s">
        <v>2388</v>
      </c>
      <c r="N295" t="s">
        <v>2367</v>
      </c>
      <c r="O295" t="s">
        <v>2397</v>
      </c>
      <c r="P295">
        <v>50000</v>
      </c>
      <c r="Q295">
        <v>0</v>
      </c>
      <c r="R295" t="s">
        <v>273</v>
      </c>
      <c r="S295">
        <v>50000</v>
      </c>
      <c r="T295" t="s">
        <v>54</v>
      </c>
      <c r="U295" t="s">
        <v>88</v>
      </c>
      <c r="V295" t="s">
        <v>2390</v>
      </c>
      <c r="W295">
        <v>142065</v>
      </c>
      <c r="X295">
        <v>844101</v>
      </c>
      <c r="AF295" t="s">
        <v>2370</v>
      </c>
      <c r="AG295" t="s">
        <v>2371</v>
      </c>
      <c r="AH295" t="s">
        <v>2398</v>
      </c>
      <c r="AI295" t="s">
        <v>2399</v>
      </c>
      <c r="AJ295" t="s">
        <v>783</v>
      </c>
      <c r="AK295" t="s">
        <v>464</v>
      </c>
      <c r="AL295">
        <v>50000</v>
      </c>
      <c r="AM295">
        <v>-6.2970585350225203</v>
      </c>
      <c r="AN295">
        <v>57.413929391452399</v>
      </c>
    </row>
    <row r="296" spans="1:40" x14ac:dyDescent="0.25">
      <c r="A296">
        <v>2274</v>
      </c>
      <c r="B296" t="s">
        <v>2400</v>
      </c>
      <c r="C296" t="s">
        <v>2401</v>
      </c>
      <c r="D296" t="s">
        <v>64</v>
      </c>
      <c r="E296" t="s">
        <v>2385</v>
      </c>
      <c r="F296" t="s">
        <v>80</v>
      </c>
      <c r="G296" t="s">
        <v>66</v>
      </c>
      <c r="H296" t="s">
        <v>2402</v>
      </c>
      <c r="I296" t="s">
        <v>702</v>
      </c>
      <c r="J296" t="s">
        <v>2403</v>
      </c>
      <c r="K296">
        <v>4</v>
      </c>
      <c r="M296" t="s">
        <v>2388</v>
      </c>
      <c r="N296" t="s">
        <v>2404</v>
      </c>
      <c r="O296" t="s">
        <v>2405</v>
      </c>
      <c r="P296">
        <v>50000</v>
      </c>
      <c r="Q296">
        <v>0</v>
      </c>
      <c r="R296" t="s">
        <v>273</v>
      </c>
      <c r="S296">
        <v>50000</v>
      </c>
      <c r="T296" t="s">
        <v>54</v>
      </c>
      <c r="U296" t="s">
        <v>88</v>
      </c>
      <c r="V296" t="s">
        <v>2390</v>
      </c>
      <c r="W296">
        <v>196662</v>
      </c>
      <c r="X296">
        <v>814776</v>
      </c>
      <c r="AF296" t="s">
        <v>2370</v>
      </c>
      <c r="AG296" t="s">
        <v>2371</v>
      </c>
      <c r="AH296" t="s">
        <v>2406</v>
      </c>
      <c r="AI296" t="s">
        <v>2407</v>
      </c>
      <c r="AJ296" t="s">
        <v>783</v>
      </c>
      <c r="AK296" t="s">
        <v>464</v>
      </c>
      <c r="AL296">
        <v>50000</v>
      </c>
      <c r="AM296">
        <v>-5.4591581483198297</v>
      </c>
      <c r="AN296">
        <v>57.595807196026399</v>
      </c>
    </row>
    <row r="297" spans="1:40" x14ac:dyDescent="0.25">
      <c r="A297">
        <v>2275</v>
      </c>
      <c r="B297" t="s">
        <v>2408</v>
      </c>
      <c r="C297" t="s">
        <v>2409</v>
      </c>
      <c r="D297" t="s">
        <v>579</v>
      </c>
      <c r="F297" t="s">
        <v>65</v>
      </c>
      <c r="G297" t="s">
        <v>45</v>
      </c>
      <c r="H297" t="s">
        <v>2410</v>
      </c>
      <c r="I297" t="s">
        <v>119</v>
      </c>
      <c r="J297" t="s">
        <v>2411</v>
      </c>
      <c r="K297">
        <v>5</v>
      </c>
      <c r="N297" t="s">
        <v>2367</v>
      </c>
      <c r="O297" t="s">
        <v>2412</v>
      </c>
      <c r="P297">
        <v>60000</v>
      </c>
      <c r="Q297">
        <v>0</v>
      </c>
      <c r="R297" t="s">
        <v>273</v>
      </c>
      <c r="S297">
        <v>60000</v>
      </c>
      <c r="T297" t="s">
        <v>134</v>
      </c>
      <c r="U297" t="s">
        <v>72</v>
      </c>
      <c r="V297" t="s">
        <v>2413</v>
      </c>
      <c r="W297">
        <v>141673</v>
      </c>
      <c r="X297">
        <v>833415</v>
      </c>
      <c r="Y297" t="s">
        <v>2414</v>
      </c>
      <c r="AF297" t="s">
        <v>2370</v>
      </c>
      <c r="AG297" t="s">
        <v>2371</v>
      </c>
      <c r="AH297" t="s">
        <v>2415</v>
      </c>
      <c r="AI297" s="2" t="s">
        <v>2416</v>
      </c>
      <c r="AJ297" t="s">
        <v>709</v>
      </c>
      <c r="AK297" t="s">
        <v>693</v>
      </c>
      <c r="AL297">
        <v>0</v>
      </c>
      <c r="AM297">
        <v>-6.2923535375612296</v>
      </c>
      <c r="AN297">
        <v>57.317985956623303</v>
      </c>
    </row>
    <row r="298" spans="1:40" x14ac:dyDescent="0.25">
      <c r="A298">
        <v>2276</v>
      </c>
      <c r="B298" t="s">
        <v>2417</v>
      </c>
      <c r="C298" t="s">
        <v>2418</v>
      </c>
      <c r="D298" t="s">
        <v>579</v>
      </c>
      <c r="F298" t="s">
        <v>80</v>
      </c>
      <c r="G298" t="s">
        <v>66</v>
      </c>
      <c r="H298" t="s">
        <v>2419</v>
      </c>
      <c r="I298" t="s">
        <v>119</v>
      </c>
      <c r="J298" t="s">
        <v>2420</v>
      </c>
      <c r="K298">
        <v>5</v>
      </c>
      <c r="M298" t="s">
        <v>2421</v>
      </c>
      <c r="N298" t="s">
        <v>2367</v>
      </c>
      <c r="O298" t="s">
        <v>2422</v>
      </c>
      <c r="P298">
        <v>0</v>
      </c>
      <c r="Q298">
        <v>0</v>
      </c>
      <c r="R298" t="s">
        <v>273</v>
      </c>
      <c r="S298">
        <v>0</v>
      </c>
      <c r="T298" t="s">
        <v>134</v>
      </c>
      <c r="U298" t="s">
        <v>72</v>
      </c>
      <c r="V298" t="s">
        <v>2413</v>
      </c>
      <c r="W298">
        <v>145531</v>
      </c>
      <c r="X298">
        <v>833001</v>
      </c>
      <c r="AF298" t="s">
        <v>2370</v>
      </c>
      <c r="AG298" t="s">
        <v>2371</v>
      </c>
      <c r="AH298" t="s">
        <v>2423</v>
      </c>
      <c r="AI298" t="s">
        <v>2424</v>
      </c>
      <c r="AJ298" t="s">
        <v>709</v>
      </c>
      <c r="AK298" t="s">
        <v>727</v>
      </c>
      <c r="AL298">
        <v>0</v>
      </c>
      <c r="AM298">
        <v>-6.2280470456456003</v>
      </c>
      <c r="AN298">
        <v>57.3164441681471</v>
      </c>
    </row>
    <row r="299" spans="1:40" x14ac:dyDescent="0.25">
      <c r="A299">
        <v>2277</v>
      </c>
      <c r="B299" t="s">
        <v>2425</v>
      </c>
      <c r="C299" t="s">
        <v>2426</v>
      </c>
      <c r="D299" t="s">
        <v>64</v>
      </c>
      <c r="E299" t="s">
        <v>2385</v>
      </c>
      <c r="F299" t="s">
        <v>65</v>
      </c>
      <c r="G299" t="s">
        <v>66</v>
      </c>
      <c r="H299" t="s">
        <v>2427</v>
      </c>
      <c r="I299" t="s">
        <v>119</v>
      </c>
      <c r="J299" t="s">
        <v>2428</v>
      </c>
      <c r="K299">
        <v>4</v>
      </c>
      <c r="M299" t="s">
        <v>2429</v>
      </c>
      <c r="N299" t="s">
        <v>2367</v>
      </c>
      <c r="O299" t="s">
        <v>2430</v>
      </c>
      <c r="P299">
        <v>12000</v>
      </c>
      <c r="Q299">
        <v>0</v>
      </c>
      <c r="R299" t="s">
        <v>53</v>
      </c>
      <c r="S299">
        <v>10000</v>
      </c>
      <c r="T299" t="s">
        <v>149</v>
      </c>
      <c r="U299" t="s">
        <v>72</v>
      </c>
      <c r="V299" t="s">
        <v>2431</v>
      </c>
      <c r="W299">
        <v>141483</v>
      </c>
      <c r="X299">
        <v>848687</v>
      </c>
      <c r="Y299" t="s">
        <v>2432</v>
      </c>
      <c r="AF299" t="s">
        <v>2370</v>
      </c>
      <c r="AG299" t="s">
        <v>2371</v>
      </c>
      <c r="AH299" t="s">
        <v>2433</v>
      </c>
      <c r="AI299" t="s">
        <v>2434</v>
      </c>
      <c r="AJ299" t="s">
        <v>709</v>
      </c>
      <c r="AK299" t="s">
        <v>727</v>
      </c>
      <c r="AL299">
        <v>6000</v>
      </c>
      <c r="AM299">
        <v>-6.3115564167976199</v>
      </c>
      <c r="AN299">
        <v>57.454677484980103</v>
      </c>
    </row>
    <row r="300" spans="1:40" x14ac:dyDescent="0.25">
      <c r="A300">
        <v>2278</v>
      </c>
      <c r="B300" t="s">
        <v>2435</v>
      </c>
      <c r="C300" t="s">
        <v>2436</v>
      </c>
      <c r="D300" t="s">
        <v>64</v>
      </c>
      <c r="E300" t="s">
        <v>2437</v>
      </c>
      <c r="F300" t="s">
        <v>44</v>
      </c>
      <c r="G300" t="s">
        <v>45</v>
      </c>
      <c r="H300" t="s">
        <v>2438</v>
      </c>
      <c r="I300" t="s">
        <v>607</v>
      </c>
      <c r="J300" t="s">
        <v>2439</v>
      </c>
      <c r="K300">
        <v>3</v>
      </c>
      <c r="L300" t="s">
        <v>2440</v>
      </c>
      <c r="N300" t="s">
        <v>2441</v>
      </c>
      <c r="O300" t="s">
        <v>2442</v>
      </c>
      <c r="P300">
        <v>10000</v>
      </c>
      <c r="Q300">
        <v>0</v>
      </c>
      <c r="R300" t="s">
        <v>53</v>
      </c>
      <c r="S300">
        <v>10000</v>
      </c>
      <c r="T300" t="s">
        <v>134</v>
      </c>
      <c r="U300" t="s">
        <v>55</v>
      </c>
      <c r="V300" t="s">
        <v>2413</v>
      </c>
      <c r="W300">
        <v>142171</v>
      </c>
      <c r="X300">
        <v>848067</v>
      </c>
      <c r="Y300" t="s">
        <v>2443</v>
      </c>
      <c r="AF300" t="s">
        <v>2370</v>
      </c>
      <c r="AG300" t="s">
        <v>2371</v>
      </c>
      <c r="AH300" t="s">
        <v>2444</v>
      </c>
      <c r="AI300" t="s">
        <v>2445</v>
      </c>
      <c r="AJ300" t="s">
        <v>709</v>
      </c>
      <c r="AK300" t="s">
        <v>727</v>
      </c>
      <c r="AL300">
        <v>0</v>
      </c>
      <c r="AM300">
        <v>-6.2994701841012803</v>
      </c>
      <c r="AN300">
        <v>57.449515004447598</v>
      </c>
    </row>
    <row r="301" spans="1:40" x14ac:dyDescent="0.25">
      <c r="A301">
        <v>2279</v>
      </c>
      <c r="B301" t="s">
        <v>2446</v>
      </c>
      <c r="C301" t="s">
        <v>2447</v>
      </c>
      <c r="D301" t="s">
        <v>64</v>
      </c>
      <c r="E301" t="s">
        <v>2437</v>
      </c>
      <c r="F301" t="s">
        <v>65</v>
      </c>
      <c r="G301" t="s">
        <v>45</v>
      </c>
      <c r="H301" t="s">
        <v>2448</v>
      </c>
      <c r="I301" t="s">
        <v>607</v>
      </c>
      <c r="J301" t="s">
        <v>2449</v>
      </c>
      <c r="K301">
        <v>2</v>
      </c>
      <c r="L301" t="s">
        <v>2450</v>
      </c>
      <c r="N301" t="s">
        <v>2451</v>
      </c>
      <c r="O301" t="s">
        <v>2442</v>
      </c>
      <c r="P301">
        <v>250000</v>
      </c>
      <c r="Q301">
        <v>0</v>
      </c>
      <c r="R301" t="s">
        <v>53</v>
      </c>
      <c r="S301">
        <v>250000</v>
      </c>
      <c r="T301" t="s">
        <v>134</v>
      </c>
      <c r="U301" t="s">
        <v>55</v>
      </c>
      <c r="V301" t="s">
        <v>2452</v>
      </c>
      <c r="W301">
        <v>140846</v>
      </c>
      <c r="X301">
        <v>850768</v>
      </c>
      <c r="Y301" t="s">
        <v>2453</v>
      </c>
      <c r="AF301" t="s">
        <v>2370</v>
      </c>
      <c r="AG301" t="s">
        <v>2371</v>
      </c>
      <c r="AH301" t="s">
        <v>2454</v>
      </c>
      <c r="AI301" t="s">
        <v>2455</v>
      </c>
      <c r="AJ301" t="s">
        <v>709</v>
      </c>
      <c r="AK301" t="s">
        <v>727</v>
      </c>
      <c r="AL301">
        <v>0</v>
      </c>
      <c r="AM301">
        <v>-6.32434642938136</v>
      </c>
      <c r="AN301">
        <v>57.4729542759965</v>
      </c>
    </row>
    <row r="302" spans="1:40" x14ac:dyDescent="0.25">
      <c r="A302">
        <v>2280</v>
      </c>
      <c r="B302" t="s">
        <v>2456</v>
      </c>
      <c r="C302" t="s">
        <v>2457</v>
      </c>
      <c r="D302" t="s">
        <v>223</v>
      </c>
      <c r="E302" t="s">
        <v>2458</v>
      </c>
      <c r="F302" t="s">
        <v>80</v>
      </c>
      <c r="G302" t="s">
        <v>81</v>
      </c>
      <c r="H302" t="s">
        <v>2459</v>
      </c>
      <c r="I302" t="s">
        <v>96</v>
      </c>
      <c r="J302" t="s">
        <v>2460</v>
      </c>
      <c r="K302">
        <v>5</v>
      </c>
      <c r="N302" t="s">
        <v>2367</v>
      </c>
      <c r="O302" t="s">
        <v>2461</v>
      </c>
      <c r="P302">
        <v>12000</v>
      </c>
      <c r="Q302">
        <v>3000</v>
      </c>
      <c r="R302" t="s">
        <v>273</v>
      </c>
      <c r="S302">
        <v>12000</v>
      </c>
      <c r="T302" t="s">
        <v>149</v>
      </c>
      <c r="U302" t="s">
        <v>72</v>
      </c>
      <c r="V302" t="s">
        <v>2390</v>
      </c>
      <c r="W302">
        <v>147655</v>
      </c>
      <c r="X302">
        <v>843597</v>
      </c>
      <c r="Y302" t="s">
        <v>2462</v>
      </c>
      <c r="AF302" t="s">
        <v>2370</v>
      </c>
      <c r="AG302" t="s">
        <v>2371</v>
      </c>
      <c r="AH302" t="s">
        <v>2463</v>
      </c>
      <c r="AI302" t="s">
        <v>2464</v>
      </c>
      <c r="AJ302" t="s">
        <v>709</v>
      </c>
      <c r="AK302" t="s">
        <v>727</v>
      </c>
      <c r="AL302">
        <v>6000</v>
      </c>
      <c r="AM302">
        <v>-6.2037379969776403</v>
      </c>
      <c r="AN302">
        <v>57.4125502790505</v>
      </c>
    </row>
    <row r="303" spans="1:40" x14ac:dyDescent="0.25">
      <c r="A303">
        <v>2281</v>
      </c>
      <c r="B303" t="s">
        <v>2465</v>
      </c>
      <c r="C303" t="s">
        <v>2466</v>
      </c>
      <c r="D303" t="s">
        <v>64</v>
      </c>
      <c r="E303" t="s">
        <v>2458</v>
      </c>
      <c r="F303" t="s">
        <v>80</v>
      </c>
      <c r="G303" t="s">
        <v>81</v>
      </c>
      <c r="H303" t="s">
        <v>2467</v>
      </c>
      <c r="I303" t="s">
        <v>96</v>
      </c>
      <c r="J303" t="s">
        <v>2468</v>
      </c>
      <c r="K303">
        <v>5</v>
      </c>
      <c r="N303" t="s">
        <v>2367</v>
      </c>
      <c r="O303" t="s">
        <v>2469</v>
      </c>
      <c r="P303">
        <v>2000</v>
      </c>
      <c r="Q303">
        <v>1000</v>
      </c>
      <c r="R303" t="s">
        <v>273</v>
      </c>
      <c r="S303">
        <v>2000</v>
      </c>
      <c r="T303" t="s">
        <v>54</v>
      </c>
      <c r="U303" t="s">
        <v>72</v>
      </c>
      <c r="V303" t="s">
        <v>2390</v>
      </c>
      <c r="W303">
        <v>146195</v>
      </c>
      <c r="X303">
        <v>836380</v>
      </c>
      <c r="AF303" t="s">
        <v>2370</v>
      </c>
      <c r="AG303" t="s">
        <v>2371</v>
      </c>
      <c r="AH303" t="s">
        <v>2470</v>
      </c>
      <c r="AI303" t="s">
        <v>2471</v>
      </c>
      <c r="AJ303" t="s">
        <v>783</v>
      </c>
      <c r="AK303" t="s">
        <v>719</v>
      </c>
      <c r="AL303">
        <v>2000</v>
      </c>
      <c r="AM303">
        <v>-6.2205285016532796</v>
      </c>
      <c r="AN303">
        <v>57.347084840681198</v>
      </c>
    </row>
    <row r="304" spans="1:40" x14ac:dyDescent="0.25">
      <c r="A304">
        <v>2282</v>
      </c>
      <c r="B304" t="s">
        <v>2472</v>
      </c>
      <c r="C304" t="s">
        <v>2473</v>
      </c>
      <c r="D304" t="s">
        <v>64</v>
      </c>
      <c r="E304" t="s">
        <v>2474</v>
      </c>
      <c r="F304" t="s">
        <v>80</v>
      </c>
      <c r="G304" t="s">
        <v>81</v>
      </c>
      <c r="H304" t="s">
        <v>2475</v>
      </c>
      <c r="I304" t="s">
        <v>119</v>
      </c>
      <c r="J304" t="s">
        <v>2476</v>
      </c>
      <c r="K304">
        <v>4</v>
      </c>
      <c r="M304" t="s">
        <v>2477</v>
      </c>
      <c r="N304" t="s">
        <v>2367</v>
      </c>
      <c r="O304" t="s">
        <v>2478</v>
      </c>
      <c r="P304">
        <v>30000</v>
      </c>
      <c r="Q304">
        <v>0</v>
      </c>
      <c r="R304" t="s">
        <v>273</v>
      </c>
      <c r="S304">
        <v>30000</v>
      </c>
      <c r="T304" t="s">
        <v>54</v>
      </c>
      <c r="U304" t="s">
        <v>72</v>
      </c>
      <c r="V304" t="s">
        <v>2390</v>
      </c>
      <c r="W304">
        <v>144487</v>
      </c>
      <c r="X304">
        <v>836299</v>
      </c>
      <c r="Y304" t="s">
        <v>2479</v>
      </c>
      <c r="AF304" t="s">
        <v>2370</v>
      </c>
      <c r="AG304" t="s">
        <v>2371</v>
      </c>
      <c r="AH304" t="s">
        <v>2480</v>
      </c>
      <c r="AI304" t="s">
        <v>2481</v>
      </c>
      <c r="AJ304" t="s">
        <v>783</v>
      </c>
      <c r="AK304" t="s">
        <v>719</v>
      </c>
      <c r="AL304">
        <v>30000</v>
      </c>
      <c r="AM304">
        <v>-6.2487473506502003</v>
      </c>
      <c r="AN304">
        <v>57.345405343160202</v>
      </c>
    </row>
    <row r="305" spans="1:40" x14ac:dyDescent="0.25">
      <c r="A305">
        <v>2283</v>
      </c>
      <c r="B305" t="s">
        <v>2482</v>
      </c>
      <c r="C305" t="s">
        <v>2483</v>
      </c>
      <c r="D305" t="s">
        <v>64</v>
      </c>
      <c r="E305" t="s">
        <v>2385</v>
      </c>
      <c r="F305" t="s">
        <v>65</v>
      </c>
      <c r="G305" t="s">
        <v>45</v>
      </c>
      <c r="H305" t="s">
        <v>2484</v>
      </c>
      <c r="I305" t="s">
        <v>119</v>
      </c>
      <c r="J305" t="s">
        <v>2485</v>
      </c>
      <c r="K305">
        <v>5</v>
      </c>
      <c r="N305" t="s">
        <v>2367</v>
      </c>
      <c r="O305" t="s">
        <v>2486</v>
      </c>
      <c r="P305">
        <v>20000</v>
      </c>
      <c r="Q305">
        <v>0</v>
      </c>
      <c r="R305" t="s">
        <v>273</v>
      </c>
      <c r="S305">
        <v>20000</v>
      </c>
      <c r="T305" t="s">
        <v>134</v>
      </c>
      <c r="U305" t="s">
        <v>72</v>
      </c>
      <c r="V305" t="s">
        <v>2487</v>
      </c>
      <c r="W305">
        <v>142596</v>
      </c>
      <c r="X305">
        <v>836169</v>
      </c>
      <c r="Y305" t="s">
        <v>2488</v>
      </c>
      <c r="AF305" t="s">
        <v>2370</v>
      </c>
      <c r="AG305" t="s">
        <v>2371</v>
      </c>
      <c r="AH305" t="s">
        <v>2489</v>
      </c>
      <c r="AI305" t="s">
        <v>2490</v>
      </c>
      <c r="AJ305" t="s">
        <v>709</v>
      </c>
      <c r="AK305" t="s">
        <v>693</v>
      </c>
      <c r="AL305">
        <v>0</v>
      </c>
      <c r="AM305">
        <v>-6.2799441928114001</v>
      </c>
      <c r="AN305">
        <v>57.343177357395597</v>
      </c>
    </row>
    <row r="306" spans="1:40" x14ac:dyDescent="0.25">
      <c r="A306">
        <v>2284</v>
      </c>
      <c r="B306" t="s">
        <v>2491</v>
      </c>
      <c r="C306" t="s">
        <v>2492</v>
      </c>
      <c r="D306" t="s">
        <v>142</v>
      </c>
      <c r="F306" t="s">
        <v>80</v>
      </c>
      <c r="G306" t="s">
        <v>81</v>
      </c>
      <c r="H306" t="s">
        <v>2493</v>
      </c>
      <c r="I306" t="s">
        <v>198</v>
      </c>
      <c r="J306" t="s">
        <v>2494</v>
      </c>
      <c r="K306">
        <v>3</v>
      </c>
      <c r="M306" t="s">
        <v>2495</v>
      </c>
      <c r="N306" t="s">
        <v>2367</v>
      </c>
      <c r="O306" t="s">
        <v>2496</v>
      </c>
      <c r="P306">
        <v>200</v>
      </c>
      <c r="Q306">
        <v>200</v>
      </c>
      <c r="R306" t="s">
        <v>273</v>
      </c>
      <c r="S306">
        <v>200</v>
      </c>
      <c r="T306" t="s">
        <v>54</v>
      </c>
      <c r="U306" t="s">
        <v>72</v>
      </c>
      <c r="V306" t="s">
        <v>2390</v>
      </c>
      <c r="W306">
        <v>142599</v>
      </c>
      <c r="X306">
        <v>846812</v>
      </c>
      <c r="AF306" t="s">
        <v>2370</v>
      </c>
      <c r="AG306" t="s">
        <v>2371</v>
      </c>
      <c r="AH306" t="s">
        <v>2497</v>
      </c>
      <c r="AI306" t="s">
        <v>2498</v>
      </c>
      <c r="AJ306" t="s">
        <v>953</v>
      </c>
      <c r="AK306" t="s">
        <v>719</v>
      </c>
      <c r="AL306">
        <v>0</v>
      </c>
      <c r="AM306">
        <v>-6.2910397242144303</v>
      </c>
      <c r="AN306">
        <v>57.438516013501797</v>
      </c>
    </row>
    <row r="307" spans="1:40" x14ac:dyDescent="0.25">
      <c r="A307">
        <v>2285</v>
      </c>
      <c r="B307" t="s">
        <v>2499</v>
      </c>
      <c r="C307" t="s">
        <v>2500</v>
      </c>
      <c r="D307" t="s">
        <v>1316</v>
      </c>
      <c r="F307" t="s">
        <v>65</v>
      </c>
      <c r="G307" t="s">
        <v>81</v>
      </c>
      <c r="H307" t="s">
        <v>2501</v>
      </c>
      <c r="I307" t="s">
        <v>96</v>
      </c>
      <c r="J307" t="s">
        <v>2502</v>
      </c>
      <c r="K307">
        <v>5</v>
      </c>
      <c r="N307" t="s">
        <v>2367</v>
      </c>
      <c r="O307" t="s">
        <v>2496</v>
      </c>
      <c r="P307">
        <v>0</v>
      </c>
      <c r="Q307">
        <v>0</v>
      </c>
      <c r="R307" t="s">
        <v>273</v>
      </c>
      <c r="S307">
        <v>0</v>
      </c>
      <c r="T307" t="s">
        <v>54</v>
      </c>
      <c r="U307" t="s">
        <v>72</v>
      </c>
      <c r="V307" t="s">
        <v>2390</v>
      </c>
      <c r="W307">
        <v>139058</v>
      </c>
      <c r="X307">
        <v>835903</v>
      </c>
      <c r="AF307" t="s">
        <v>2370</v>
      </c>
      <c r="AG307" t="s">
        <v>2371</v>
      </c>
      <c r="AH307" t="s">
        <v>2503</v>
      </c>
      <c r="AI307" t="s">
        <v>2504</v>
      </c>
      <c r="AJ307" t="s">
        <v>953</v>
      </c>
      <c r="AK307" t="s">
        <v>921</v>
      </c>
      <c r="AL307">
        <v>0</v>
      </c>
      <c r="AM307">
        <v>-6.3382772172394697</v>
      </c>
      <c r="AN307">
        <v>57.338784220165103</v>
      </c>
    </row>
    <row r="308" spans="1:40" x14ac:dyDescent="0.25">
      <c r="A308">
        <v>2286</v>
      </c>
      <c r="B308" t="s">
        <v>2505</v>
      </c>
      <c r="C308" t="s">
        <v>2506</v>
      </c>
      <c r="D308" t="s">
        <v>223</v>
      </c>
      <c r="E308" t="s">
        <v>2507</v>
      </c>
      <c r="F308" t="s">
        <v>80</v>
      </c>
      <c r="G308" t="s">
        <v>45</v>
      </c>
      <c r="H308" t="s">
        <v>2508</v>
      </c>
      <c r="I308" t="s">
        <v>547</v>
      </c>
      <c r="J308" t="s">
        <v>2509</v>
      </c>
      <c r="K308">
        <v>3</v>
      </c>
      <c r="N308" t="s">
        <v>2367</v>
      </c>
      <c r="O308" t="s">
        <v>2397</v>
      </c>
      <c r="P308">
        <v>200000</v>
      </c>
      <c r="Q308">
        <v>5000</v>
      </c>
      <c r="R308" t="s">
        <v>273</v>
      </c>
      <c r="S308">
        <v>50000</v>
      </c>
      <c r="T308" t="s">
        <v>54</v>
      </c>
      <c r="U308" t="s">
        <v>88</v>
      </c>
      <c r="V308" t="s">
        <v>2510</v>
      </c>
      <c r="W308">
        <v>142912</v>
      </c>
      <c r="X308">
        <v>847727</v>
      </c>
      <c r="Y308" t="s">
        <v>2511</v>
      </c>
      <c r="AF308" t="s">
        <v>2370</v>
      </c>
      <c r="AG308" t="s">
        <v>2371</v>
      </c>
      <c r="AH308" t="s">
        <v>2512</v>
      </c>
      <c r="AI308" t="s">
        <v>2513</v>
      </c>
      <c r="AJ308" t="s">
        <v>709</v>
      </c>
      <c r="AK308" t="s">
        <v>719</v>
      </c>
      <c r="AL308">
        <v>195000</v>
      </c>
      <c r="AM308">
        <v>-6.2868007237954098</v>
      </c>
      <c r="AN308">
        <v>57.446889444165897</v>
      </c>
    </row>
    <row r="309" spans="1:40" x14ac:dyDescent="0.25">
      <c r="A309">
        <v>2287</v>
      </c>
      <c r="B309" t="s">
        <v>2514</v>
      </c>
      <c r="C309" t="s">
        <v>2515</v>
      </c>
      <c r="D309" t="s">
        <v>42</v>
      </c>
      <c r="F309" t="s">
        <v>80</v>
      </c>
      <c r="G309" t="s">
        <v>81</v>
      </c>
      <c r="H309" t="s">
        <v>2516</v>
      </c>
      <c r="I309" t="s">
        <v>119</v>
      </c>
      <c r="J309" t="s">
        <v>2517</v>
      </c>
      <c r="K309">
        <v>5</v>
      </c>
      <c r="M309" t="s">
        <v>2518</v>
      </c>
      <c r="N309" t="s">
        <v>2367</v>
      </c>
      <c r="P309">
        <v>2000</v>
      </c>
      <c r="Q309">
        <v>0</v>
      </c>
      <c r="R309" t="s">
        <v>273</v>
      </c>
      <c r="S309">
        <v>2000</v>
      </c>
      <c r="T309" t="s">
        <v>54</v>
      </c>
      <c r="U309" t="s">
        <v>88</v>
      </c>
      <c r="V309" t="s">
        <v>2390</v>
      </c>
      <c r="W309">
        <v>147836</v>
      </c>
      <c r="X309">
        <v>827754</v>
      </c>
      <c r="AF309" t="s">
        <v>2370</v>
      </c>
      <c r="AG309" t="s">
        <v>2371</v>
      </c>
      <c r="AH309" t="s">
        <v>2519</v>
      </c>
      <c r="AI309" t="s">
        <v>2520</v>
      </c>
      <c r="AJ309" t="s">
        <v>692</v>
      </c>
      <c r="AK309" t="s">
        <v>719</v>
      </c>
      <c r="AL309">
        <v>2000</v>
      </c>
      <c r="AM309">
        <v>-6.1845319010439299</v>
      </c>
      <c r="AN309">
        <v>57.2707154112125</v>
      </c>
    </row>
    <row r="310" spans="1:40" x14ac:dyDescent="0.25">
      <c r="A310">
        <v>2288</v>
      </c>
      <c r="B310" t="s">
        <v>2521</v>
      </c>
      <c r="C310" t="s">
        <v>2522</v>
      </c>
      <c r="D310" t="s">
        <v>141</v>
      </c>
      <c r="F310" t="s">
        <v>65</v>
      </c>
      <c r="G310" t="s">
        <v>45</v>
      </c>
      <c r="H310" t="s">
        <v>2523</v>
      </c>
      <c r="I310" t="s">
        <v>47</v>
      </c>
      <c r="J310" t="s">
        <v>2524</v>
      </c>
      <c r="K310">
        <v>1</v>
      </c>
      <c r="L310" t="s">
        <v>2525</v>
      </c>
      <c r="M310" t="s">
        <v>2526</v>
      </c>
      <c r="N310" t="s">
        <v>2527</v>
      </c>
      <c r="P310">
        <v>200000</v>
      </c>
      <c r="Q310">
        <v>0</v>
      </c>
      <c r="R310" t="s">
        <v>273</v>
      </c>
      <c r="S310">
        <v>0</v>
      </c>
      <c r="T310" t="s">
        <v>134</v>
      </c>
      <c r="U310" t="s">
        <v>55</v>
      </c>
      <c r="V310" t="s">
        <v>2528</v>
      </c>
      <c r="W310">
        <v>258192</v>
      </c>
      <c r="X310">
        <v>793542</v>
      </c>
      <c r="Y310" t="s">
        <v>2529</v>
      </c>
      <c r="AF310" t="s">
        <v>2530</v>
      </c>
      <c r="AG310" t="s">
        <v>2531</v>
      </c>
      <c r="AH310" t="s">
        <v>2532</v>
      </c>
      <c r="AI310" t="s">
        <v>2533</v>
      </c>
      <c r="AJ310" t="s">
        <v>734</v>
      </c>
      <c r="AK310" t="s">
        <v>921</v>
      </c>
      <c r="AL310">
        <v>200000</v>
      </c>
      <c r="AM310">
        <v>-4.33692648758002</v>
      </c>
      <c r="AN310">
        <v>57.011234333051902</v>
      </c>
    </row>
    <row r="311" spans="1:40" x14ac:dyDescent="0.25">
      <c r="A311">
        <v>2289</v>
      </c>
      <c r="B311" t="s">
        <v>2534</v>
      </c>
      <c r="C311" t="s">
        <v>2535</v>
      </c>
      <c r="D311" t="s">
        <v>141</v>
      </c>
      <c r="F311" t="s">
        <v>44</v>
      </c>
      <c r="G311" t="s">
        <v>81</v>
      </c>
      <c r="H311" t="s">
        <v>2536</v>
      </c>
      <c r="I311" t="s">
        <v>144</v>
      </c>
      <c r="J311" t="s">
        <v>2537</v>
      </c>
      <c r="K311">
        <v>1</v>
      </c>
      <c r="L311" t="s">
        <v>2538</v>
      </c>
      <c r="M311" t="s">
        <v>2539</v>
      </c>
      <c r="N311" t="s">
        <v>2527</v>
      </c>
      <c r="P311">
        <v>250000</v>
      </c>
      <c r="Q311">
        <v>20000</v>
      </c>
      <c r="R311" t="s">
        <v>273</v>
      </c>
      <c r="S311">
        <v>0</v>
      </c>
      <c r="T311" t="s">
        <v>54</v>
      </c>
      <c r="U311" t="s">
        <v>284</v>
      </c>
      <c r="V311" t="s">
        <v>2540</v>
      </c>
      <c r="W311">
        <v>259150</v>
      </c>
      <c r="X311">
        <v>792741</v>
      </c>
      <c r="Y311" t="s">
        <v>2541</v>
      </c>
      <c r="AF311" t="s">
        <v>2530</v>
      </c>
      <c r="AG311" t="s">
        <v>2531</v>
      </c>
      <c r="AH311" t="s">
        <v>2542</v>
      </c>
      <c r="AI311" t="s">
        <v>2543</v>
      </c>
      <c r="AJ311" t="s">
        <v>734</v>
      </c>
      <c r="AK311" t="s">
        <v>719</v>
      </c>
      <c r="AL311">
        <v>250000</v>
      </c>
      <c r="AM311">
        <v>-4.3207167888436402</v>
      </c>
      <c r="AN311">
        <v>57.004337891439299</v>
      </c>
    </row>
    <row r="312" spans="1:40" x14ac:dyDescent="0.25">
      <c r="A312">
        <v>2290</v>
      </c>
      <c r="B312" t="s">
        <v>2544</v>
      </c>
      <c r="C312" t="s">
        <v>2545</v>
      </c>
      <c r="D312" t="s">
        <v>141</v>
      </c>
      <c r="F312" t="s">
        <v>80</v>
      </c>
      <c r="G312" t="s">
        <v>81</v>
      </c>
      <c r="H312" t="s">
        <v>2546</v>
      </c>
      <c r="I312" t="s">
        <v>144</v>
      </c>
      <c r="J312" t="s">
        <v>2547</v>
      </c>
      <c r="K312">
        <v>1</v>
      </c>
      <c r="N312" t="s">
        <v>250</v>
      </c>
      <c r="O312" t="s">
        <v>2527</v>
      </c>
      <c r="P312">
        <v>50000</v>
      </c>
      <c r="Q312">
        <v>5000</v>
      </c>
      <c r="R312" t="s">
        <v>273</v>
      </c>
      <c r="S312">
        <v>0</v>
      </c>
      <c r="T312" t="s">
        <v>54</v>
      </c>
      <c r="U312" t="s">
        <v>284</v>
      </c>
      <c r="V312" t="s">
        <v>2548</v>
      </c>
      <c r="W312">
        <v>257964</v>
      </c>
      <c r="X312">
        <v>793868</v>
      </c>
      <c r="Y312" t="s">
        <v>2549</v>
      </c>
      <c r="AF312" t="s">
        <v>2530</v>
      </c>
      <c r="AG312" t="s">
        <v>2531</v>
      </c>
      <c r="AH312" t="s">
        <v>2550</v>
      </c>
      <c r="AI312" t="s">
        <v>2551</v>
      </c>
      <c r="AJ312" t="s">
        <v>734</v>
      </c>
      <c r="AK312" t="s">
        <v>719</v>
      </c>
      <c r="AL312">
        <v>50000</v>
      </c>
      <c r="AM312">
        <v>-4.34086157754105</v>
      </c>
      <c r="AN312">
        <v>57.014090364131803</v>
      </c>
    </row>
    <row r="313" spans="1:40" x14ac:dyDescent="0.25">
      <c r="A313">
        <v>2291</v>
      </c>
      <c r="B313" t="s">
        <v>2552</v>
      </c>
      <c r="C313" t="s">
        <v>2553</v>
      </c>
      <c r="D313" t="s">
        <v>141</v>
      </c>
      <c r="F313" t="s">
        <v>80</v>
      </c>
      <c r="G313" t="s">
        <v>45</v>
      </c>
      <c r="H313" t="s">
        <v>2554</v>
      </c>
      <c r="I313" t="s">
        <v>68</v>
      </c>
      <c r="J313" t="s">
        <v>2555</v>
      </c>
      <c r="K313">
        <v>3</v>
      </c>
      <c r="L313" t="s">
        <v>2556</v>
      </c>
      <c r="M313" t="s">
        <v>2557</v>
      </c>
      <c r="N313" t="s">
        <v>369</v>
      </c>
      <c r="P313">
        <v>100000</v>
      </c>
      <c r="Q313">
        <v>20000</v>
      </c>
      <c r="R313" t="s">
        <v>273</v>
      </c>
      <c r="S313">
        <v>0</v>
      </c>
      <c r="T313" t="s">
        <v>54</v>
      </c>
      <c r="U313" t="s">
        <v>284</v>
      </c>
      <c r="V313" t="s">
        <v>2558</v>
      </c>
      <c r="W313">
        <v>269032</v>
      </c>
      <c r="X313">
        <v>787300</v>
      </c>
      <c r="Y313" t="s">
        <v>2559</v>
      </c>
      <c r="AF313" t="s">
        <v>2530</v>
      </c>
      <c r="AG313" t="s">
        <v>2531</v>
      </c>
      <c r="AH313" t="s">
        <v>2560</v>
      </c>
      <c r="AI313" t="s">
        <v>2561</v>
      </c>
      <c r="AJ313" t="s">
        <v>709</v>
      </c>
      <c r="AK313" t="s">
        <v>921</v>
      </c>
      <c r="AL313">
        <v>100000</v>
      </c>
      <c r="AM313">
        <v>-4.1553198986310802</v>
      </c>
      <c r="AN313">
        <v>56.958403130171398</v>
      </c>
    </row>
    <row r="314" spans="1:40" x14ac:dyDescent="0.25">
      <c r="A314">
        <v>2292</v>
      </c>
      <c r="B314" t="s">
        <v>2562</v>
      </c>
      <c r="C314" t="s">
        <v>2563</v>
      </c>
      <c r="D314" t="s">
        <v>141</v>
      </c>
      <c r="F314" t="s">
        <v>65</v>
      </c>
      <c r="G314" t="s">
        <v>66</v>
      </c>
      <c r="H314" t="s">
        <v>2564</v>
      </c>
      <c r="I314" t="s">
        <v>119</v>
      </c>
      <c r="J314" t="s">
        <v>2565</v>
      </c>
      <c r="K314">
        <v>3</v>
      </c>
      <c r="N314" t="s">
        <v>369</v>
      </c>
      <c r="P314">
        <v>5000</v>
      </c>
      <c r="Q314">
        <v>1000</v>
      </c>
      <c r="R314" t="s">
        <v>53</v>
      </c>
      <c r="S314">
        <v>0</v>
      </c>
      <c r="T314" t="s">
        <v>134</v>
      </c>
      <c r="U314" t="s">
        <v>55</v>
      </c>
      <c r="W314">
        <v>263816</v>
      </c>
      <c r="X314">
        <v>783487</v>
      </c>
      <c r="Y314" t="s">
        <v>2566</v>
      </c>
      <c r="AF314" t="s">
        <v>2530</v>
      </c>
      <c r="AG314" t="s">
        <v>2531</v>
      </c>
      <c r="AH314" t="s">
        <v>2567</v>
      </c>
      <c r="AI314" t="s">
        <v>2568</v>
      </c>
      <c r="AJ314" t="s">
        <v>734</v>
      </c>
      <c r="AK314" t="s">
        <v>727</v>
      </c>
      <c r="AL314">
        <v>0</v>
      </c>
      <c r="AM314">
        <v>-4.2389688988425798</v>
      </c>
      <c r="AN314">
        <v>56.922668655934601</v>
      </c>
    </row>
    <row r="315" spans="1:40" x14ac:dyDescent="0.25">
      <c r="A315">
        <v>2293</v>
      </c>
      <c r="B315" t="s">
        <v>2569</v>
      </c>
      <c r="C315" t="s">
        <v>2570</v>
      </c>
      <c r="D315" t="s">
        <v>141</v>
      </c>
      <c r="F315" t="s">
        <v>65</v>
      </c>
      <c r="G315" t="s">
        <v>66</v>
      </c>
      <c r="H315" t="s">
        <v>2571</v>
      </c>
      <c r="I315" t="s">
        <v>119</v>
      </c>
      <c r="J315" t="s">
        <v>2572</v>
      </c>
      <c r="K315">
        <v>1</v>
      </c>
      <c r="N315" t="s">
        <v>2573</v>
      </c>
      <c r="P315">
        <v>0</v>
      </c>
      <c r="Q315">
        <v>2000</v>
      </c>
      <c r="R315" t="s">
        <v>273</v>
      </c>
      <c r="S315">
        <v>0</v>
      </c>
      <c r="T315" t="s">
        <v>149</v>
      </c>
      <c r="U315" t="s">
        <v>72</v>
      </c>
      <c r="W315">
        <v>330423</v>
      </c>
      <c r="X315">
        <v>836802</v>
      </c>
      <c r="Y315" t="s">
        <v>2574</v>
      </c>
      <c r="AF315" t="s">
        <v>2530</v>
      </c>
      <c r="AG315" t="s">
        <v>2531</v>
      </c>
      <c r="AH315" t="s">
        <v>2575</v>
      </c>
      <c r="AI315" t="s">
        <v>2576</v>
      </c>
      <c r="AJ315" t="s">
        <v>797</v>
      </c>
      <c r="AK315" t="s">
        <v>727</v>
      </c>
      <c r="AL315">
        <v>0</v>
      </c>
      <c r="AM315">
        <v>-3.1599565634128202</v>
      </c>
      <c r="AN315">
        <v>57.416314807811098</v>
      </c>
    </row>
    <row r="316" spans="1:40" x14ac:dyDescent="0.25">
      <c r="A316">
        <v>2294</v>
      </c>
      <c r="B316" t="s">
        <v>2577</v>
      </c>
      <c r="C316" t="s">
        <v>2578</v>
      </c>
      <c r="D316" t="s">
        <v>141</v>
      </c>
      <c r="F316" t="s">
        <v>44</v>
      </c>
      <c r="G316" t="s">
        <v>45</v>
      </c>
      <c r="H316" t="s">
        <v>2579</v>
      </c>
      <c r="I316" t="s">
        <v>617</v>
      </c>
      <c r="J316" t="s">
        <v>2580</v>
      </c>
      <c r="K316">
        <v>5</v>
      </c>
      <c r="L316" t="s">
        <v>2581</v>
      </c>
      <c r="M316" t="s">
        <v>2582</v>
      </c>
      <c r="N316" t="s">
        <v>2573</v>
      </c>
      <c r="O316" t="s">
        <v>2583</v>
      </c>
      <c r="P316">
        <v>50000</v>
      </c>
      <c r="Q316">
        <v>2500</v>
      </c>
      <c r="R316" t="s">
        <v>273</v>
      </c>
      <c r="S316">
        <v>0</v>
      </c>
      <c r="T316" t="s">
        <v>149</v>
      </c>
      <c r="U316" t="s">
        <v>380</v>
      </c>
      <c r="V316" t="s">
        <v>2584</v>
      </c>
      <c r="W316">
        <v>276485</v>
      </c>
      <c r="X316">
        <v>800519</v>
      </c>
      <c r="Y316" t="s">
        <v>2585</v>
      </c>
      <c r="AF316" t="s">
        <v>2530</v>
      </c>
      <c r="AG316" t="s">
        <v>2531</v>
      </c>
      <c r="AH316" t="s">
        <v>2586</v>
      </c>
      <c r="AI316" t="s">
        <v>2587</v>
      </c>
      <c r="AJ316" t="s">
        <v>692</v>
      </c>
      <c r="AK316" t="s">
        <v>693</v>
      </c>
      <c r="AL316">
        <v>45000</v>
      </c>
      <c r="AM316">
        <v>-4.0393376443877402</v>
      </c>
      <c r="AN316">
        <v>57.079130292224399</v>
      </c>
    </row>
    <row r="317" spans="1:40" x14ac:dyDescent="0.25">
      <c r="A317">
        <v>2295</v>
      </c>
      <c r="B317" t="s">
        <v>2588</v>
      </c>
      <c r="C317" t="s">
        <v>2589</v>
      </c>
      <c r="D317" t="s">
        <v>141</v>
      </c>
      <c r="F317" t="s">
        <v>44</v>
      </c>
      <c r="G317" t="s">
        <v>66</v>
      </c>
      <c r="H317" t="s">
        <v>2590</v>
      </c>
      <c r="I317" t="s">
        <v>607</v>
      </c>
      <c r="J317" t="s">
        <v>2591</v>
      </c>
      <c r="K317">
        <v>1</v>
      </c>
      <c r="L317" t="s">
        <v>2592</v>
      </c>
      <c r="M317" t="s">
        <v>2593</v>
      </c>
      <c r="N317" t="s">
        <v>2573</v>
      </c>
      <c r="P317">
        <v>40000</v>
      </c>
      <c r="Q317">
        <v>15000</v>
      </c>
      <c r="R317" t="s">
        <v>53</v>
      </c>
      <c r="S317">
        <v>0</v>
      </c>
      <c r="T317" t="s">
        <v>54</v>
      </c>
      <c r="U317" t="s">
        <v>380</v>
      </c>
      <c r="V317" t="s">
        <v>2594</v>
      </c>
      <c r="W317">
        <v>282912</v>
      </c>
      <c r="X317">
        <v>804331</v>
      </c>
      <c r="Y317" t="s">
        <v>2595</v>
      </c>
      <c r="AF317" t="s">
        <v>2530</v>
      </c>
      <c r="AG317" t="s">
        <v>2531</v>
      </c>
      <c r="AH317" t="s">
        <v>2596</v>
      </c>
      <c r="AI317" t="s">
        <v>2597</v>
      </c>
      <c r="AJ317" t="s">
        <v>797</v>
      </c>
      <c r="AK317" t="s">
        <v>727</v>
      </c>
      <c r="AL317">
        <v>20000</v>
      </c>
      <c r="AM317">
        <v>-3.9351598479899099</v>
      </c>
      <c r="AN317">
        <v>57.1150348551961</v>
      </c>
    </row>
    <row r="318" spans="1:40" x14ac:dyDescent="0.25">
      <c r="A318">
        <v>2296</v>
      </c>
      <c r="B318" t="s">
        <v>2598</v>
      </c>
      <c r="C318" t="s">
        <v>2599</v>
      </c>
      <c r="D318" t="s">
        <v>141</v>
      </c>
      <c r="F318" t="s">
        <v>44</v>
      </c>
      <c r="G318" t="s">
        <v>45</v>
      </c>
      <c r="H318" t="s">
        <v>2600</v>
      </c>
      <c r="I318" t="s">
        <v>607</v>
      </c>
      <c r="J318" t="s">
        <v>2601</v>
      </c>
      <c r="K318">
        <v>1</v>
      </c>
      <c r="L318" t="s">
        <v>2592</v>
      </c>
      <c r="M318" t="s">
        <v>2602</v>
      </c>
      <c r="N318" t="s">
        <v>2527</v>
      </c>
      <c r="O318" t="s">
        <v>2573</v>
      </c>
      <c r="P318">
        <v>75000</v>
      </c>
      <c r="Q318">
        <v>0</v>
      </c>
      <c r="R318" t="s">
        <v>53</v>
      </c>
      <c r="S318">
        <v>0</v>
      </c>
      <c r="T318" t="s">
        <v>134</v>
      </c>
      <c r="U318" t="s">
        <v>100</v>
      </c>
      <c r="V318" t="s">
        <v>2603</v>
      </c>
      <c r="W318">
        <v>256803</v>
      </c>
      <c r="X318">
        <v>793390</v>
      </c>
      <c r="Y318" t="s">
        <v>2604</v>
      </c>
      <c r="AF318" t="s">
        <v>2530</v>
      </c>
      <c r="AG318" t="s">
        <v>2531</v>
      </c>
      <c r="AH318" t="s">
        <v>2605</v>
      </c>
      <c r="AI318" t="s">
        <v>2606</v>
      </c>
      <c r="AJ318" t="s">
        <v>734</v>
      </c>
      <c r="AK318" t="s">
        <v>693</v>
      </c>
      <c r="AL318">
        <v>60000</v>
      </c>
      <c r="AM318">
        <v>-4.3596923862499004</v>
      </c>
      <c r="AN318">
        <v>57.009441163284002</v>
      </c>
    </row>
    <row r="319" spans="1:40" x14ac:dyDescent="0.25">
      <c r="A319">
        <v>2297</v>
      </c>
      <c r="B319" t="s">
        <v>2607</v>
      </c>
      <c r="C319" t="s">
        <v>2608</v>
      </c>
      <c r="D319" t="s">
        <v>141</v>
      </c>
      <c r="F319" t="s">
        <v>65</v>
      </c>
      <c r="G319" t="s">
        <v>66</v>
      </c>
      <c r="H319" t="s">
        <v>2609</v>
      </c>
      <c r="I319" t="s">
        <v>547</v>
      </c>
      <c r="J319" t="s">
        <v>2610</v>
      </c>
      <c r="K319">
        <v>5</v>
      </c>
      <c r="L319" t="s">
        <v>2611</v>
      </c>
      <c r="M319" t="s">
        <v>2612</v>
      </c>
      <c r="N319" t="s">
        <v>2573</v>
      </c>
      <c r="P319">
        <v>0</v>
      </c>
      <c r="Q319">
        <v>60000</v>
      </c>
      <c r="R319" t="s">
        <v>273</v>
      </c>
      <c r="S319">
        <v>60000</v>
      </c>
      <c r="T319" t="s">
        <v>54</v>
      </c>
      <c r="U319" t="s">
        <v>72</v>
      </c>
      <c r="V319" t="s">
        <v>2613</v>
      </c>
      <c r="W319">
        <v>321938</v>
      </c>
      <c r="X319">
        <v>829754</v>
      </c>
      <c r="Y319" t="s">
        <v>2614</v>
      </c>
      <c r="AF319" t="s">
        <v>2530</v>
      </c>
      <c r="AG319" t="s">
        <v>2531</v>
      </c>
      <c r="AH319" t="s">
        <v>2615</v>
      </c>
      <c r="AI319" t="s">
        <v>2616</v>
      </c>
      <c r="AJ319" t="s">
        <v>797</v>
      </c>
      <c r="AK319" t="s">
        <v>727</v>
      </c>
      <c r="AL319">
        <v>60000</v>
      </c>
      <c r="AM319">
        <v>-3.2989365762218101</v>
      </c>
      <c r="AN319">
        <v>57.351640720477398</v>
      </c>
    </row>
    <row r="320" spans="1:40" x14ac:dyDescent="0.25">
      <c r="A320">
        <v>2298</v>
      </c>
      <c r="B320" t="s">
        <v>2617</v>
      </c>
      <c r="C320" t="s">
        <v>2618</v>
      </c>
      <c r="D320" t="s">
        <v>141</v>
      </c>
      <c r="F320" t="s">
        <v>80</v>
      </c>
      <c r="G320" t="s">
        <v>66</v>
      </c>
      <c r="H320" t="s">
        <v>2619</v>
      </c>
      <c r="I320" t="s">
        <v>547</v>
      </c>
      <c r="J320" t="s">
        <v>2620</v>
      </c>
      <c r="K320">
        <v>1</v>
      </c>
      <c r="M320" t="s">
        <v>2621</v>
      </c>
      <c r="N320" t="s">
        <v>2573</v>
      </c>
      <c r="O320" t="s">
        <v>2527</v>
      </c>
      <c r="P320">
        <v>100000</v>
      </c>
      <c r="Q320">
        <v>20000</v>
      </c>
      <c r="R320" t="s">
        <v>273</v>
      </c>
      <c r="S320">
        <v>0</v>
      </c>
      <c r="T320" t="s">
        <v>54</v>
      </c>
      <c r="U320" t="s">
        <v>284</v>
      </c>
      <c r="V320" t="s">
        <v>2622</v>
      </c>
      <c r="W320">
        <v>258192</v>
      </c>
      <c r="X320">
        <v>793542</v>
      </c>
      <c r="Y320" t="s">
        <v>2623</v>
      </c>
      <c r="AF320" t="s">
        <v>2530</v>
      </c>
      <c r="AG320" t="s">
        <v>2531</v>
      </c>
      <c r="AH320" t="s">
        <v>2624</v>
      </c>
      <c r="AI320" s="2" t="s">
        <v>2625</v>
      </c>
      <c r="AJ320" t="s">
        <v>734</v>
      </c>
      <c r="AK320" t="s">
        <v>719</v>
      </c>
      <c r="AL320">
        <v>300000</v>
      </c>
      <c r="AM320">
        <v>-4.33692648758002</v>
      </c>
      <c r="AN320">
        <v>57.011234333051902</v>
      </c>
    </row>
    <row r="321" spans="1:40" x14ac:dyDescent="0.25">
      <c r="A321">
        <v>2299</v>
      </c>
      <c r="B321" t="s">
        <v>2626</v>
      </c>
      <c r="C321" t="s">
        <v>2627</v>
      </c>
      <c r="D321" t="s">
        <v>1316</v>
      </c>
      <c r="F321" t="s">
        <v>80</v>
      </c>
      <c r="G321" t="s">
        <v>81</v>
      </c>
      <c r="H321" t="s">
        <v>2628</v>
      </c>
      <c r="I321" t="s">
        <v>119</v>
      </c>
      <c r="J321" t="s">
        <v>2629</v>
      </c>
      <c r="K321">
        <v>5</v>
      </c>
      <c r="L321" t="s">
        <v>2630</v>
      </c>
      <c r="M321" t="s">
        <v>2631</v>
      </c>
      <c r="N321" t="s">
        <v>2573</v>
      </c>
      <c r="P321">
        <v>0</v>
      </c>
      <c r="Q321">
        <v>1000</v>
      </c>
      <c r="R321" t="s">
        <v>53</v>
      </c>
      <c r="S321">
        <v>0</v>
      </c>
      <c r="T321" t="s">
        <v>54</v>
      </c>
      <c r="U321" t="s">
        <v>72</v>
      </c>
      <c r="V321" t="s">
        <v>2632</v>
      </c>
      <c r="W321">
        <v>334007</v>
      </c>
      <c r="X321">
        <v>861089</v>
      </c>
      <c r="Y321" t="s">
        <v>2633</v>
      </c>
      <c r="AF321" t="s">
        <v>2530</v>
      </c>
      <c r="AG321" t="s">
        <v>2531</v>
      </c>
      <c r="AH321" t="s">
        <v>2634</v>
      </c>
      <c r="AI321" t="s">
        <v>2635</v>
      </c>
      <c r="AJ321" t="s">
        <v>797</v>
      </c>
      <c r="AK321" t="s">
        <v>693</v>
      </c>
      <c r="AL321">
        <v>1000</v>
      </c>
      <c r="AM321">
        <v>-3.1068918556263698</v>
      </c>
      <c r="AN321">
        <v>57.634971009065502</v>
      </c>
    </row>
    <row r="322" spans="1:40" x14ac:dyDescent="0.25">
      <c r="A322">
        <v>2300</v>
      </c>
      <c r="B322" t="s">
        <v>2636</v>
      </c>
      <c r="C322" t="s">
        <v>2637</v>
      </c>
      <c r="D322" t="s">
        <v>1316</v>
      </c>
      <c r="F322" t="s">
        <v>65</v>
      </c>
      <c r="G322" t="s">
        <v>66</v>
      </c>
      <c r="H322" t="s">
        <v>2638</v>
      </c>
      <c r="I322" t="s">
        <v>2639</v>
      </c>
      <c r="J322" t="s">
        <v>2640</v>
      </c>
      <c r="K322">
        <v>5</v>
      </c>
      <c r="L322" t="s">
        <v>2641</v>
      </c>
      <c r="N322" t="s">
        <v>2573</v>
      </c>
      <c r="P322">
        <v>10000</v>
      </c>
      <c r="Q322">
        <v>500</v>
      </c>
      <c r="R322" t="s">
        <v>273</v>
      </c>
      <c r="S322">
        <v>0</v>
      </c>
      <c r="T322" t="s">
        <v>54</v>
      </c>
      <c r="U322" t="s">
        <v>72</v>
      </c>
      <c r="V322" t="s">
        <v>2642</v>
      </c>
      <c r="W322">
        <v>333747</v>
      </c>
      <c r="X322">
        <v>858290</v>
      </c>
      <c r="Y322" t="s">
        <v>2643</v>
      </c>
      <c r="AF322" t="s">
        <v>2530</v>
      </c>
      <c r="AG322" t="s">
        <v>2531</v>
      </c>
      <c r="AH322" t="s">
        <v>2644</v>
      </c>
      <c r="AI322" t="s">
        <v>2645</v>
      </c>
      <c r="AJ322" t="s">
        <v>797</v>
      </c>
      <c r="AK322" t="s">
        <v>693</v>
      </c>
      <c r="AL322">
        <v>11000</v>
      </c>
      <c r="AM322">
        <v>-3.1104781673196098</v>
      </c>
      <c r="AN322">
        <v>57.609795500346401</v>
      </c>
    </row>
    <row r="323" spans="1:40" x14ac:dyDescent="0.25">
      <c r="A323">
        <v>2301</v>
      </c>
      <c r="B323" t="s">
        <v>2646</v>
      </c>
      <c r="C323" t="s">
        <v>2647</v>
      </c>
      <c r="D323" t="s">
        <v>129</v>
      </c>
      <c r="F323" t="s">
        <v>65</v>
      </c>
      <c r="G323" t="s">
        <v>45</v>
      </c>
      <c r="H323" t="s">
        <v>2648</v>
      </c>
      <c r="I323" t="s">
        <v>131</v>
      </c>
      <c r="J323" t="s">
        <v>2649</v>
      </c>
      <c r="K323">
        <v>2</v>
      </c>
      <c r="N323" t="s">
        <v>2573</v>
      </c>
      <c r="P323">
        <v>0</v>
      </c>
      <c r="Q323">
        <v>9000</v>
      </c>
      <c r="R323" t="s">
        <v>273</v>
      </c>
      <c r="S323">
        <v>0</v>
      </c>
      <c r="T323" t="s">
        <v>54</v>
      </c>
      <c r="U323" t="s">
        <v>72</v>
      </c>
      <c r="V323" t="s">
        <v>2650</v>
      </c>
      <c r="W323">
        <v>333858</v>
      </c>
      <c r="X323">
        <v>865877</v>
      </c>
      <c r="Y323" t="s">
        <v>2651</v>
      </c>
      <c r="AF323" t="s">
        <v>2530</v>
      </c>
      <c r="AG323" t="s">
        <v>2531</v>
      </c>
      <c r="AH323" t="s">
        <v>2652</v>
      </c>
      <c r="AI323" t="s">
        <v>2653</v>
      </c>
      <c r="AJ323" t="s">
        <v>797</v>
      </c>
      <c r="AK323" t="s">
        <v>727</v>
      </c>
      <c r="AL323">
        <v>9000</v>
      </c>
      <c r="AM323">
        <v>-3.1106999981036498</v>
      </c>
      <c r="AN323">
        <v>57.6779491106292</v>
      </c>
    </row>
    <row r="324" spans="1:40" x14ac:dyDescent="0.25">
      <c r="A324">
        <v>2302</v>
      </c>
      <c r="B324" t="s">
        <v>2654</v>
      </c>
      <c r="C324" t="s">
        <v>2655</v>
      </c>
      <c r="D324" t="s">
        <v>129</v>
      </c>
      <c r="F324" t="s">
        <v>65</v>
      </c>
      <c r="G324" t="s">
        <v>45</v>
      </c>
      <c r="H324" t="s">
        <v>2656</v>
      </c>
      <c r="I324" t="s">
        <v>131</v>
      </c>
      <c r="J324" t="s">
        <v>2657</v>
      </c>
      <c r="K324">
        <v>5</v>
      </c>
      <c r="N324" t="s">
        <v>2573</v>
      </c>
      <c r="P324">
        <v>0</v>
      </c>
      <c r="Q324">
        <v>161000</v>
      </c>
      <c r="R324" t="s">
        <v>273</v>
      </c>
      <c r="S324">
        <v>0</v>
      </c>
      <c r="T324" t="s">
        <v>54</v>
      </c>
      <c r="U324" t="s">
        <v>72</v>
      </c>
      <c r="V324" t="s">
        <v>2658</v>
      </c>
      <c r="W324">
        <v>333406</v>
      </c>
      <c r="X324">
        <v>856371</v>
      </c>
      <c r="Y324" t="s">
        <v>2659</v>
      </c>
      <c r="AF324" t="s">
        <v>2530</v>
      </c>
      <c r="AG324" t="s">
        <v>2531</v>
      </c>
      <c r="AH324" t="s">
        <v>2660</v>
      </c>
      <c r="AI324" t="s">
        <v>2661</v>
      </c>
      <c r="AJ324" t="s">
        <v>797</v>
      </c>
      <c r="AK324" t="s">
        <v>727</v>
      </c>
      <c r="AL324">
        <v>161000</v>
      </c>
      <c r="AM324">
        <v>-3.1156560807598299</v>
      </c>
      <c r="AN324">
        <v>57.592511014349903</v>
      </c>
    </row>
    <row r="325" spans="1:40" x14ac:dyDescent="0.25">
      <c r="A325">
        <v>2303</v>
      </c>
      <c r="B325" t="s">
        <v>2662</v>
      </c>
      <c r="C325" t="s">
        <v>2663</v>
      </c>
      <c r="D325" t="s">
        <v>129</v>
      </c>
      <c r="F325" t="s">
        <v>44</v>
      </c>
      <c r="G325" t="s">
        <v>66</v>
      </c>
      <c r="H325" t="s">
        <v>2664</v>
      </c>
      <c r="I325" t="s">
        <v>607</v>
      </c>
      <c r="J325" t="s">
        <v>2665</v>
      </c>
      <c r="K325">
        <v>2</v>
      </c>
      <c r="M325" t="s">
        <v>2666</v>
      </c>
      <c r="N325" t="s">
        <v>2573</v>
      </c>
      <c r="P325">
        <v>0</v>
      </c>
      <c r="Q325">
        <v>1000</v>
      </c>
      <c r="R325" t="s">
        <v>53</v>
      </c>
      <c r="S325">
        <v>0</v>
      </c>
      <c r="T325" t="s">
        <v>54</v>
      </c>
      <c r="U325" t="s">
        <v>380</v>
      </c>
      <c r="V325" t="s">
        <v>2667</v>
      </c>
      <c r="W325">
        <v>335328</v>
      </c>
      <c r="X325">
        <v>867149</v>
      </c>
      <c r="Y325" t="s">
        <v>2668</v>
      </c>
      <c r="AF325" t="s">
        <v>2530</v>
      </c>
      <c r="AG325" t="s">
        <v>2531</v>
      </c>
      <c r="AH325" t="s">
        <v>2669</v>
      </c>
      <c r="AI325" t="s">
        <v>2670</v>
      </c>
      <c r="AJ325" t="s">
        <v>797</v>
      </c>
      <c r="AK325" t="s">
        <v>693</v>
      </c>
      <c r="AL325">
        <v>1000</v>
      </c>
      <c r="AM325">
        <v>-3.08639811052107</v>
      </c>
      <c r="AN325">
        <v>57.689586596466299</v>
      </c>
    </row>
    <row r="326" spans="1:40" x14ac:dyDescent="0.25">
      <c r="A326">
        <v>2304</v>
      </c>
      <c r="B326" t="s">
        <v>2671</v>
      </c>
      <c r="C326" t="s">
        <v>2672</v>
      </c>
      <c r="D326" t="s">
        <v>266</v>
      </c>
      <c r="F326" t="s">
        <v>65</v>
      </c>
      <c r="G326" t="s">
        <v>66</v>
      </c>
      <c r="H326" t="s">
        <v>2673</v>
      </c>
      <c r="I326" t="s">
        <v>268</v>
      </c>
      <c r="J326" t="s">
        <v>2674</v>
      </c>
      <c r="K326">
        <v>3</v>
      </c>
      <c r="L326" t="s">
        <v>2675</v>
      </c>
      <c r="N326" t="s">
        <v>2573</v>
      </c>
      <c r="O326" t="s">
        <v>2676</v>
      </c>
      <c r="P326">
        <v>500</v>
      </c>
      <c r="Q326">
        <v>3000</v>
      </c>
      <c r="R326" t="s">
        <v>273</v>
      </c>
      <c r="S326">
        <v>0</v>
      </c>
      <c r="T326" t="s">
        <v>134</v>
      </c>
      <c r="U326" t="s">
        <v>100</v>
      </c>
      <c r="W326">
        <v>329343</v>
      </c>
      <c r="X326">
        <v>844741</v>
      </c>
      <c r="Y326" t="s">
        <v>2677</v>
      </c>
      <c r="AF326" t="s">
        <v>2530</v>
      </c>
      <c r="AG326" t="s">
        <v>2531</v>
      </c>
      <c r="AH326" t="s">
        <v>2678</v>
      </c>
      <c r="AI326" t="s">
        <v>2679</v>
      </c>
      <c r="AJ326" t="s">
        <v>709</v>
      </c>
      <c r="AK326" t="s">
        <v>693</v>
      </c>
      <c r="AL326">
        <v>0</v>
      </c>
      <c r="AM326">
        <v>-3.1802269674808299</v>
      </c>
      <c r="AN326">
        <v>57.487447048054499</v>
      </c>
    </row>
    <row r="327" spans="1:40" x14ac:dyDescent="0.25">
      <c r="A327">
        <v>2305</v>
      </c>
      <c r="B327" t="s">
        <v>2680</v>
      </c>
      <c r="C327" t="s">
        <v>2681</v>
      </c>
      <c r="D327" t="s">
        <v>266</v>
      </c>
      <c r="F327" t="s">
        <v>80</v>
      </c>
      <c r="G327" t="s">
        <v>66</v>
      </c>
      <c r="H327" t="s">
        <v>2682</v>
      </c>
      <c r="I327" t="s">
        <v>268</v>
      </c>
      <c r="J327" t="s">
        <v>2683</v>
      </c>
      <c r="K327">
        <v>3</v>
      </c>
      <c r="L327" t="s">
        <v>2684</v>
      </c>
      <c r="N327" t="s">
        <v>2573</v>
      </c>
      <c r="O327" t="s">
        <v>2676</v>
      </c>
      <c r="P327">
        <v>8800</v>
      </c>
      <c r="Q327">
        <v>3000</v>
      </c>
      <c r="R327" t="s">
        <v>273</v>
      </c>
      <c r="S327">
        <v>0</v>
      </c>
      <c r="T327" t="s">
        <v>134</v>
      </c>
      <c r="U327" t="s">
        <v>100</v>
      </c>
      <c r="W327">
        <v>329343</v>
      </c>
      <c r="X327">
        <v>844741</v>
      </c>
      <c r="Y327" t="s">
        <v>2685</v>
      </c>
      <c r="AF327" t="s">
        <v>2530</v>
      </c>
      <c r="AG327" t="s">
        <v>2531</v>
      </c>
      <c r="AH327" t="s">
        <v>2686</v>
      </c>
      <c r="AI327" t="s">
        <v>2687</v>
      </c>
      <c r="AJ327" t="s">
        <v>709</v>
      </c>
      <c r="AK327" t="s">
        <v>693</v>
      </c>
      <c r="AL327">
        <v>2000</v>
      </c>
      <c r="AM327">
        <v>-3.1802269674808299</v>
      </c>
      <c r="AN327">
        <v>57.487447048054499</v>
      </c>
    </row>
    <row r="328" spans="1:40" x14ac:dyDescent="0.25">
      <c r="A328">
        <v>2306</v>
      </c>
      <c r="B328" t="s">
        <v>2688</v>
      </c>
      <c r="C328" t="s">
        <v>2689</v>
      </c>
      <c r="D328" t="s">
        <v>266</v>
      </c>
      <c r="F328" t="s">
        <v>65</v>
      </c>
      <c r="G328" t="s">
        <v>66</v>
      </c>
      <c r="H328" t="s">
        <v>2690</v>
      </c>
      <c r="I328" t="s">
        <v>268</v>
      </c>
      <c r="J328" t="s">
        <v>2691</v>
      </c>
      <c r="K328">
        <v>4</v>
      </c>
      <c r="L328" t="s">
        <v>2692</v>
      </c>
      <c r="N328" t="s">
        <v>2573</v>
      </c>
      <c r="O328" t="s">
        <v>2676</v>
      </c>
      <c r="P328">
        <v>6000</v>
      </c>
      <c r="Q328">
        <v>3000</v>
      </c>
      <c r="R328" t="s">
        <v>273</v>
      </c>
      <c r="S328">
        <v>0</v>
      </c>
      <c r="T328" t="s">
        <v>134</v>
      </c>
      <c r="U328" t="s">
        <v>72</v>
      </c>
      <c r="W328">
        <v>333153</v>
      </c>
      <c r="X328">
        <v>855557</v>
      </c>
      <c r="Y328" t="s">
        <v>2693</v>
      </c>
      <c r="AF328" t="s">
        <v>2530</v>
      </c>
      <c r="AG328" t="s">
        <v>2531</v>
      </c>
      <c r="AH328" t="s">
        <v>2694</v>
      </c>
      <c r="AI328" t="s">
        <v>2695</v>
      </c>
      <c r="AJ328" t="s">
        <v>709</v>
      </c>
      <c r="AK328" t="s">
        <v>727</v>
      </c>
      <c r="AL328">
        <v>0</v>
      </c>
      <c r="AM328">
        <v>-3.1196628492179599</v>
      </c>
      <c r="AN328">
        <v>57.585163178393003</v>
      </c>
    </row>
    <row r="329" spans="1:40" x14ac:dyDescent="0.25">
      <c r="A329">
        <v>2307</v>
      </c>
      <c r="B329" t="s">
        <v>2696</v>
      </c>
      <c r="C329" t="s">
        <v>2697</v>
      </c>
      <c r="D329" t="s">
        <v>266</v>
      </c>
      <c r="F329" t="s">
        <v>65</v>
      </c>
      <c r="G329" t="s">
        <v>66</v>
      </c>
      <c r="H329" t="s">
        <v>2698</v>
      </c>
      <c r="I329" t="s">
        <v>268</v>
      </c>
      <c r="J329" t="s">
        <v>2699</v>
      </c>
      <c r="K329">
        <v>4</v>
      </c>
      <c r="L329" t="s">
        <v>2700</v>
      </c>
      <c r="N329" t="s">
        <v>2573</v>
      </c>
      <c r="O329" t="s">
        <v>2676</v>
      </c>
      <c r="P329">
        <v>6000</v>
      </c>
      <c r="Q329">
        <v>3000</v>
      </c>
      <c r="R329" t="s">
        <v>273</v>
      </c>
      <c r="S329">
        <v>0</v>
      </c>
      <c r="T329" t="s">
        <v>134</v>
      </c>
      <c r="U329" t="s">
        <v>72</v>
      </c>
      <c r="W329">
        <v>329185</v>
      </c>
      <c r="X329">
        <v>845890</v>
      </c>
      <c r="Y329" t="s">
        <v>2701</v>
      </c>
      <c r="AF329" t="s">
        <v>2530</v>
      </c>
      <c r="AG329" t="s">
        <v>2531</v>
      </c>
      <c r="AH329" t="s">
        <v>2702</v>
      </c>
      <c r="AI329" t="s">
        <v>2703</v>
      </c>
      <c r="AJ329" t="s">
        <v>709</v>
      </c>
      <c r="AK329" t="s">
        <v>727</v>
      </c>
      <c r="AL329">
        <v>0</v>
      </c>
      <c r="AM329">
        <v>-3.18319559356279</v>
      </c>
      <c r="AN329">
        <v>57.497741288896499</v>
      </c>
    </row>
    <row r="330" spans="1:40" x14ac:dyDescent="0.25">
      <c r="A330">
        <v>2308</v>
      </c>
      <c r="B330" t="s">
        <v>2704</v>
      </c>
      <c r="C330" t="s">
        <v>2705</v>
      </c>
      <c r="D330" t="s">
        <v>266</v>
      </c>
      <c r="F330" t="s">
        <v>65</v>
      </c>
      <c r="G330" t="s">
        <v>66</v>
      </c>
      <c r="H330" t="s">
        <v>2706</v>
      </c>
      <c r="I330" t="s">
        <v>268</v>
      </c>
      <c r="J330" t="s">
        <v>2707</v>
      </c>
      <c r="K330">
        <v>5</v>
      </c>
      <c r="L330" t="s">
        <v>2365</v>
      </c>
      <c r="M330" t="s">
        <v>2708</v>
      </c>
      <c r="N330" t="s">
        <v>2573</v>
      </c>
      <c r="P330">
        <v>3000</v>
      </c>
      <c r="Q330">
        <v>900</v>
      </c>
      <c r="R330" t="s">
        <v>273</v>
      </c>
      <c r="S330">
        <v>0</v>
      </c>
      <c r="T330" t="s">
        <v>134</v>
      </c>
      <c r="U330" t="s">
        <v>72</v>
      </c>
      <c r="W330">
        <v>311465</v>
      </c>
      <c r="X330">
        <v>833782</v>
      </c>
      <c r="Y330" t="s">
        <v>2709</v>
      </c>
      <c r="AF330" t="s">
        <v>2530</v>
      </c>
      <c r="AG330" t="s">
        <v>2531</v>
      </c>
      <c r="AH330" t="s">
        <v>2710</v>
      </c>
      <c r="AI330" t="s">
        <v>2711</v>
      </c>
      <c r="AJ330" t="s">
        <v>709</v>
      </c>
      <c r="AK330" t="s">
        <v>727</v>
      </c>
      <c r="AL330">
        <v>0</v>
      </c>
      <c r="AM330">
        <v>-3.4743759102534399</v>
      </c>
      <c r="AN330">
        <v>57.385895884530299</v>
      </c>
    </row>
    <row r="331" spans="1:40" x14ac:dyDescent="0.25">
      <c r="A331">
        <v>2309</v>
      </c>
      <c r="B331" t="s">
        <v>2712</v>
      </c>
      <c r="C331" t="s">
        <v>2713</v>
      </c>
      <c r="D331" t="s">
        <v>266</v>
      </c>
      <c r="F331" t="s">
        <v>80</v>
      </c>
      <c r="G331" t="s">
        <v>81</v>
      </c>
      <c r="H331" t="s">
        <v>2714</v>
      </c>
      <c r="I331" t="s">
        <v>268</v>
      </c>
      <c r="J331" t="s">
        <v>2715</v>
      </c>
      <c r="K331">
        <v>5</v>
      </c>
      <c r="L331" t="s">
        <v>2716</v>
      </c>
      <c r="N331" t="s">
        <v>2573</v>
      </c>
      <c r="P331">
        <v>0</v>
      </c>
      <c r="Q331">
        <v>2500</v>
      </c>
      <c r="R331" t="s">
        <v>53</v>
      </c>
      <c r="S331">
        <v>0</v>
      </c>
      <c r="T331" t="s">
        <v>54</v>
      </c>
      <c r="U331" t="s">
        <v>380</v>
      </c>
      <c r="W331">
        <v>334771</v>
      </c>
      <c r="X331">
        <v>862397</v>
      </c>
      <c r="Y331" t="s">
        <v>2717</v>
      </c>
      <c r="AF331" t="s">
        <v>2530</v>
      </c>
      <c r="AG331" t="s">
        <v>2531</v>
      </c>
      <c r="AH331" t="s">
        <v>2718</v>
      </c>
      <c r="AI331" t="s">
        <v>2719</v>
      </c>
      <c r="AJ331" t="s">
        <v>797</v>
      </c>
      <c r="AK331" t="s">
        <v>693</v>
      </c>
      <c r="AL331">
        <v>2500</v>
      </c>
      <c r="AM331">
        <v>-3.09445247199191</v>
      </c>
      <c r="AN331">
        <v>57.646829287057898</v>
      </c>
    </row>
    <row r="332" spans="1:40" x14ac:dyDescent="0.25">
      <c r="A332">
        <v>2310</v>
      </c>
      <c r="B332" t="s">
        <v>2720</v>
      </c>
      <c r="C332" t="s">
        <v>2721</v>
      </c>
      <c r="D332" t="s">
        <v>266</v>
      </c>
      <c r="F332" t="s">
        <v>44</v>
      </c>
      <c r="G332" t="s">
        <v>66</v>
      </c>
      <c r="H332" t="s">
        <v>2722</v>
      </c>
      <c r="I332" t="s">
        <v>607</v>
      </c>
      <c r="J332" t="s">
        <v>2723</v>
      </c>
      <c r="K332">
        <v>1</v>
      </c>
      <c r="N332" t="s">
        <v>2573</v>
      </c>
      <c r="O332" t="s">
        <v>2583</v>
      </c>
      <c r="P332">
        <v>1500</v>
      </c>
      <c r="Q332">
        <v>1000</v>
      </c>
      <c r="R332" t="s">
        <v>53</v>
      </c>
      <c r="S332">
        <v>0</v>
      </c>
      <c r="T332" t="s">
        <v>134</v>
      </c>
      <c r="U332" t="s">
        <v>380</v>
      </c>
      <c r="V332" t="s">
        <v>2724</v>
      </c>
      <c r="W332">
        <v>282912</v>
      </c>
      <c r="X332">
        <v>804331</v>
      </c>
      <c r="Y332" t="s">
        <v>2725</v>
      </c>
      <c r="AF332" t="s">
        <v>2530</v>
      </c>
      <c r="AG332" t="s">
        <v>2531</v>
      </c>
      <c r="AH332" t="s">
        <v>2726</v>
      </c>
      <c r="AI332" t="s">
        <v>2727</v>
      </c>
      <c r="AJ332" t="s">
        <v>797</v>
      </c>
      <c r="AK332" t="s">
        <v>727</v>
      </c>
      <c r="AL332">
        <v>0</v>
      </c>
      <c r="AM332">
        <v>-3.9351598479899099</v>
      </c>
      <c r="AN332">
        <v>57.1150348551961</v>
      </c>
    </row>
    <row r="333" spans="1:40" x14ac:dyDescent="0.25">
      <c r="A333">
        <v>2311</v>
      </c>
      <c r="B333" t="s">
        <v>2728</v>
      </c>
      <c r="C333" t="s">
        <v>2729</v>
      </c>
      <c r="D333" t="s">
        <v>616</v>
      </c>
      <c r="F333" t="s">
        <v>494</v>
      </c>
      <c r="G333" t="s">
        <v>81</v>
      </c>
      <c r="H333" t="s">
        <v>2730</v>
      </c>
      <c r="I333" t="s">
        <v>2639</v>
      </c>
      <c r="J333" t="s">
        <v>2731</v>
      </c>
      <c r="K333">
        <v>2</v>
      </c>
      <c r="L333" t="s">
        <v>2732</v>
      </c>
      <c r="N333" t="s">
        <v>2573</v>
      </c>
      <c r="P333">
        <v>0</v>
      </c>
      <c r="Q333">
        <v>1000</v>
      </c>
      <c r="R333" t="s">
        <v>53</v>
      </c>
      <c r="S333">
        <v>0</v>
      </c>
      <c r="T333" t="s">
        <v>54</v>
      </c>
      <c r="U333" t="s">
        <v>464</v>
      </c>
      <c r="V333" t="s">
        <v>2733</v>
      </c>
      <c r="W333">
        <v>335830</v>
      </c>
      <c r="X333">
        <v>927236</v>
      </c>
      <c r="Y333" t="s">
        <v>2734</v>
      </c>
      <c r="AF333" t="s">
        <v>2530</v>
      </c>
      <c r="AG333" t="s">
        <v>2531</v>
      </c>
      <c r="AH333" t="s">
        <v>2735</v>
      </c>
      <c r="AI333" t="s">
        <v>2736</v>
      </c>
      <c r="AJ333" t="s">
        <v>734</v>
      </c>
      <c r="AK333" t="s">
        <v>921</v>
      </c>
      <c r="AL333">
        <v>1000</v>
      </c>
      <c r="AM333">
        <v>-3.0942951431589001</v>
      </c>
      <c r="AN333">
        <v>58.229264962723498</v>
      </c>
    </row>
    <row r="334" spans="1:40" x14ac:dyDescent="0.25">
      <c r="A334">
        <v>2312</v>
      </c>
      <c r="B334" t="s">
        <v>2737</v>
      </c>
      <c r="C334" t="s">
        <v>2738</v>
      </c>
      <c r="D334" t="s">
        <v>464</v>
      </c>
      <c r="F334" t="s">
        <v>65</v>
      </c>
      <c r="G334" t="s">
        <v>66</v>
      </c>
      <c r="H334" t="s">
        <v>2739</v>
      </c>
      <c r="I334" t="s">
        <v>225</v>
      </c>
      <c r="J334" t="s">
        <v>464</v>
      </c>
      <c r="K334">
        <v>3</v>
      </c>
      <c r="L334" t="s">
        <v>2740</v>
      </c>
      <c r="N334" t="s">
        <v>2573</v>
      </c>
      <c r="O334" t="s">
        <v>2741</v>
      </c>
      <c r="P334">
        <v>0</v>
      </c>
      <c r="Q334">
        <v>1000</v>
      </c>
      <c r="R334" t="s">
        <v>273</v>
      </c>
      <c r="S334">
        <v>0</v>
      </c>
      <c r="T334" t="s">
        <v>149</v>
      </c>
      <c r="U334" t="s">
        <v>72</v>
      </c>
      <c r="W334">
        <v>329354</v>
      </c>
      <c r="X334">
        <v>846224</v>
      </c>
      <c r="Y334" t="s">
        <v>2742</v>
      </c>
      <c r="AF334" t="s">
        <v>2530</v>
      </c>
      <c r="AG334" t="s">
        <v>2531</v>
      </c>
      <c r="AH334" t="s">
        <v>2743</v>
      </c>
      <c r="AI334" t="s">
        <v>2744</v>
      </c>
      <c r="AJ334" t="s">
        <v>797</v>
      </c>
      <c r="AK334" t="s">
        <v>693</v>
      </c>
      <c r="AL334">
        <v>500</v>
      </c>
      <c r="AM334">
        <v>-3.1804733021425799</v>
      </c>
      <c r="AN334">
        <v>57.500767275831201</v>
      </c>
    </row>
    <row r="335" spans="1:40" x14ac:dyDescent="0.25">
      <c r="A335">
        <v>2313</v>
      </c>
      <c r="B335" t="s">
        <v>2745</v>
      </c>
      <c r="C335" t="s">
        <v>2746</v>
      </c>
      <c r="D335" t="s">
        <v>464</v>
      </c>
      <c r="F335" t="s">
        <v>65</v>
      </c>
      <c r="G335" t="s">
        <v>66</v>
      </c>
      <c r="H335" t="s">
        <v>2747</v>
      </c>
      <c r="I335" t="s">
        <v>96</v>
      </c>
      <c r="J335" t="s">
        <v>464</v>
      </c>
      <c r="K335">
        <v>1</v>
      </c>
      <c r="N335" t="s">
        <v>2573</v>
      </c>
      <c r="O335" t="s">
        <v>2748</v>
      </c>
      <c r="P335">
        <v>0</v>
      </c>
      <c r="Q335">
        <v>700</v>
      </c>
      <c r="R335" t="s">
        <v>273</v>
      </c>
      <c r="S335">
        <v>0</v>
      </c>
      <c r="T335" t="s">
        <v>54</v>
      </c>
      <c r="U335" t="s">
        <v>72</v>
      </c>
      <c r="W335">
        <v>289016</v>
      </c>
      <c r="X335">
        <v>821747</v>
      </c>
      <c r="Y335" t="s">
        <v>2749</v>
      </c>
      <c r="AF335" t="s">
        <v>2530</v>
      </c>
      <c r="AG335" t="s">
        <v>2531</v>
      </c>
      <c r="AH335" t="s">
        <v>2750</v>
      </c>
      <c r="AI335" t="s">
        <v>2751</v>
      </c>
      <c r="AJ335" t="s">
        <v>797</v>
      </c>
      <c r="AK335" t="s">
        <v>693</v>
      </c>
      <c r="AL335">
        <v>700</v>
      </c>
      <c r="AM335">
        <v>-3.8421918468932899</v>
      </c>
      <c r="AN335">
        <v>57.272918934258399</v>
      </c>
    </row>
    <row r="336" spans="1:40" x14ac:dyDescent="0.25">
      <c r="A336">
        <v>2314</v>
      </c>
      <c r="B336" t="s">
        <v>2752</v>
      </c>
      <c r="C336" t="s">
        <v>2753</v>
      </c>
      <c r="D336" t="s">
        <v>117</v>
      </c>
      <c r="F336" t="s">
        <v>80</v>
      </c>
      <c r="G336" t="s">
        <v>81</v>
      </c>
      <c r="H336" t="s">
        <v>2754</v>
      </c>
      <c r="I336" t="s">
        <v>607</v>
      </c>
      <c r="J336" t="s">
        <v>2755</v>
      </c>
      <c r="K336">
        <v>1</v>
      </c>
      <c r="L336" t="s">
        <v>2756</v>
      </c>
      <c r="N336" t="s">
        <v>2573</v>
      </c>
      <c r="O336" t="s">
        <v>2748</v>
      </c>
      <c r="P336">
        <v>2500</v>
      </c>
      <c r="Q336">
        <v>3000</v>
      </c>
      <c r="R336" t="s">
        <v>273</v>
      </c>
      <c r="S336">
        <v>3000</v>
      </c>
      <c r="T336" t="s">
        <v>54</v>
      </c>
      <c r="U336" t="s">
        <v>55</v>
      </c>
      <c r="W336">
        <v>289016</v>
      </c>
      <c r="X336">
        <v>821747</v>
      </c>
      <c r="Y336" t="s">
        <v>2757</v>
      </c>
      <c r="AF336" t="s">
        <v>2530</v>
      </c>
      <c r="AG336" t="s">
        <v>2531</v>
      </c>
      <c r="AH336" t="s">
        <v>2758</v>
      </c>
      <c r="AI336" t="s">
        <v>2759</v>
      </c>
      <c r="AJ336" t="s">
        <v>797</v>
      </c>
      <c r="AK336" t="s">
        <v>693</v>
      </c>
      <c r="AL336">
        <v>5500</v>
      </c>
      <c r="AM336">
        <v>-3.8421918468932899</v>
      </c>
      <c r="AN336">
        <v>57.272918934258399</v>
      </c>
    </row>
    <row r="337" spans="1:40" x14ac:dyDescent="0.25">
      <c r="A337">
        <v>2315</v>
      </c>
      <c r="B337" t="s">
        <v>2760</v>
      </c>
      <c r="C337" t="s">
        <v>2761</v>
      </c>
      <c r="D337" t="s">
        <v>464</v>
      </c>
      <c r="F337" t="s">
        <v>44</v>
      </c>
      <c r="G337" t="s">
        <v>66</v>
      </c>
      <c r="H337" t="s">
        <v>2762</v>
      </c>
      <c r="I337" t="s">
        <v>96</v>
      </c>
      <c r="J337" t="s">
        <v>2763</v>
      </c>
      <c r="K337">
        <v>5</v>
      </c>
      <c r="L337" t="s">
        <v>2764</v>
      </c>
      <c r="N337" t="s">
        <v>2573</v>
      </c>
      <c r="P337">
        <v>0</v>
      </c>
      <c r="Q337">
        <v>2500</v>
      </c>
      <c r="R337" t="s">
        <v>273</v>
      </c>
      <c r="S337">
        <v>0</v>
      </c>
      <c r="T337" t="s">
        <v>54</v>
      </c>
      <c r="U337" t="s">
        <v>72</v>
      </c>
      <c r="W337">
        <v>319704</v>
      </c>
      <c r="X337">
        <v>842220</v>
      </c>
      <c r="Y337" t="s">
        <v>2765</v>
      </c>
      <c r="AF337" t="s">
        <v>2530</v>
      </c>
      <c r="AG337" t="s">
        <v>2531</v>
      </c>
      <c r="AH337" t="s">
        <v>2766</v>
      </c>
      <c r="AI337" t="s">
        <v>2767</v>
      </c>
      <c r="AJ337" t="s">
        <v>797</v>
      </c>
      <c r="AK337" t="s">
        <v>727</v>
      </c>
      <c r="AL337">
        <v>2500</v>
      </c>
      <c r="AM337">
        <v>-3.3401340955546601</v>
      </c>
      <c r="AN337">
        <v>57.463201513440403</v>
      </c>
    </row>
    <row r="338" spans="1:40" x14ac:dyDescent="0.25">
      <c r="A338">
        <v>2316</v>
      </c>
      <c r="B338" t="s">
        <v>2768</v>
      </c>
      <c r="C338" t="s">
        <v>2769</v>
      </c>
      <c r="D338" t="s">
        <v>464</v>
      </c>
      <c r="F338" t="s">
        <v>65</v>
      </c>
      <c r="G338" t="s">
        <v>66</v>
      </c>
      <c r="H338" t="s">
        <v>2770</v>
      </c>
      <c r="I338" t="s">
        <v>96</v>
      </c>
      <c r="J338" t="s">
        <v>464</v>
      </c>
      <c r="K338">
        <v>1</v>
      </c>
      <c r="L338" t="s">
        <v>2771</v>
      </c>
      <c r="N338" t="s">
        <v>2573</v>
      </c>
      <c r="P338">
        <v>200</v>
      </c>
      <c r="Q338">
        <v>1500</v>
      </c>
      <c r="R338" t="s">
        <v>273</v>
      </c>
      <c r="S338">
        <v>500</v>
      </c>
      <c r="T338" t="s">
        <v>54</v>
      </c>
      <c r="U338" t="s">
        <v>72</v>
      </c>
      <c r="W338">
        <v>321938</v>
      </c>
      <c r="X338">
        <v>829754</v>
      </c>
      <c r="Y338" t="s">
        <v>2772</v>
      </c>
      <c r="AF338" t="s">
        <v>2530</v>
      </c>
      <c r="AG338" t="s">
        <v>2531</v>
      </c>
      <c r="AH338" t="s">
        <v>2773</v>
      </c>
      <c r="AI338" t="s">
        <v>2774</v>
      </c>
      <c r="AJ338" t="s">
        <v>797</v>
      </c>
      <c r="AK338" t="s">
        <v>727</v>
      </c>
      <c r="AL338">
        <v>1700</v>
      </c>
      <c r="AM338">
        <v>-3.2989365762218101</v>
      </c>
      <c r="AN338">
        <v>57.351640720477398</v>
      </c>
    </row>
    <row r="339" spans="1:40" x14ac:dyDescent="0.25">
      <c r="A339">
        <v>2317</v>
      </c>
      <c r="B339" t="s">
        <v>2775</v>
      </c>
      <c r="C339" t="s">
        <v>2776</v>
      </c>
      <c r="D339" t="s">
        <v>464</v>
      </c>
      <c r="F339" t="s">
        <v>80</v>
      </c>
      <c r="G339" t="s">
        <v>45</v>
      </c>
      <c r="H339" t="s">
        <v>2777</v>
      </c>
      <c r="I339" t="s">
        <v>96</v>
      </c>
      <c r="J339" t="s">
        <v>2778</v>
      </c>
      <c r="K339">
        <v>5</v>
      </c>
      <c r="L339" t="s">
        <v>2779</v>
      </c>
      <c r="N339" t="s">
        <v>2573</v>
      </c>
      <c r="P339">
        <v>500</v>
      </c>
      <c r="Q339">
        <v>1000</v>
      </c>
      <c r="R339" t="s">
        <v>53</v>
      </c>
      <c r="S339">
        <v>0</v>
      </c>
      <c r="T339" t="s">
        <v>54</v>
      </c>
      <c r="U339" t="s">
        <v>72</v>
      </c>
      <c r="V339" t="s">
        <v>2632</v>
      </c>
      <c r="W339">
        <v>334595</v>
      </c>
      <c r="X339">
        <v>860316</v>
      </c>
      <c r="Y339" t="s">
        <v>2780</v>
      </c>
      <c r="AF339" t="s">
        <v>2530</v>
      </c>
      <c r="AG339" t="s">
        <v>2531</v>
      </c>
      <c r="AH339" t="s">
        <v>2781</v>
      </c>
      <c r="AI339" t="s">
        <v>2782</v>
      </c>
      <c r="AJ339" t="s">
        <v>797</v>
      </c>
      <c r="AK339" t="s">
        <v>719</v>
      </c>
      <c r="AL339">
        <v>1500</v>
      </c>
      <c r="AM339">
        <v>-3.0968367666095702</v>
      </c>
      <c r="AN339">
        <v>57.6281146071899</v>
      </c>
    </row>
    <row r="340" spans="1:40" x14ac:dyDescent="0.25">
      <c r="A340">
        <v>2318</v>
      </c>
      <c r="B340" t="s">
        <v>2783</v>
      </c>
      <c r="C340" t="s">
        <v>2784</v>
      </c>
      <c r="D340" t="s">
        <v>464</v>
      </c>
      <c r="F340" t="s">
        <v>65</v>
      </c>
      <c r="G340" t="s">
        <v>45</v>
      </c>
      <c r="H340" t="s">
        <v>2785</v>
      </c>
      <c r="I340" t="s">
        <v>119</v>
      </c>
      <c r="J340" t="s">
        <v>2786</v>
      </c>
      <c r="K340">
        <v>5</v>
      </c>
      <c r="N340" t="s">
        <v>2573</v>
      </c>
      <c r="P340">
        <v>3000</v>
      </c>
      <c r="Q340">
        <v>27000</v>
      </c>
      <c r="R340" t="s">
        <v>273</v>
      </c>
      <c r="S340">
        <v>27000</v>
      </c>
      <c r="T340" t="s">
        <v>54</v>
      </c>
      <c r="U340" t="s">
        <v>72</v>
      </c>
      <c r="V340" t="s">
        <v>2787</v>
      </c>
      <c r="W340">
        <v>314370</v>
      </c>
      <c r="X340">
        <v>835570</v>
      </c>
      <c r="Y340" t="s">
        <v>2788</v>
      </c>
      <c r="AF340" t="s">
        <v>2530</v>
      </c>
      <c r="AG340" t="s">
        <v>2531</v>
      </c>
      <c r="AH340" t="s">
        <v>2789</v>
      </c>
      <c r="AI340" t="s">
        <v>2790</v>
      </c>
      <c r="AJ340" t="s">
        <v>797</v>
      </c>
      <c r="AK340" t="s">
        <v>727</v>
      </c>
      <c r="AL340">
        <v>30000</v>
      </c>
      <c r="AM340">
        <v>-3.4266934050423399</v>
      </c>
      <c r="AN340">
        <v>57.402508517445902</v>
      </c>
    </row>
    <row r="341" spans="1:40" x14ac:dyDescent="0.25">
      <c r="A341">
        <v>2319</v>
      </c>
      <c r="B341" t="s">
        <v>2791</v>
      </c>
      <c r="C341" t="s">
        <v>2792</v>
      </c>
      <c r="D341" t="s">
        <v>464</v>
      </c>
      <c r="F341" t="s">
        <v>65</v>
      </c>
      <c r="G341" t="s">
        <v>66</v>
      </c>
      <c r="H341" t="s">
        <v>2793</v>
      </c>
      <c r="I341" t="s">
        <v>119</v>
      </c>
      <c r="J341" t="s">
        <v>2794</v>
      </c>
      <c r="K341">
        <v>5</v>
      </c>
      <c r="N341" t="s">
        <v>2573</v>
      </c>
      <c r="P341">
        <v>500</v>
      </c>
      <c r="Q341">
        <v>12000</v>
      </c>
      <c r="R341" t="s">
        <v>273</v>
      </c>
      <c r="S341">
        <v>0</v>
      </c>
      <c r="T341" t="s">
        <v>54</v>
      </c>
      <c r="U341" t="s">
        <v>72</v>
      </c>
      <c r="V341" t="s">
        <v>2795</v>
      </c>
      <c r="W341">
        <v>267656</v>
      </c>
      <c r="X341">
        <v>790946</v>
      </c>
      <c r="Y341" t="s">
        <v>2796</v>
      </c>
      <c r="AF341" t="s">
        <v>2530</v>
      </c>
      <c r="AG341" t="s">
        <v>2531</v>
      </c>
      <c r="AH341" t="s">
        <v>2797</v>
      </c>
      <c r="AI341" t="s">
        <v>2798</v>
      </c>
      <c r="AJ341" t="s">
        <v>797</v>
      </c>
      <c r="AK341" t="s">
        <v>693</v>
      </c>
      <c r="AL341">
        <v>12500</v>
      </c>
      <c r="AM341">
        <v>-4.1798410132240296</v>
      </c>
      <c r="AN341">
        <v>56.990741327603303</v>
      </c>
    </row>
    <row r="342" spans="1:40" x14ac:dyDescent="0.25">
      <c r="A342">
        <v>2320</v>
      </c>
      <c r="B342" t="s">
        <v>2799</v>
      </c>
      <c r="C342" t="s">
        <v>2800</v>
      </c>
      <c r="D342" t="s">
        <v>464</v>
      </c>
      <c r="F342" t="s">
        <v>80</v>
      </c>
      <c r="G342" t="s">
        <v>81</v>
      </c>
      <c r="H342" t="s">
        <v>2801</v>
      </c>
      <c r="I342" t="s">
        <v>119</v>
      </c>
      <c r="J342" t="s">
        <v>2802</v>
      </c>
      <c r="K342">
        <v>5</v>
      </c>
      <c r="L342" t="s">
        <v>2803</v>
      </c>
      <c r="N342" t="s">
        <v>2573</v>
      </c>
      <c r="P342">
        <v>10000</v>
      </c>
      <c r="Q342">
        <v>1000</v>
      </c>
      <c r="R342" t="s">
        <v>273</v>
      </c>
      <c r="S342">
        <v>0</v>
      </c>
      <c r="T342" t="s">
        <v>54</v>
      </c>
      <c r="U342" t="s">
        <v>55</v>
      </c>
      <c r="V342" t="s">
        <v>2804</v>
      </c>
      <c r="W342">
        <v>334027</v>
      </c>
      <c r="X342">
        <v>859496</v>
      </c>
      <c r="Y342" t="s">
        <v>2805</v>
      </c>
      <c r="AF342" t="s">
        <v>2530</v>
      </c>
      <c r="AG342" t="s">
        <v>2531</v>
      </c>
      <c r="AH342" t="s">
        <v>2806</v>
      </c>
      <c r="AI342" t="s">
        <v>2807</v>
      </c>
      <c r="AJ342" t="s">
        <v>797</v>
      </c>
      <c r="AK342" t="s">
        <v>921</v>
      </c>
      <c r="AL342">
        <v>21000</v>
      </c>
      <c r="AM342">
        <v>-3.1061219878006301</v>
      </c>
      <c r="AN342">
        <v>57.6206674776938</v>
      </c>
    </row>
    <row r="343" spans="1:40" x14ac:dyDescent="0.25">
      <c r="A343">
        <v>2321</v>
      </c>
      <c r="B343" t="s">
        <v>2808</v>
      </c>
      <c r="C343" t="s">
        <v>2809</v>
      </c>
      <c r="D343" t="s">
        <v>142</v>
      </c>
      <c r="F343" t="s">
        <v>65</v>
      </c>
      <c r="G343" t="s">
        <v>45</v>
      </c>
      <c r="H343" t="s">
        <v>2810</v>
      </c>
      <c r="I343" t="s">
        <v>198</v>
      </c>
      <c r="J343" t="s">
        <v>2811</v>
      </c>
      <c r="K343">
        <v>5</v>
      </c>
      <c r="N343" t="s">
        <v>2573</v>
      </c>
      <c r="P343">
        <v>500</v>
      </c>
      <c r="Q343">
        <v>2500</v>
      </c>
      <c r="R343" t="s">
        <v>273</v>
      </c>
      <c r="S343">
        <v>0</v>
      </c>
      <c r="T343" t="s">
        <v>54</v>
      </c>
      <c r="U343" t="s">
        <v>72</v>
      </c>
      <c r="V343" t="s">
        <v>2642</v>
      </c>
      <c r="W343">
        <v>318124</v>
      </c>
      <c r="X343">
        <v>836116</v>
      </c>
      <c r="Y343" t="s">
        <v>2812</v>
      </c>
      <c r="AF343" t="s">
        <v>2530</v>
      </c>
      <c r="AG343" t="s">
        <v>2531</v>
      </c>
      <c r="AH343" t="s">
        <v>2813</v>
      </c>
      <c r="AI343" s="2" t="s">
        <v>2814</v>
      </c>
      <c r="AJ343" t="s">
        <v>797</v>
      </c>
      <c r="AK343" t="s">
        <v>727</v>
      </c>
      <c r="AL343">
        <v>3000</v>
      </c>
      <c r="AM343">
        <v>-3.3644217829020602</v>
      </c>
      <c r="AN343">
        <v>57.408103612728198</v>
      </c>
    </row>
    <row r="344" spans="1:40" x14ac:dyDescent="0.25">
      <c r="A344">
        <v>2322</v>
      </c>
      <c r="B344" t="s">
        <v>2815</v>
      </c>
      <c r="C344" t="s">
        <v>2816</v>
      </c>
      <c r="D344" t="s">
        <v>142</v>
      </c>
      <c r="F344" t="s">
        <v>65</v>
      </c>
      <c r="G344" t="s">
        <v>66</v>
      </c>
      <c r="H344" t="s">
        <v>2817</v>
      </c>
      <c r="I344" t="s">
        <v>198</v>
      </c>
      <c r="J344" t="s">
        <v>2818</v>
      </c>
      <c r="K344">
        <v>5</v>
      </c>
      <c r="M344" t="s">
        <v>2819</v>
      </c>
      <c r="N344" t="s">
        <v>2573</v>
      </c>
      <c r="P344">
        <v>0</v>
      </c>
      <c r="Q344">
        <v>500</v>
      </c>
      <c r="R344" t="s">
        <v>273</v>
      </c>
      <c r="S344">
        <v>0</v>
      </c>
      <c r="T344" t="s">
        <v>54</v>
      </c>
      <c r="U344" t="s">
        <v>72</v>
      </c>
      <c r="W344">
        <v>318124</v>
      </c>
      <c r="X344">
        <v>836116</v>
      </c>
      <c r="Y344" t="s">
        <v>2820</v>
      </c>
      <c r="AF344" t="s">
        <v>2530</v>
      </c>
      <c r="AG344" t="s">
        <v>2531</v>
      </c>
      <c r="AH344" t="s">
        <v>2821</v>
      </c>
      <c r="AI344" t="s">
        <v>2822</v>
      </c>
      <c r="AJ344" t="s">
        <v>797</v>
      </c>
      <c r="AK344" t="s">
        <v>727</v>
      </c>
      <c r="AL344">
        <v>500</v>
      </c>
      <c r="AM344">
        <v>-3.3644217829020602</v>
      </c>
      <c r="AN344">
        <v>57.408103612728198</v>
      </c>
    </row>
    <row r="345" spans="1:40" x14ac:dyDescent="0.25">
      <c r="A345">
        <v>2323</v>
      </c>
      <c r="B345" t="s">
        <v>2823</v>
      </c>
      <c r="C345" t="s">
        <v>2824</v>
      </c>
      <c r="D345" t="s">
        <v>142</v>
      </c>
      <c r="F345" t="s">
        <v>65</v>
      </c>
      <c r="G345" t="s">
        <v>45</v>
      </c>
      <c r="H345" t="s">
        <v>2825</v>
      </c>
      <c r="I345" t="s">
        <v>388</v>
      </c>
      <c r="K345">
        <v>2</v>
      </c>
      <c r="N345" t="s">
        <v>2573</v>
      </c>
      <c r="P345">
        <v>0</v>
      </c>
      <c r="Q345">
        <v>2500</v>
      </c>
      <c r="R345" t="s">
        <v>53</v>
      </c>
      <c r="S345">
        <v>0</v>
      </c>
      <c r="T345" t="s">
        <v>54</v>
      </c>
      <c r="U345" t="s">
        <v>380</v>
      </c>
      <c r="V345" t="s">
        <v>2826</v>
      </c>
      <c r="W345">
        <v>334651</v>
      </c>
      <c r="X345">
        <v>864269</v>
      </c>
      <c r="Y345" t="s">
        <v>2827</v>
      </c>
      <c r="AF345" t="s">
        <v>2530</v>
      </c>
      <c r="AG345" t="s">
        <v>2531</v>
      </c>
      <c r="AH345" t="s">
        <v>2828</v>
      </c>
      <c r="AI345" t="s">
        <v>2829</v>
      </c>
      <c r="AJ345" t="s">
        <v>797</v>
      </c>
      <c r="AK345" t="s">
        <v>693</v>
      </c>
      <c r="AL345">
        <v>2500</v>
      </c>
      <c r="AM345">
        <v>-3.0969697220680898</v>
      </c>
      <c r="AN345">
        <v>57.663623973413799</v>
      </c>
    </row>
    <row r="346" spans="1:40" x14ac:dyDescent="0.25">
      <c r="A346">
        <v>2324</v>
      </c>
      <c r="B346" t="s">
        <v>2830</v>
      </c>
      <c r="C346" t="s">
        <v>2831</v>
      </c>
      <c r="D346" t="s">
        <v>142</v>
      </c>
      <c r="F346" t="s">
        <v>44</v>
      </c>
      <c r="G346" t="s">
        <v>66</v>
      </c>
      <c r="H346" t="s">
        <v>2832</v>
      </c>
      <c r="I346" t="s">
        <v>607</v>
      </c>
      <c r="J346" t="s">
        <v>2833</v>
      </c>
      <c r="K346">
        <v>1</v>
      </c>
      <c r="N346" t="s">
        <v>2573</v>
      </c>
      <c r="O346" t="s">
        <v>2583</v>
      </c>
      <c r="P346">
        <v>2000</v>
      </c>
      <c r="Q346">
        <v>2500</v>
      </c>
      <c r="R346" t="s">
        <v>53</v>
      </c>
      <c r="S346">
        <v>0</v>
      </c>
      <c r="T346" t="s">
        <v>134</v>
      </c>
      <c r="U346" t="s">
        <v>380</v>
      </c>
      <c r="V346" t="s">
        <v>2834</v>
      </c>
      <c r="W346">
        <v>282912</v>
      </c>
      <c r="X346">
        <v>804331</v>
      </c>
      <c r="Y346" t="s">
        <v>2835</v>
      </c>
      <c r="AF346" t="s">
        <v>2530</v>
      </c>
      <c r="AG346" t="s">
        <v>2531</v>
      </c>
      <c r="AH346" t="s">
        <v>2836</v>
      </c>
      <c r="AI346" t="s">
        <v>2837</v>
      </c>
      <c r="AJ346" t="s">
        <v>797</v>
      </c>
      <c r="AK346" t="s">
        <v>921</v>
      </c>
      <c r="AL346">
        <v>4500</v>
      </c>
      <c r="AM346">
        <v>-3.9351598479899099</v>
      </c>
      <c r="AN346">
        <v>57.1150348551961</v>
      </c>
    </row>
    <row r="347" spans="1:40" x14ac:dyDescent="0.25">
      <c r="A347">
        <v>2325</v>
      </c>
      <c r="B347" t="s">
        <v>2838</v>
      </c>
      <c r="C347" t="s">
        <v>2839</v>
      </c>
      <c r="D347" t="s">
        <v>64</v>
      </c>
      <c r="E347" t="s">
        <v>2840</v>
      </c>
      <c r="F347" t="s">
        <v>65</v>
      </c>
      <c r="G347" t="s">
        <v>66</v>
      </c>
      <c r="H347" t="s">
        <v>2841</v>
      </c>
      <c r="I347" t="s">
        <v>188</v>
      </c>
      <c r="J347" t="s">
        <v>2842</v>
      </c>
      <c r="K347">
        <v>1</v>
      </c>
      <c r="L347" t="s">
        <v>2843</v>
      </c>
      <c r="N347" t="s">
        <v>2844</v>
      </c>
      <c r="P347">
        <v>0</v>
      </c>
      <c r="Q347">
        <v>1500</v>
      </c>
      <c r="R347" t="s">
        <v>273</v>
      </c>
      <c r="S347">
        <v>0</v>
      </c>
      <c r="T347" t="s">
        <v>149</v>
      </c>
      <c r="U347" t="s">
        <v>100</v>
      </c>
      <c r="W347">
        <v>250683</v>
      </c>
      <c r="X347">
        <v>794706</v>
      </c>
      <c r="Y347" t="s">
        <v>2845</v>
      </c>
      <c r="AF347" t="s">
        <v>2530</v>
      </c>
      <c r="AG347" t="s">
        <v>2531</v>
      </c>
      <c r="AH347" t="s">
        <v>2846</v>
      </c>
      <c r="AI347" t="s">
        <v>2847</v>
      </c>
      <c r="AJ347" t="s">
        <v>734</v>
      </c>
      <c r="AK347" t="s">
        <v>693</v>
      </c>
      <c r="AL347">
        <v>1000</v>
      </c>
      <c r="AM347">
        <v>-4.4611499218880697</v>
      </c>
      <c r="AN347">
        <v>57.019313304954402</v>
      </c>
    </row>
    <row r="348" spans="1:40" x14ac:dyDescent="0.25">
      <c r="A348">
        <v>2326</v>
      </c>
      <c r="B348" t="s">
        <v>2848</v>
      </c>
      <c r="C348" t="s">
        <v>2849</v>
      </c>
      <c r="D348" t="s">
        <v>64</v>
      </c>
      <c r="E348" t="s">
        <v>2840</v>
      </c>
      <c r="F348" t="s">
        <v>65</v>
      </c>
      <c r="G348" t="s">
        <v>66</v>
      </c>
      <c r="H348" t="s">
        <v>2850</v>
      </c>
      <c r="I348" t="s">
        <v>188</v>
      </c>
      <c r="J348" t="s">
        <v>2842</v>
      </c>
      <c r="K348">
        <v>3</v>
      </c>
      <c r="L348" t="s">
        <v>2851</v>
      </c>
      <c r="N348" t="s">
        <v>2844</v>
      </c>
      <c r="P348">
        <v>0</v>
      </c>
      <c r="Q348">
        <v>1500</v>
      </c>
      <c r="R348" t="s">
        <v>273</v>
      </c>
      <c r="S348">
        <v>0</v>
      </c>
      <c r="T348" t="s">
        <v>149</v>
      </c>
      <c r="U348" t="s">
        <v>100</v>
      </c>
      <c r="W348">
        <v>268260</v>
      </c>
      <c r="X348">
        <v>799059</v>
      </c>
      <c r="Y348" t="s">
        <v>2852</v>
      </c>
      <c r="AF348" t="s">
        <v>2530</v>
      </c>
      <c r="AG348" t="s">
        <v>2531</v>
      </c>
      <c r="AH348" t="s">
        <v>2853</v>
      </c>
      <c r="AI348" t="s">
        <v>2854</v>
      </c>
      <c r="AJ348" t="s">
        <v>709</v>
      </c>
      <c r="AK348" t="s">
        <v>693</v>
      </c>
      <c r="AL348">
        <v>1000</v>
      </c>
      <c r="AM348">
        <v>-4.1741574141786497</v>
      </c>
      <c r="AN348">
        <v>57.063743677452301</v>
      </c>
    </row>
    <row r="349" spans="1:40" x14ac:dyDescent="0.25">
      <c r="A349">
        <v>2327</v>
      </c>
      <c r="B349" t="s">
        <v>2855</v>
      </c>
      <c r="C349" t="s">
        <v>2856</v>
      </c>
      <c r="D349" t="s">
        <v>117</v>
      </c>
      <c r="F349" t="s">
        <v>44</v>
      </c>
      <c r="G349" t="s">
        <v>45</v>
      </c>
      <c r="H349" t="s">
        <v>2857</v>
      </c>
      <c r="I349" t="s">
        <v>702</v>
      </c>
      <c r="J349" t="s">
        <v>2858</v>
      </c>
      <c r="K349">
        <v>3</v>
      </c>
      <c r="M349" t="s">
        <v>2859</v>
      </c>
      <c r="N349" t="s">
        <v>2844</v>
      </c>
      <c r="O349" t="s">
        <v>2860</v>
      </c>
      <c r="P349">
        <v>1000000</v>
      </c>
      <c r="Q349">
        <v>40000</v>
      </c>
      <c r="R349" t="s">
        <v>273</v>
      </c>
      <c r="S349">
        <v>0</v>
      </c>
      <c r="T349" t="s">
        <v>134</v>
      </c>
      <c r="U349" t="s">
        <v>88</v>
      </c>
      <c r="V349" t="s">
        <v>2861</v>
      </c>
      <c r="W349">
        <v>315952</v>
      </c>
      <c r="X349">
        <v>812911</v>
      </c>
      <c r="Y349" t="s">
        <v>2862</v>
      </c>
      <c r="AF349" t="s">
        <v>2530</v>
      </c>
      <c r="AG349" t="s">
        <v>2531</v>
      </c>
      <c r="AH349" t="s">
        <v>2863</v>
      </c>
      <c r="AI349" t="s">
        <v>2864</v>
      </c>
      <c r="AJ349" t="s">
        <v>709</v>
      </c>
      <c r="AK349" t="s">
        <v>719</v>
      </c>
      <c r="AL349">
        <v>0</v>
      </c>
      <c r="AM349">
        <v>-3.3926623704236798</v>
      </c>
      <c r="AN349">
        <v>57.1993191381763</v>
      </c>
    </row>
    <row r="350" spans="1:40" x14ac:dyDescent="0.25">
      <c r="A350">
        <v>2328</v>
      </c>
      <c r="B350" t="s">
        <v>2865</v>
      </c>
      <c r="C350" t="s">
        <v>2866</v>
      </c>
      <c r="D350" t="s">
        <v>117</v>
      </c>
      <c r="F350" t="s">
        <v>80</v>
      </c>
      <c r="G350" t="s">
        <v>45</v>
      </c>
      <c r="H350" t="s">
        <v>2867</v>
      </c>
      <c r="I350" t="s">
        <v>702</v>
      </c>
      <c r="J350" t="s">
        <v>2858</v>
      </c>
      <c r="K350">
        <v>3</v>
      </c>
      <c r="M350" t="s">
        <v>2859</v>
      </c>
      <c r="N350" t="s">
        <v>2844</v>
      </c>
      <c r="O350" t="s">
        <v>2868</v>
      </c>
      <c r="P350">
        <v>500000</v>
      </c>
      <c r="Q350">
        <v>40000</v>
      </c>
      <c r="R350" t="s">
        <v>273</v>
      </c>
      <c r="S350">
        <v>0</v>
      </c>
      <c r="T350" t="s">
        <v>149</v>
      </c>
      <c r="U350" t="s">
        <v>88</v>
      </c>
      <c r="V350" t="s">
        <v>2861</v>
      </c>
      <c r="W350">
        <v>315046</v>
      </c>
      <c r="X350">
        <v>822179</v>
      </c>
      <c r="Y350" t="s">
        <v>2869</v>
      </c>
      <c r="AF350" t="s">
        <v>2530</v>
      </c>
      <c r="AG350" t="s">
        <v>2531</v>
      </c>
      <c r="AH350" t="s">
        <v>2870</v>
      </c>
      <c r="AI350" t="s">
        <v>2871</v>
      </c>
      <c r="AJ350" t="s">
        <v>709</v>
      </c>
      <c r="AK350" t="s">
        <v>719</v>
      </c>
      <c r="AL350">
        <v>25000</v>
      </c>
      <c r="AM350">
        <v>-3.4108279217570101</v>
      </c>
      <c r="AN350">
        <v>57.282381788004002</v>
      </c>
    </row>
    <row r="351" spans="1:40" x14ac:dyDescent="0.25">
      <c r="A351">
        <v>2329</v>
      </c>
      <c r="B351" t="s">
        <v>2872</v>
      </c>
      <c r="C351" t="s">
        <v>2873</v>
      </c>
      <c r="D351" t="s">
        <v>117</v>
      </c>
      <c r="F351" t="s">
        <v>80</v>
      </c>
      <c r="G351" t="s">
        <v>45</v>
      </c>
      <c r="H351" t="s">
        <v>2867</v>
      </c>
      <c r="I351" t="s">
        <v>702</v>
      </c>
      <c r="J351" t="s">
        <v>2858</v>
      </c>
      <c r="K351">
        <v>3</v>
      </c>
      <c r="M351" t="s">
        <v>2859</v>
      </c>
      <c r="N351" t="s">
        <v>2844</v>
      </c>
      <c r="O351" t="s">
        <v>2868</v>
      </c>
      <c r="P351">
        <v>500000</v>
      </c>
      <c r="Q351">
        <v>40000</v>
      </c>
      <c r="R351" t="s">
        <v>273</v>
      </c>
      <c r="S351">
        <v>0</v>
      </c>
      <c r="T351" t="s">
        <v>149</v>
      </c>
      <c r="U351" t="s">
        <v>88</v>
      </c>
      <c r="V351" t="s">
        <v>2861</v>
      </c>
      <c r="W351">
        <v>322342</v>
      </c>
      <c r="X351">
        <v>825409</v>
      </c>
      <c r="Y351" t="s">
        <v>2874</v>
      </c>
      <c r="AF351" t="s">
        <v>2530</v>
      </c>
      <c r="AG351" t="s">
        <v>2531</v>
      </c>
      <c r="AH351" t="s">
        <v>2875</v>
      </c>
      <c r="AI351" t="s">
        <v>2876</v>
      </c>
      <c r="AJ351" t="s">
        <v>709</v>
      </c>
      <c r="AK351" t="s">
        <v>719</v>
      </c>
      <c r="AL351">
        <v>25000</v>
      </c>
      <c r="AM351">
        <v>-3.2908551071871401</v>
      </c>
      <c r="AN351">
        <v>57.312688904195497</v>
      </c>
    </row>
    <row r="352" spans="1:40" x14ac:dyDescent="0.25">
      <c r="A352">
        <v>2330</v>
      </c>
      <c r="B352" t="s">
        <v>2877</v>
      </c>
      <c r="C352" t="s">
        <v>2878</v>
      </c>
      <c r="D352" t="s">
        <v>117</v>
      </c>
      <c r="F352" t="s">
        <v>65</v>
      </c>
      <c r="G352" t="s">
        <v>81</v>
      </c>
      <c r="H352" t="s">
        <v>2879</v>
      </c>
      <c r="I352" t="s">
        <v>188</v>
      </c>
      <c r="J352" t="s">
        <v>2880</v>
      </c>
      <c r="K352">
        <v>1</v>
      </c>
      <c r="L352" t="s">
        <v>2851</v>
      </c>
      <c r="N352" t="s">
        <v>2573</v>
      </c>
      <c r="P352">
        <v>0</v>
      </c>
      <c r="Q352">
        <v>500</v>
      </c>
      <c r="R352" t="s">
        <v>53</v>
      </c>
      <c r="S352">
        <v>0</v>
      </c>
      <c r="T352" t="s">
        <v>54</v>
      </c>
      <c r="U352" t="s">
        <v>100</v>
      </c>
      <c r="W352">
        <v>307762</v>
      </c>
      <c r="X352">
        <v>831456</v>
      </c>
      <c r="Y352" t="s">
        <v>2881</v>
      </c>
      <c r="AF352" t="s">
        <v>2530</v>
      </c>
      <c r="AG352" t="s">
        <v>2531</v>
      </c>
      <c r="AH352" t="s">
        <v>2882</v>
      </c>
      <c r="AI352" t="s">
        <v>2883</v>
      </c>
      <c r="AJ352" t="s">
        <v>797</v>
      </c>
      <c r="AK352" t="s">
        <v>693</v>
      </c>
      <c r="AL352">
        <v>500</v>
      </c>
      <c r="AM352">
        <v>-3.5350763834111998</v>
      </c>
      <c r="AN352">
        <v>57.364273279335698</v>
      </c>
    </row>
    <row r="353" spans="1:40" x14ac:dyDescent="0.25">
      <c r="A353">
        <v>2331</v>
      </c>
      <c r="B353" t="s">
        <v>2884</v>
      </c>
      <c r="C353" t="s">
        <v>2885</v>
      </c>
      <c r="D353" t="s">
        <v>117</v>
      </c>
      <c r="F353" t="s">
        <v>65</v>
      </c>
      <c r="G353" t="s">
        <v>81</v>
      </c>
      <c r="H353" t="s">
        <v>2886</v>
      </c>
      <c r="I353" t="s">
        <v>188</v>
      </c>
      <c r="J353" t="s">
        <v>2887</v>
      </c>
      <c r="K353">
        <v>1</v>
      </c>
      <c r="L353" t="s">
        <v>2888</v>
      </c>
      <c r="N353" t="s">
        <v>2889</v>
      </c>
      <c r="P353">
        <v>800</v>
      </c>
      <c r="Q353">
        <v>300</v>
      </c>
      <c r="R353" t="s">
        <v>53</v>
      </c>
      <c r="S353">
        <v>0</v>
      </c>
      <c r="T353" t="s">
        <v>134</v>
      </c>
      <c r="U353" t="s">
        <v>100</v>
      </c>
      <c r="W353">
        <v>278548</v>
      </c>
      <c r="X353">
        <v>800184</v>
      </c>
      <c r="Y353" t="s">
        <v>2890</v>
      </c>
      <c r="AF353" t="s">
        <v>2530</v>
      </c>
      <c r="AG353" t="s">
        <v>2531</v>
      </c>
      <c r="AH353" t="s">
        <v>2891</v>
      </c>
      <c r="AI353" t="s">
        <v>2892</v>
      </c>
      <c r="AJ353" t="s">
        <v>734</v>
      </c>
      <c r="AK353" t="s">
        <v>727</v>
      </c>
      <c r="AL353">
        <v>0</v>
      </c>
      <c r="AM353">
        <v>-4.00516429460761</v>
      </c>
      <c r="AN353">
        <v>57.0766717127917</v>
      </c>
    </row>
    <row r="354" spans="1:40" x14ac:dyDescent="0.25">
      <c r="A354">
        <v>2332</v>
      </c>
      <c r="B354" t="s">
        <v>2893</v>
      </c>
      <c r="C354" t="s">
        <v>2894</v>
      </c>
      <c r="D354" t="s">
        <v>117</v>
      </c>
      <c r="F354" t="s">
        <v>80</v>
      </c>
      <c r="G354" t="s">
        <v>81</v>
      </c>
      <c r="H354" t="s">
        <v>2895</v>
      </c>
      <c r="I354" t="s">
        <v>188</v>
      </c>
      <c r="J354" t="s">
        <v>2896</v>
      </c>
      <c r="K354">
        <v>3</v>
      </c>
      <c r="M354" t="s">
        <v>2897</v>
      </c>
      <c r="N354" t="s">
        <v>2573</v>
      </c>
      <c r="P354">
        <v>0</v>
      </c>
      <c r="Q354">
        <v>0</v>
      </c>
      <c r="R354" t="s">
        <v>273</v>
      </c>
      <c r="S354">
        <v>0</v>
      </c>
      <c r="T354" t="s">
        <v>54</v>
      </c>
      <c r="U354" t="s">
        <v>284</v>
      </c>
      <c r="V354" t="s">
        <v>2898</v>
      </c>
      <c r="W354">
        <v>302008</v>
      </c>
      <c r="X354">
        <v>824733</v>
      </c>
      <c r="Y354" t="s">
        <v>2899</v>
      </c>
      <c r="AF354" t="s">
        <v>2530</v>
      </c>
      <c r="AG354" t="s">
        <v>2531</v>
      </c>
      <c r="AH354" t="s">
        <v>2900</v>
      </c>
      <c r="AI354" t="s">
        <v>2901</v>
      </c>
      <c r="AJ354" t="s">
        <v>783</v>
      </c>
      <c r="AK354" t="s">
        <v>464</v>
      </c>
      <c r="AL354">
        <v>0</v>
      </c>
      <c r="AM354">
        <v>-3.6280204502896698</v>
      </c>
      <c r="AN354">
        <v>57.302703145099002</v>
      </c>
    </row>
    <row r="355" spans="1:40" x14ac:dyDescent="0.25">
      <c r="A355">
        <v>2333</v>
      </c>
      <c r="B355" t="s">
        <v>2902</v>
      </c>
      <c r="C355" t="s">
        <v>2903</v>
      </c>
      <c r="D355" t="s">
        <v>117</v>
      </c>
      <c r="F355" t="s">
        <v>80</v>
      </c>
      <c r="G355" t="s">
        <v>66</v>
      </c>
      <c r="H355" t="s">
        <v>2904</v>
      </c>
      <c r="I355" t="s">
        <v>188</v>
      </c>
      <c r="J355" t="s">
        <v>2905</v>
      </c>
      <c r="K355">
        <v>3</v>
      </c>
      <c r="L355" t="s">
        <v>2538</v>
      </c>
      <c r="N355" t="s">
        <v>2527</v>
      </c>
      <c r="P355">
        <v>100000</v>
      </c>
      <c r="Q355">
        <v>20000</v>
      </c>
      <c r="R355" t="s">
        <v>273</v>
      </c>
      <c r="S355">
        <v>0</v>
      </c>
      <c r="T355" t="s">
        <v>54</v>
      </c>
      <c r="U355" t="s">
        <v>284</v>
      </c>
      <c r="V355" t="s">
        <v>2906</v>
      </c>
      <c r="W355">
        <v>260047</v>
      </c>
      <c r="X355">
        <v>793612</v>
      </c>
      <c r="Y355" t="s">
        <v>2907</v>
      </c>
      <c r="AF355" t="s">
        <v>2530</v>
      </c>
      <c r="AG355" t="s">
        <v>2531</v>
      </c>
      <c r="AH355" t="s">
        <v>2908</v>
      </c>
      <c r="AI355" t="s">
        <v>2909</v>
      </c>
      <c r="AJ355" t="s">
        <v>709</v>
      </c>
      <c r="AK355" t="s">
        <v>921</v>
      </c>
      <c r="AL355">
        <v>120000</v>
      </c>
      <c r="AM355">
        <v>-4.3064452750842399</v>
      </c>
      <c r="AN355">
        <v>57.012428888695503</v>
      </c>
    </row>
    <row r="356" spans="1:40" x14ac:dyDescent="0.25">
      <c r="A356">
        <v>2334</v>
      </c>
      <c r="B356" t="s">
        <v>2910</v>
      </c>
      <c r="C356" t="s">
        <v>2911</v>
      </c>
      <c r="D356" t="s">
        <v>117</v>
      </c>
      <c r="F356" t="s">
        <v>80</v>
      </c>
      <c r="G356" t="s">
        <v>81</v>
      </c>
      <c r="H356" t="s">
        <v>2912</v>
      </c>
      <c r="I356" t="s">
        <v>188</v>
      </c>
      <c r="J356" t="s">
        <v>2913</v>
      </c>
      <c r="K356">
        <v>3</v>
      </c>
      <c r="L356" t="s">
        <v>2914</v>
      </c>
      <c r="N356" t="s">
        <v>369</v>
      </c>
      <c r="P356">
        <v>5000</v>
      </c>
      <c r="Q356">
        <v>500</v>
      </c>
      <c r="R356" t="s">
        <v>273</v>
      </c>
      <c r="S356">
        <v>0</v>
      </c>
      <c r="T356" t="s">
        <v>54</v>
      </c>
      <c r="U356" t="s">
        <v>284</v>
      </c>
      <c r="V356" t="s">
        <v>2915</v>
      </c>
      <c r="W356">
        <v>276311</v>
      </c>
      <c r="X356">
        <v>788123</v>
      </c>
      <c r="Y356" t="s">
        <v>2916</v>
      </c>
      <c r="AF356" t="s">
        <v>2530</v>
      </c>
      <c r="AG356" t="s">
        <v>2531</v>
      </c>
      <c r="AH356" t="s">
        <v>2917</v>
      </c>
      <c r="AI356" t="s">
        <v>2918</v>
      </c>
      <c r="AJ356" t="s">
        <v>709</v>
      </c>
      <c r="AK356" t="s">
        <v>921</v>
      </c>
      <c r="AL356">
        <v>5500</v>
      </c>
      <c r="AM356">
        <v>-4.0361113239833397</v>
      </c>
      <c r="AN356">
        <v>56.967796223167099</v>
      </c>
    </row>
    <row r="357" spans="1:40" x14ac:dyDescent="0.25">
      <c r="A357">
        <v>2335</v>
      </c>
      <c r="B357" t="s">
        <v>2919</v>
      </c>
      <c r="C357" t="s">
        <v>2920</v>
      </c>
      <c r="D357" t="s">
        <v>117</v>
      </c>
      <c r="F357" t="s">
        <v>80</v>
      </c>
      <c r="G357" t="s">
        <v>66</v>
      </c>
      <c r="H357" t="s">
        <v>2921</v>
      </c>
      <c r="I357" t="s">
        <v>119</v>
      </c>
      <c r="J357" t="s">
        <v>2922</v>
      </c>
      <c r="K357">
        <v>2</v>
      </c>
      <c r="L357" t="s">
        <v>2923</v>
      </c>
      <c r="M357" t="s">
        <v>2924</v>
      </c>
      <c r="N357" t="s">
        <v>2573</v>
      </c>
      <c r="P357">
        <v>500</v>
      </c>
      <c r="Q357">
        <v>2000</v>
      </c>
      <c r="R357" t="s">
        <v>53</v>
      </c>
      <c r="S357">
        <v>0</v>
      </c>
      <c r="T357" t="s">
        <v>54</v>
      </c>
      <c r="U357" t="s">
        <v>380</v>
      </c>
      <c r="W357">
        <v>334696</v>
      </c>
      <c r="X357">
        <v>865293</v>
      </c>
      <c r="Y357" t="s">
        <v>2925</v>
      </c>
      <c r="AF357" t="s">
        <v>2530</v>
      </c>
      <c r="AG357" t="s">
        <v>2531</v>
      </c>
      <c r="AH357" t="s">
        <v>2926</v>
      </c>
      <c r="AI357" t="s">
        <v>2927</v>
      </c>
      <c r="AJ357" t="s">
        <v>797</v>
      </c>
      <c r="AK357" t="s">
        <v>719</v>
      </c>
      <c r="AL357">
        <v>2500</v>
      </c>
      <c r="AM357">
        <v>-3.0964931422128199</v>
      </c>
      <c r="AN357">
        <v>57.672826851196703</v>
      </c>
    </row>
    <row r="358" spans="1:40" x14ac:dyDescent="0.25">
      <c r="A358">
        <v>2336</v>
      </c>
      <c r="B358" t="s">
        <v>2928</v>
      </c>
      <c r="C358" t="s">
        <v>2929</v>
      </c>
      <c r="D358" t="s">
        <v>79</v>
      </c>
      <c r="F358" t="s">
        <v>44</v>
      </c>
      <c r="G358" t="s">
        <v>45</v>
      </c>
      <c r="H358" t="s">
        <v>2930</v>
      </c>
      <c r="I358" t="s">
        <v>617</v>
      </c>
      <c r="J358" t="s">
        <v>2931</v>
      </c>
      <c r="K358">
        <v>5</v>
      </c>
      <c r="L358" t="s">
        <v>2932</v>
      </c>
      <c r="N358" t="s">
        <v>2573</v>
      </c>
      <c r="P358">
        <v>0</v>
      </c>
      <c r="Q358">
        <v>1500</v>
      </c>
      <c r="R358" t="s">
        <v>273</v>
      </c>
      <c r="S358">
        <v>0</v>
      </c>
      <c r="T358" t="s">
        <v>149</v>
      </c>
      <c r="U358" t="s">
        <v>380</v>
      </c>
      <c r="V358" t="s">
        <v>2933</v>
      </c>
      <c r="W358">
        <v>330056</v>
      </c>
      <c r="X358">
        <v>849950</v>
      </c>
      <c r="Y358" t="s">
        <v>2934</v>
      </c>
      <c r="AF358" t="s">
        <v>2530</v>
      </c>
      <c r="AG358" t="s">
        <v>2531</v>
      </c>
      <c r="AH358" t="s">
        <v>2935</v>
      </c>
      <c r="AI358" t="s">
        <v>2936</v>
      </c>
      <c r="AJ358" t="s">
        <v>709</v>
      </c>
      <c r="AK358" t="s">
        <v>921</v>
      </c>
      <c r="AL358">
        <v>1500</v>
      </c>
      <c r="AM358">
        <v>-3.16983284927043</v>
      </c>
      <c r="AN358">
        <v>57.534338729181002</v>
      </c>
    </row>
    <row r="359" spans="1:40" x14ac:dyDescent="0.25">
      <c r="A359">
        <v>2337</v>
      </c>
      <c r="B359" t="s">
        <v>2937</v>
      </c>
      <c r="C359" t="s">
        <v>2938</v>
      </c>
      <c r="D359" t="s">
        <v>359</v>
      </c>
      <c r="F359" t="s">
        <v>80</v>
      </c>
      <c r="G359" t="s">
        <v>45</v>
      </c>
      <c r="H359" t="s">
        <v>2939</v>
      </c>
      <c r="I359" t="s">
        <v>68</v>
      </c>
      <c r="J359" t="s">
        <v>2940</v>
      </c>
      <c r="K359">
        <v>1</v>
      </c>
      <c r="L359" t="s">
        <v>2941</v>
      </c>
      <c r="N359" t="s">
        <v>2527</v>
      </c>
      <c r="P359">
        <v>1000000</v>
      </c>
      <c r="Q359">
        <v>5000</v>
      </c>
      <c r="R359" t="s">
        <v>53</v>
      </c>
      <c r="S359">
        <v>0</v>
      </c>
      <c r="T359" t="s">
        <v>54</v>
      </c>
      <c r="U359" t="s">
        <v>284</v>
      </c>
      <c r="V359" t="s">
        <v>2942</v>
      </c>
      <c r="W359">
        <v>258192</v>
      </c>
      <c r="X359">
        <v>793542</v>
      </c>
      <c r="Y359" t="s">
        <v>2943</v>
      </c>
      <c r="AF359" t="s">
        <v>2530</v>
      </c>
      <c r="AG359" t="s">
        <v>2531</v>
      </c>
      <c r="AH359" t="s">
        <v>2944</v>
      </c>
      <c r="AI359" t="s">
        <v>2945</v>
      </c>
      <c r="AJ359" t="s">
        <v>783</v>
      </c>
      <c r="AK359" t="s">
        <v>921</v>
      </c>
      <c r="AL359">
        <v>1000000</v>
      </c>
      <c r="AM359">
        <v>-4.33692648758002</v>
      </c>
      <c r="AN359">
        <v>57.011234333051902</v>
      </c>
    </row>
    <row r="360" spans="1:40" x14ac:dyDescent="0.25">
      <c r="A360">
        <v>2338</v>
      </c>
      <c r="B360" t="s">
        <v>2946</v>
      </c>
      <c r="C360" t="s">
        <v>2947</v>
      </c>
      <c r="D360" t="s">
        <v>42</v>
      </c>
      <c r="F360" t="s">
        <v>80</v>
      </c>
      <c r="G360" t="s">
        <v>81</v>
      </c>
      <c r="H360" t="s">
        <v>2948</v>
      </c>
      <c r="I360" t="s">
        <v>237</v>
      </c>
      <c r="J360" t="s">
        <v>2949</v>
      </c>
      <c r="K360">
        <v>3</v>
      </c>
      <c r="M360" t="s">
        <v>2950</v>
      </c>
      <c r="N360" t="s">
        <v>2573</v>
      </c>
      <c r="P360">
        <v>2500</v>
      </c>
      <c r="Q360">
        <v>500</v>
      </c>
      <c r="R360" t="s">
        <v>273</v>
      </c>
      <c r="S360">
        <v>0</v>
      </c>
      <c r="T360" t="s">
        <v>54</v>
      </c>
      <c r="U360" t="s">
        <v>55</v>
      </c>
      <c r="W360">
        <v>332765</v>
      </c>
      <c r="X360">
        <v>841119</v>
      </c>
      <c r="Y360" t="s">
        <v>2951</v>
      </c>
      <c r="AF360" t="s">
        <v>2530</v>
      </c>
      <c r="AG360" t="s">
        <v>2531</v>
      </c>
      <c r="AH360" t="s">
        <v>2952</v>
      </c>
      <c r="AI360" t="s">
        <v>2953</v>
      </c>
      <c r="AJ360" t="s">
        <v>797</v>
      </c>
      <c r="AK360" t="s">
        <v>693</v>
      </c>
      <c r="AL360">
        <v>3000</v>
      </c>
      <c r="AM360">
        <v>-3.1221614761896999</v>
      </c>
      <c r="AN360">
        <v>57.455438858455501</v>
      </c>
    </row>
    <row r="361" spans="1:40" x14ac:dyDescent="0.25">
      <c r="A361">
        <v>2339</v>
      </c>
      <c r="B361" t="s">
        <v>2954</v>
      </c>
      <c r="C361" t="s">
        <v>2955</v>
      </c>
      <c r="D361" t="s">
        <v>117</v>
      </c>
      <c r="F361" t="s">
        <v>44</v>
      </c>
      <c r="G361" t="s">
        <v>66</v>
      </c>
      <c r="H361" t="s">
        <v>2956</v>
      </c>
      <c r="I361" t="s">
        <v>119</v>
      </c>
      <c r="J361" t="s">
        <v>2957</v>
      </c>
      <c r="K361">
        <v>3</v>
      </c>
      <c r="L361" t="s">
        <v>2958</v>
      </c>
      <c r="N361" t="s">
        <v>2844</v>
      </c>
      <c r="O361" t="s">
        <v>2573</v>
      </c>
      <c r="P361">
        <v>50000</v>
      </c>
      <c r="Q361">
        <v>10000</v>
      </c>
      <c r="R361" t="s">
        <v>53</v>
      </c>
      <c r="S361">
        <v>0</v>
      </c>
      <c r="T361" t="s">
        <v>134</v>
      </c>
      <c r="U361" t="s">
        <v>55</v>
      </c>
      <c r="W361">
        <v>315255</v>
      </c>
      <c r="X361">
        <v>822072</v>
      </c>
      <c r="Y361" t="s">
        <v>2959</v>
      </c>
      <c r="AF361" t="s">
        <v>2530</v>
      </c>
      <c r="AG361" t="s">
        <v>2531</v>
      </c>
      <c r="AH361" t="s">
        <v>2960</v>
      </c>
      <c r="AI361" t="s">
        <v>2961</v>
      </c>
      <c r="AJ361" t="s">
        <v>709</v>
      </c>
      <c r="AK361" t="s">
        <v>693</v>
      </c>
      <c r="AL361">
        <v>0</v>
      </c>
      <c r="AM361">
        <v>-3.4073255765575401</v>
      </c>
      <c r="AN361">
        <v>57.281459740269</v>
      </c>
    </row>
    <row r="362" spans="1:40" x14ac:dyDescent="0.25">
      <c r="A362">
        <v>2340</v>
      </c>
      <c r="B362" t="s">
        <v>2962</v>
      </c>
      <c r="C362" t="s">
        <v>2963</v>
      </c>
      <c r="D362" t="s">
        <v>117</v>
      </c>
      <c r="F362" t="s">
        <v>80</v>
      </c>
      <c r="G362" t="s">
        <v>66</v>
      </c>
      <c r="H362" t="s">
        <v>2964</v>
      </c>
      <c r="I362" t="s">
        <v>540</v>
      </c>
      <c r="J362" t="s">
        <v>2965</v>
      </c>
      <c r="K362">
        <v>1</v>
      </c>
      <c r="L362" t="s">
        <v>2966</v>
      </c>
      <c r="N362" t="s">
        <v>2967</v>
      </c>
      <c r="O362" t="s">
        <v>2573</v>
      </c>
      <c r="P362">
        <v>30000</v>
      </c>
      <c r="Q362">
        <v>3000</v>
      </c>
      <c r="R362" t="s">
        <v>53</v>
      </c>
      <c r="S362">
        <v>0</v>
      </c>
      <c r="T362" t="s">
        <v>54</v>
      </c>
      <c r="U362" t="s">
        <v>122</v>
      </c>
      <c r="W362">
        <v>324471</v>
      </c>
      <c r="X362">
        <v>844744</v>
      </c>
      <c r="Y362" t="s">
        <v>2968</v>
      </c>
      <c r="AF362" t="s">
        <v>2530</v>
      </c>
      <c r="AG362" t="s">
        <v>2531</v>
      </c>
      <c r="AH362" t="s">
        <v>2969</v>
      </c>
      <c r="AI362" t="s">
        <v>2970</v>
      </c>
      <c r="AJ362" t="s">
        <v>797</v>
      </c>
      <c r="AK362" t="s">
        <v>921</v>
      </c>
      <c r="AL362">
        <v>30000</v>
      </c>
      <c r="AM362">
        <v>-3.2614736385646901</v>
      </c>
      <c r="AN362">
        <v>57.486687688699497</v>
      </c>
    </row>
    <row r="363" spans="1:40" x14ac:dyDescent="0.25">
      <c r="A363">
        <v>2341</v>
      </c>
      <c r="B363" t="s">
        <v>2971</v>
      </c>
      <c r="C363" t="s">
        <v>2972</v>
      </c>
      <c r="D363" t="s">
        <v>141</v>
      </c>
      <c r="F363" t="s">
        <v>44</v>
      </c>
      <c r="G363" t="s">
        <v>66</v>
      </c>
      <c r="H363" t="s">
        <v>2973</v>
      </c>
      <c r="I363" t="s">
        <v>144</v>
      </c>
      <c r="J363" t="s">
        <v>2974</v>
      </c>
      <c r="K363">
        <v>5</v>
      </c>
      <c r="L363" t="s">
        <v>2975</v>
      </c>
      <c r="M363" t="s">
        <v>2976</v>
      </c>
      <c r="N363" t="s">
        <v>2573</v>
      </c>
      <c r="P363">
        <v>0</v>
      </c>
      <c r="Q363">
        <v>0</v>
      </c>
      <c r="R363" t="s">
        <v>273</v>
      </c>
      <c r="S363">
        <v>0</v>
      </c>
      <c r="T363" t="s">
        <v>54</v>
      </c>
      <c r="U363" t="s">
        <v>284</v>
      </c>
      <c r="V363" t="s">
        <v>2977</v>
      </c>
      <c r="W363">
        <v>318595</v>
      </c>
      <c r="X363">
        <v>842559</v>
      </c>
      <c r="Y363" t="s">
        <v>2978</v>
      </c>
      <c r="AF363" t="s">
        <v>2530</v>
      </c>
      <c r="AG363" t="s">
        <v>2531</v>
      </c>
      <c r="AH363" t="s">
        <v>2979</v>
      </c>
      <c r="AI363" t="s">
        <v>2980</v>
      </c>
      <c r="AJ363" t="s">
        <v>797</v>
      </c>
      <c r="AK363" t="s">
        <v>464</v>
      </c>
      <c r="AL363">
        <v>0</v>
      </c>
      <c r="AM363">
        <v>-3.3587277763399701</v>
      </c>
      <c r="AN363">
        <v>57.466048034802199</v>
      </c>
    </row>
    <row r="364" spans="1:40" x14ac:dyDescent="0.25">
      <c r="A364">
        <v>2342</v>
      </c>
      <c r="B364" t="s">
        <v>2981</v>
      </c>
      <c r="C364" t="s">
        <v>2982</v>
      </c>
      <c r="D364" t="s">
        <v>117</v>
      </c>
      <c r="F364" t="s">
        <v>44</v>
      </c>
      <c r="G364" t="s">
        <v>66</v>
      </c>
      <c r="H364" t="s">
        <v>2983</v>
      </c>
      <c r="I364" t="s">
        <v>237</v>
      </c>
      <c r="J364" t="s">
        <v>2984</v>
      </c>
      <c r="K364">
        <v>4</v>
      </c>
      <c r="M364" t="s">
        <v>2985</v>
      </c>
      <c r="N364" t="s">
        <v>2986</v>
      </c>
      <c r="O364" t="s">
        <v>2987</v>
      </c>
      <c r="P364">
        <v>0</v>
      </c>
      <c r="Q364">
        <v>0</v>
      </c>
      <c r="R364" t="s">
        <v>273</v>
      </c>
      <c r="S364">
        <v>0</v>
      </c>
      <c r="T364" t="s">
        <v>54</v>
      </c>
      <c r="U364" t="s">
        <v>284</v>
      </c>
      <c r="V364" t="s">
        <v>2988</v>
      </c>
      <c r="W364">
        <v>280217</v>
      </c>
      <c r="X364">
        <v>802365</v>
      </c>
      <c r="Y364" t="s">
        <v>2989</v>
      </c>
      <c r="AF364" t="s">
        <v>2530</v>
      </c>
      <c r="AG364" t="s">
        <v>2531</v>
      </c>
      <c r="AH364" t="s">
        <v>2990</v>
      </c>
      <c r="AI364" t="s">
        <v>2991</v>
      </c>
      <c r="AJ364" t="s">
        <v>223</v>
      </c>
      <c r="AK364" t="s">
        <v>464</v>
      </c>
      <c r="AL364">
        <v>0</v>
      </c>
      <c r="AM364">
        <v>-3.9786929814248801</v>
      </c>
      <c r="AN364">
        <v>57.096689901575303</v>
      </c>
    </row>
    <row r="365" spans="1:40" x14ac:dyDescent="0.25">
      <c r="A365">
        <v>2343</v>
      </c>
      <c r="B365" t="s">
        <v>2992</v>
      </c>
      <c r="C365" t="s">
        <v>2993</v>
      </c>
      <c r="D365" t="s">
        <v>117</v>
      </c>
      <c r="F365" t="s">
        <v>44</v>
      </c>
      <c r="G365" t="s">
        <v>45</v>
      </c>
      <c r="H365" t="s">
        <v>2994</v>
      </c>
      <c r="I365" t="s">
        <v>188</v>
      </c>
      <c r="J365" t="s">
        <v>2995</v>
      </c>
      <c r="K365">
        <v>1</v>
      </c>
      <c r="L365" t="s">
        <v>2996</v>
      </c>
      <c r="M365" t="s">
        <v>2997</v>
      </c>
      <c r="N365" t="s">
        <v>2583</v>
      </c>
      <c r="O365" t="s">
        <v>2998</v>
      </c>
      <c r="P365">
        <v>500000</v>
      </c>
      <c r="Q365">
        <v>20000</v>
      </c>
      <c r="R365" t="s">
        <v>273</v>
      </c>
      <c r="S365">
        <v>0</v>
      </c>
      <c r="T365" t="s">
        <v>134</v>
      </c>
      <c r="U365" t="s">
        <v>55</v>
      </c>
      <c r="V365" t="s">
        <v>2999</v>
      </c>
      <c r="W365">
        <v>285418</v>
      </c>
      <c r="X365">
        <v>820184</v>
      </c>
      <c r="Y365" t="s">
        <v>3000</v>
      </c>
      <c r="AF365" t="s">
        <v>2530</v>
      </c>
      <c r="AG365" t="s">
        <v>2531</v>
      </c>
      <c r="AH365" t="s">
        <v>3001</v>
      </c>
      <c r="AI365" t="s">
        <v>3002</v>
      </c>
      <c r="AJ365" t="s">
        <v>709</v>
      </c>
      <c r="AK365" t="s">
        <v>693</v>
      </c>
      <c r="AL365">
        <v>0</v>
      </c>
      <c r="AM365">
        <v>-3.9011013217463799</v>
      </c>
      <c r="AN365">
        <v>57.257997986506098</v>
      </c>
    </row>
    <row r="366" spans="1:40" x14ac:dyDescent="0.25">
      <c r="A366">
        <v>2344</v>
      </c>
      <c r="B366" t="s">
        <v>3003</v>
      </c>
      <c r="C366" t="s">
        <v>3004</v>
      </c>
      <c r="D366" t="s">
        <v>117</v>
      </c>
      <c r="F366" t="s">
        <v>44</v>
      </c>
      <c r="G366" t="s">
        <v>66</v>
      </c>
      <c r="H366" t="s">
        <v>3005</v>
      </c>
      <c r="I366" t="s">
        <v>119</v>
      </c>
      <c r="J366" t="s">
        <v>3006</v>
      </c>
      <c r="K366">
        <v>3</v>
      </c>
      <c r="L366" t="s">
        <v>3007</v>
      </c>
      <c r="N366" t="s">
        <v>3008</v>
      </c>
      <c r="O366" t="s">
        <v>3009</v>
      </c>
      <c r="P366">
        <v>8000</v>
      </c>
      <c r="Q366">
        <v>2000</v>
      </c>
      <c r="R366" t="s">
        <v>53</v>
      </c>
      <c r="S366">
        <v>0</v>
      </c>
      <c r="T366" t="s">
        <v>134</v>
      </c>
      <c r="U366" t="s">
        <v>380</v>
      </c>
      <c r="V366" t="s">
        <v>3010</v>
      </c>
      <c r="W366">
        <v>268822</v>
      </c>
      <c r="X366">
        <v>794933</v>
      </c>
      <c r="Y366" t="s">
        <v>3011</v>
      </c>
      <c r="AF366" t="s">
        <v>2530</v>
      </c>
      <c r="AG366" t="s">
        <v>2531</v>
      </c>
      <c r="AH366" t="s">
        <v>3012</v>
      </c>
      <c r="AI366" t="s">
        <v>3013</v>
      </c>
      <c r="AJ366" t="s">
        <v>709</v>
      </c>
      <c r="AK366" t="s">
        <v>727</v>
      </c>
      <c r="AL366">
        <v>0</v>
      </c>
      <c r="AM366">
        <v>-4.1627424839141103</v>
      </c>
      <c r="AN366">
        <v>57.026865256713002</v>
      </c>
    </row>
    <row r="367" spans="1:40" x14ac:dyDescent="0.25">
      <c r="A367">
        <v>2345</v>
      </c>
      <c r="B367" t="s">
        <v>3014</v>
      </c>
      <c r="C367" t="s">
        <v>3015</v>
      </c>
      <c r="D367" t="s">
        <v>79</v>
      </c>
      <c r="F367" t="s">
        <v>44</v>
      </c>
      <c r="G367" t="s">
        <v>66</v>
      </c>
      <c r="H367" t="s">
        <v>3016</v>
      </c>
      <c r="I367" t="s">
        <v>237</v>
      </c>
      <c r="J367" t="s">
        <v>3017</v>
      </c>
      <c r="K367">
        <v>4</v>
      </c>
      <c r="M367" t="s">
        <v>3018</v>
      </c>
      <c r="N367" t="s">
        <v>3019</v>
      </c>
      <c r="O367" t="s">
        <v>3020</v>
      </c>
      <c r="P367">
        <v>270000</v>
      </c>
      <c r="Q367">
        <v>20000</v>
      </c>
      <c r="R367" t="s">
        <v>273</v>
      </c>
      <c r="S367">
        <v>0</v>
      </c>
      <c r="T367" t="s">
        <v>149</v>
      </c>
      <c r="U367" t="s">
        <v>55</v>
      </c>
      <c r="V367" t="s">
        <v>3021</v>
      </c>
      <c r="W367">
        <v>275575</v>
      </c>
      <c r="X367">
        <v>801047</v>
      </c>
      <c r="Y367" t="s">
        <v>3022</v>
      </c>
      <c r="AF367" t="s">
        <v>2530</v>
      </c>
      <c r="AG367" t="s">
        <v>2531</v>
      </c>
      <c r="AH367" t="s">
        <v>3023</v>
      </c>
      <c r="AI367" t="s">
        <v>3024</v>
      </c>
      <c r="AJ367" t="s">
        <v>709</v>
      </c>
      <c r="AK367" t="s">
        <v>693</v>
      </c>
      <c r="AL367">
        <v>20000</v>
      </c>
      <c r="AM367">
        <v>-4.0546018340883601</v>
      </c>
      <c r="AN367">
        <v>57.083625328657099</v>
      </c>
    </row>
    <row r="368" spans="1:40" x14ac:dyDescent="0.25">
      <c r="A368">
        <v>2346</v>
      </c>
      <c r="B368" t="s">
        <v>3025</v>
      </c>
      <c r="C368" t="s">
        <v>3026</v>
      </c>
      <c r="D368" t="s">
        <v>142</v>
      </c>
      <c r="E368" t="s">
        <v>3027</v>
      </c>
      <c r="F368" t="s">
        <v>65</v>
      </c>
      <c r="G368" t="s">
        <v>45</v>
      </c>
      <c r="H368" t="s">
        <v>3028</v>
      </c>
      <c r="I368" t="s">
        <v>198</v>
      </c>
      <c r="J368" t="s">
        <v>3029</v>
      </c>
      <c r="K368">
        <v>3</v>
      </c>
      <c r="M368" t="s">
        <v>3030</v>
      </c>
      <c r="N368" t="s">
        <v>3031</v>
      </c>
      <c r="O368" t="s">
        <v>3032</v>
      </c>
      <c r="P368">
        <v>1000</v>
      </c>
      <c r="Q368">
        <v>2000</v>
      </c>
      <c r="R368" t="s">
        <v>53</v>
      </c>
      <c r="S368">
        <v>0</v>
      </c>
      <c r="T368" t="s">
        <v>54</v>
      </c>
      <c r="U368" t="s">
        <v>72</v>
      </c>
      <c r="V368" t="s">
        <v>3033</v>
      </c>
      <c r="W368">
        <v>405552</v>
      </c>
      <c r="X368">
        <v>848057</v>
      </c>
      <c r="Z368" t="s">
        <v>65</v>
      </c>
      <c r="AA368" t="s">
        <v>1068</v>
      </c>
      <c r="AB368">
        <v>3000</v>
      </c>
      <c r="AC368" t="s">
        <v>3034</v>
      </c>
      <c r="AD368" t="s">
        <v>3035</v>
      </c>
      <c r="AE368">
        <v>2023</v>
      </c>
      <c r="AF368" t="s">
        <v>3036</v>
      </c>
      <c r="AG368" t="s">
        <v>3037</v>
      </c>
      <c r="AH368" t="s">
        <v>3038</v>
      </c>
      <c r="AI368" t="s">
        <v>3039</v>
      </c>
      <c r="AJ368" t="s">
        <v>911</v>
      </c>
      <c r="AK368" t="s">
        <v>921</v>
      </c>
      <c r="AL368">
        <v>0</v>
      </c>
      <c r="AM368">
        <v>-1.90893609894496</v>
      </c>
      <c r="AN368">
        <v>57.522721146789699</v>
      </c>
    </row>
    <row r="369" spans="1:40" x14ac:dyDescent="0.25">
      <c r="A369">
        <v>2347</v>
      </c>
      <c r="B369" t="s">
        <v>3040</v>
      </c>
      <c r="C369" t="s">
        <v>3041</v>
      </c>
      <c r="D369" t="s">
        <v>117</v>
      </c>
      <c r="E369" t="s">
        <v>3042</v>
      </c>
      <c r="F369" t="s">
        <v>80</v>
      </c>
      <c r="G369" t="s">
        <v>45</v>
      </c>
      <c r="H369" t="s">
        <v>3043</v>
      </c>
      <c r="I369" t="s">
        <v>188</v>
      </c>
      <c r="J369" t="s">
        <v>3044</v>
      </c>
      <c r="K369">
        <v>3</v>
      </c>
      <c r="M369" t="s">
        <v>3045</v>
      </c>
      <c r="N369" t="s">
        <v>3031</v>
      </c>
      <c r="O369" t="s">
        <v>3046</v>
      </c>
      <c r="P369">
        <v>1500</v>
      </c>
      <c r="Q369">
        <v>6000</v>
      </c>
      <c r="R369" t="s">
        <v>273</v>
      </c>
      <c r="S369">
        <v>0</v>
      </c>
      <c r="T369" t="s">
        <v>54</v>
      </c>
      <c r="U369" t="s">
        <v>72</v>
      </c>
      <c r="V369" t="s">
        <v>3047</v>
      </c>
      <c r="W369">
        <v>404844</v>
      </c>
      <c r="X369">
        <v>848651</v>
      </c>
      <c r="Z369" t="s">
        <v>80</v>
      </c>
      <c r="AA369" t="s">
        <v>633</v>
      </c>
      <c r="AB369">
        <v>7500</v>
      </c>
      <c r="AC369" t="s">
        <v>3048</v>
      </c>
      <c r="AD369" t="s">
        <v>3049</v>
      </c>
      <c r="AE369">
        <v>2023</v>
      </c>
      <c r="AF369" t="s">
        <v>3036</v>
      </c>
      <c r="AG369" t="s">
        <v>3037</v>
      </c>
      <c r="AH369" t="s">
        <v>3050</v>
      </c>
      <c r="AI369" t="s">
        <v>3051</v>
      </c>
      <c r="AJ369" t="s">
        <v>783</v>
      </c>
      <c r="AK369" t="s">
        <v>921</v>
      </c>
      <c r="AL369">
        <v>7500</v>
      </c>
      <c r="AM369">
        <v>-1.9207453679323701</v>
      </c>
      <c r="AN369">
        <v>57.5280648106935</v>
      </c>
    </row>
    <row r="370" spans="1:40" x14ac:dyDescent="0.25">
      <c r="A370">
        <v>2348</v>
      </c>
      <c r="B370" t="s">
        <v>3052</v>
      </c>
      <c r="C370" t="s">
        <v>3053</v>
      </c>
      <c r="D370" t="s">
        <v>223</v>
      </c>
      <c r="E370" t="s">
        <v>3054</v>
      </c>
      <c r="F370" t="s">
        <v>65</v>
      </c>
      <c r="G370" t="s">
        <v>45</v>
      </c>
      <c r="H370" t="s">
        <v>3055</v>
      </c>
      <c r="I370" t="s">
        <v>119</v>
      </c>
      <c r="J370" t="s">
        <v>3056</v>
      </c>
      <c r="K370">
        <v>1</v>
      </c>
      <c r="N370" t="s">
        <v>3031</v>
      </c>
      <c r="O370" t="s">
        <v>3057</v>
      </c>
      <c r="P370">
        <v>0</v>
      </c>
      <c r="Q370">
        <v>5000</v>
      </c>
      <c r="R370" t="s">
        <v>273</v>
      </c>
      <c r="S370">
        <v>2000</v>
      </c>
      <c r="T370" t="s">
        <v>54</v>
      </c>
      <c r="U370" t="s">
        <v>72</v>
      </c>
      <c r="W370">
        <v>410742</v>
      </c>
      <c r="X370">
        <v>848393</v>
      </c>
      <c r="Z370" t="s">
        <v>65</v>
      </c>
      <c r="AA370" t="s">
        <v>3058</v>
      </c>
      <c r="AB370">
        <v>7000</v>
      </c>
      <c r="AC370" t="s">
        <v>3059</v>
      </c>
      <c r="AE370">
        <v>2023</v>
      </c>
      <c r="AF370" t="s">
        <v>3036</v>
      </c>
      <c r="AG370" t="s">
        <v>3037</v>
      </c>
      <c r="AH370" t="s">
        <v>3060</v>
      </c>
      <c r="AI370" t="s">
        <v>3061</v>
      </c>
      <c r="AJ370" t="s">
        <v>734</v>
      </c>
      <c r="AK370" t="s">
        <v>727</v>
      </c>
      <c r="AL370">
        <v>0</v>
      </c>
      <c r="AM370">
        <v>-1.8222688921885</v>
      </c>
      <c r="AN370">
        <v>57.525647056168403</v>
      </c>
    </row>
    <row r="371" spans="1:40" x14ac:dyDescent="0.25">
      <c r="A371">
        <v>2349</v>
      </c>
      <c r="B371" t="s">
        <v>3062</v>
      </c>
      <c r="C371" t="s">
        <v>3063</v>
      </c>
      <c r="D371" t="s">
        <v>64</v>
      </c>
      <c r="E371" t="s">
        <v>3064</v>
      </c>
      <c r="F371" t="s">
        <v>494</v>
      </c>
      <c r="G371" t="s">
        <v>45</v>
      </c>
      <c r="H371" t="s">
        <v>3065</v>
      </c>
      <c r="I371" t="s">
        <v>547</v>
      </c>
      <c r="J371" t="s">
        <v>3066</v>
      </c>
      <c r="K371">
        <v>1</v>
      </c>
      <c r="L371" t="s">
        <v>3067</v>
      </c>
      <c r="N371" t="s">
        <v>3031</v>
      </c>
      <c r="O371" t="s">
        <v>3068</v>
      </c>
      <c r="P371">
        <v>0</v>
      </c>
      <c r="Q371">
        <v>0</v>
      </c>
      <c r="R371" t="s">
        <v>273</v>
      </c>
      <c r="S371">
        <v>0</v>
      </c>
      <c r="T371" t="s">
        <v>54</v>
      </c>
      <c r="U371" t="s">
        <v>72</v>
      </c>
      <c r="V371" t="s">
        <v>3069</v>
      </c>
      <c r="W371">
        <v>396000</v>
      </c>
      <c r="X371">
        <v>845393</v>
      </c>
      <c r="Z371" t="s">
        <v>494</v>
      </c>
      <c r="AA371" t="s">
        <v>633</v>
      </c>
      <c r="AB371">
        <v>0</v>
      </c>
      <c r="AD371" t="s">
        <v>3070</v>
      </c>
      <c r="AE371">
        <v>2023</v>
      </c>
      <c r="AF371" t="s">
        <v>3036</v>
      </c>
      <c r="AG371" t="s">
        <v>3037</v>
      </c>
      <c r="AH371" t="s">
        <v>3071</v>
      </c>
      <c r="AI371" t="s">
        <v>3072</v>
      </c>
      <c r="AJ371" t="s">
        <v>223</v>
      </c>
      <c r="AK371" t="s">
        <v>464</v>
      </c>
      <c r="AL371">
        <v>0</v>
      </c>
      <c r="AM371">
        <v>-2.0683727310208901</v>
      </c>
      <c r="AN371">
        <v>57.498805627703199</v>
      </c>
    </row>
    <row r="372" spans="1:40" x14ac:dyDescent="0.25">
      <c r="A372">
        <v>2350</v>
      </c>
      <c r="B372" t="s">
        <v>3073</v>
      </c>
      <c r="C372" t="s">
        <v>3074</v>
      </c>
      <c r="D372" t="s">
        <v>64</v>
      </c>
      <c r="E372" t="s">
        <v>3075</v>
      </c>
      <c r="F372" t="s">
        <v>80</v>
      </c>
      <c r="G372" t="s">
        <v>66</v>
      </c>
      <c r="H372" t="s">
        <v>3076</v>
      </c>
      <c r="I372" t="s">
        <v>702</v>
      </c>
      <c r="J372" t="s">
        <v>3077</v>
      </c>
      <c r="K372">
        <v>4</v>
      </c>
      <c r="L372" t="s">
        <v>3078</v>
      </c>
      <c r="M372" t="s">
        <v>3079</v>
      </c>
      <c r="N372" t="s">
        <v>3031</v>
      </c>
      <c r="O372" t="s">
        <v>3080</v>
      </c>
      <c r="P372">
        <v>1000</v>
      </c>
      <c r="Q372">
        <v>0</v>
      </c>
      <c r="R372" t="s">
        <v>273</v>
      </c>
      <c r="S372">
        <v>1000</v>
      </c>
      <c r="T372" t="s">
        <v>54</v>
      </c>
      <c r="U372" t="s">
        <v>72</v>
      </c>
      <c r="V372" t="s">
        <v>3081</v>
      </c>
      <c r="W372">
        <v>391710</v>
      </c>
      <c r="X372">
        <v>857196</v>
      </c>
      <c r="Z372" t="s">
        <v>65</v>
      </c>
      <c r="AA372" t="s">
        <v>633</v>
      </c>
      <c r="AB372">
        <v>2000</v>
      </c>
      <c r="AD372" t="s">
        <v>3082</v>
      </c>
      <c r="AE372">
        <v>2023</v>
      </c>
      <c r="AF372" t="s">
        <v>3036</v>
      </c>
      <c r="AG372" t="s">
        <v>3037</v>
      </c>
      <c r="AH372" t="s">
        <v>3083</v>
      </c>
      <c r="AI372" t="s">
        <v>3084</v>
      </c>
      <c r="AJ372" t="s">
        <v>783</v>
      </c>
      <c r="AK372" t="s">
        <v>921</v>
      </c>
      <c r="AL372">
        <v>2000</v>
      </c>
      <c r="AM372">
        <v>-2.1403591940928801</v>
      </c>
      <c r="AN372">
        <v>57.604768022959597</v>
      </c>
    </row>
    <row r="373" spans="1:40" x14ac:dyDescent="0.25">
      <c r="A373">
        <v>2351</v>
      </c>
      <c r="B373" t="s">
        <v>3085</v>
      </c>
      <c r="C373" t="s">
        <v>3086</v>
      </c>
      <c r="D373" t="s">
        <v>64</v>
      </c>
      <c r="E373" t="s">
        <v>3087</v>
      </c>
      <c r="F373" t="s">
        <v>65</v>
      </c>
      <c r="G373" t="s">
        <v>45</v>
      </c>
      <c r="H373" t="s">
        <v>3088</v>
      </c>
      <c r="I373" t="s">
        <v>188</v>
      </c>
      <c r="J373" t="s">
        <v>3089</v>
      </c>
      <c r="K373">
        <v>1</v>
      </c>
      <c r="M373" t="s">
        <v>3090</v>
      </c>
      <c r="N373" t="s">
        <v>3091</v>
      </c>
      <c r="O373" t="s">
        <v>3068</v>
      </c>
      <c r="P373">
        <v>0</v>
      </c>
      <c r="Q373">
        <v>0</v>
      </c>
      <c r="R373" t="s">
        <v>273</v>
      </c>
      <c r="S373">
        <v>1000</v>
      </c>
      <c r="T373" t="s">
        <v>54</v>
      </c>
      <c r="U373" t="s">
        <v>72</v>
      </c>
      <c r="V373" t="s">
        <v>3092</v>
      </c>
      <c r="W373">
        <v>406002</v>
      </c>
      <c r="X373">
        <v>848800</v>
      </c>
      <c r="Z373" t="s">
        <v>65</v>
      </c>
      <c r="AA373" t="s">
        <v>1068</v>
      </c>
      <c r="AB373">
        <v>13200</v>
      </c>
      <c r="AC373" t="s">
        <v>3093</v>
      </c>
      <c r="AD373" t="s">
        <v>3094</v>
      </c>
      <c r="AE373">
        <v>2023</v>
      </c>
      <c r="AF373" t="s">
        <v>3036</v>
      </c>
      <c r="AG373" t="s">
        <v>3037</v>
      </c>
      <c r="AH373" t="s">
        <v>3095</v>
      </c>
      <c r="AI373" t="s">
        <v>3096</v>
      </c>
      <c r="AJ373" t="s">
        <v>911</v>
      </c>
      <c r="AK373" t="s">
        <v>727</v>
      </c>
      <c r="AL373">
        <v>7200</v>
      </c>
      <c r="AM373">
        <v>-1.9014048460049799</v>
      </c>
      <c r="AN373">
        <v>57.529389603388502</v>
      </c>
    </row>
    <row r="374" spans="1:40" x14ac:dyDescent="0.25">
      <c r="A374">
        <v>2352</v>
      </c>
      <c r="B374" t="s">
        <v>3097</v>
      </c>
      <c r="C374" t="s">
        <v>3098</v>
      </c>
      <c r="D374" t="s">
        <v>464</v>
      </c>
      <c r="E374" t="s">
        <v>3099</v>
      </c>
      <c r="F374" t="s">
        <v>65</v>
      </c>
      <c r="G374" t="s">
        <v>66</v>
      </c>
      <c r="H374" t="s">
        <v>3100</v>
      </c>
      <c r="I374" t="s">
        <v>225</v>
      </c>
      <c r="J374" t="s">
        <v>3101</v>
      </c>
      <c r="K374">
        <v>3</v>
      </c>
      <c r="L374" t="s">
        <v>3102</v>
      </c>
      <c r="N374" t="s">
        <v>3068</v>
      </c>
      <c r="O374" t="s">
        <v>3031</v>
      </c>
      <c r="P374">
        <v>0</v>
      </c>
      <c r="Q374">
        <v>2000</v>
      </c>
      <c r="R374" t="s">
        <v>53</v>
      </c>
      <c r="S374">
        <v>0</v>
      </c>
      <c r="T374" t="s">
        <v>54</v>
      </c>
      <c r="U374" t="s">
        <v>72</v>
      </c>
      <c r="V374" t="s">
        <v>3103</v>
      </c>
      <c r="W374">
        <v>410221</v>
      </c>
      <c r="X374">
        <v>847922</v>
      </c>
      <c r="Z374" t="s">
        <v>65</v>
      </c>
      <c r="AA374" t="s">
        <v>1068</v>
      </c>
      <c r="AB374">
        <v>2000</v>
      </c>
      <c r="AD374" t="s">
        <v>3104</v>
      </c>
      <c r="AE374">
        <v>2023</v>
      </c>
      <c r="AF374" t="s">
        <v>3036</v>
      </c>
      <c r="AG374" t="s">
        <v>3037</v>
      </c>
      <c r="AH374" t="s">
        <v>3105</v>
      </c>
      <c r="AI374" t="s">
        <v>3106</v>
      </c>
      <c r="AJ374" t="s">
        <v>953</v>
      </c>
      <c r="AK374" t="s">
        <v>727</v>
      </c>
      <c r="AL374">
        <v>0</v>
      </c>
      <c r="AM374">
        <v>-1.83098780052499</v>
      </c>
      <c r="AN374">
        <v>57.521428191643302</v>
      </c>
    </row>
    <row r="375" spans="1:40" x14ac:dyDescent="0.25">
      <c r="A375">
        <v>2353</v>
      </c>
      <c r="B375" t="s">
        <v>3107</v>
      </c>
      <c r="C375" t="s">
        <v>3108</v>
      </c>
      <c r="D375" t="s">
        <v>266</v>
      </c>
      <c r="E375" t="s">
        <v>3109</v>
      </c>
      <c r="F375" t="s">
        <v>65</v>
      </c>
      <c r="G375" t="s">
        <v>45</v>
      </c>
      <c r="H375" t="s">
        <v>3110</v>
      </c>
      <c r="I375" t="s">
        <v>268</v>
      </c>
      <c r="J375" t="s">
        <v>3111</v>
      </c>
      <c r="K375">
        <v>3</v>
      </c>
      <c r="L375" t="s">
        <v>3112</v>
      </c>
      <c r="N375" t="s">
        <v>3113</v>
      </c>
      <c r="O375" t="s">
        <v>3068</v>
      </c>
      <c r="P375">
        <v>0</v>
      </c>
      <c r="Q375">
        <v>1000</v>
      </c>
      <c r="R375" t="s">
        <v>53</v>
      </c>
      <c r="S375">
        <v>0</v>
      </c>
      <c r="T375" t="s">
        <v>149</v>
      </c>
      <c r="U375" t="s">
        <v>72</v>
      </c>
      <c r="V375" t="s">
        <v>3114</v>
      </c>
      <c r="W375">
        <v>410199</v>
      </c>
      <c r="X375">
        <v>848452</v>
      </c>
      <c r="Z375" t="s">
        <v>65</v>
      </c>
      <c r="AA375" t="s">
        <v>1068</v>
      </c>
      <c r="AB375">
        <v>1000</v>
      </c>
      <c r="AD375" t="s">
        <v>3115</v>
      </c>
      <c r="AE375">
        <v>2022</v>
      </c>
      <c r="AF375" t="s">
        <v>3036</v>
      </c>
      <c r="AG375" t="s">
        <v>3037</v>
      </c>
      <c r="AH375" t="s">
        <v>3116</v>
      </c>
      <c r="AI375" t="s">
        <v>3117</v>
      </c>
      <c r="AJ375" t="s">
        <v>953</v>
      </c>
      <c r="AK375" t="s">
        <v>727</v>
      </c>
      <c r="AL375">
        <v>0</v>
      </c>
      <c r="AM375">
        <v>-1.83133312567901</v>
      </c>
      <c r="AN375">
        <v>57.526189469062899</v>
      </c>
    </row>
    <row r="376" spans="1:40" x14ac:dyDescent="0.25">
      <c r="A376">
        <v>2354</v>
      </c>
      <c r="B376" t="s">
        <v>3118</v>
      </c>
      <c r="C376" t="s">
        <v>3119</v>
      </c>
      <c r="D376" t="s">
        <v>117</v>
      </c>
      <c r="E376" t="s">
        <v>3120</v>
      </c>
      <c r="F376" t="s">
        <v>80</v>
      </c>
      <c r="G376" t="s">
        <v>45</v>
      </c>
      <c r="H376" t="s">
        <v>3121</v>
      </c>
      <c r="I376" t="s">
        <v>188</v>
      </c>
      <c r="J376" t="s">
        <v>3122</v>
      </c>
      <c r="K376">
        <v>3</v>
      </c>
      <c r="L376" t="s">
        <v>3123</v>
      </c>
      <c r="N376" t="s">
        <v>3031</v>
      </c>
      <c r="O376" t="s">
        <v>3068</v>
      </c>
      <c r="P376">
        <v>0</v>
      </c>
      <c r="Q376">
        <v>11100</v>
      </c>
      <c r="R376" t="s">
        <v>273</v>
      </c>
      <c r="S376">
        <v>2000</v>
      </c>
      <c r="T376" t="s">
        <v>54</v>
      </c>
      <c r="U376" t="s">
        <v>380</v>
      </c>
      <c r="V376" t="s">
        <v>3124</v>
      </c>
      <c r="W376">
        <v>40440</v>
      </c>
      <c r="X376">
        <v>848831</v>
      </c>
      <c r="Z376" t="s">
        <v>80</v>
      </c>
      <c r="AA376" t="s">
        <v>633</v>
      </c>
      <c r="AB376">
        <v>13100</v>
      </c>
      <c r="AD376" t="s">
        <v>3125</v>
      </c>
      <c r="AE376">
        <v>2024</v>
      </c>
      <c r="AF376" t="s">
        <v>3036</v>
      </c>
      <c r="AG376" t="s">
        <v>3037</v>
      </c>
      <c r="AH376" t="s">
        <v>3126</v>
      </c>
      <c r="AI376" t="s">
        <v>3127</v>
      </c>
      <c r="AJ376" t="s">
        <v>783</v>
      </c>
      <c r="AK376" t="s">
        <v>727</v>
      </c>
      <c r="AL376">
        <v>11100</v>
      </c>
      <c r="AM376">
        <v>-1.9767029326582499</v>
      </c>
      <c r="AN376">
        <v>57.537279361944996</v>
      </c>
    </row>
    <row r="377" spans="1:40" x14ac:dyDescent="0.25">
      <c r="A377">
        <v>2355</v>
      </c>
      <c r="B377" t="s">
        <v>3128</v>
      </c>
      <c r="C377" t="s">
        <v>3129</v>
      </c>
      <c r="D377" t="s">
        <v>64</v>
      </c>
      <c r="E377" t="s">
        <v>3130</v>
      </c>
      <c r="F377" t="s">
        <v>80</v>
      </c>
      <c r="G377" t="s">
        <v>45</v>
      </c>
      <c r="H377" t="s">
        <v>3131</v>
      </c>
      <c r="I377" t="s">
        <v>188</v>
      </c>
      <c r="J377" t="s">
        <v>3132</v>
      </c>
      <c r="K377">
        <v>3</v>
      </c>
      <c r="L377" t="s">
        <v>3133</v>
      </c>
      <c r="N377" t="s">
        <v>3031</v>
      </c>
      <c r="O377" t="s">
        <v>3068</v>
      </c>
      <c r="P377">
        <v>0</v>
      </c>
      <c r="Q377">
        <v>8100</v>
      </c>
      <c r="R377" t="s">
        <v>273</v>
      </c>
      <c r="S377">
        <v>2000</v>
      </c>
      <c r="T377" t="s">
        <v>54</v>
      </c>
      <c r="U377" t="s">
        <v>380</v>
      </c>
      <c r="V377" t="s">
        <v>3124</v>
      </c>
      <c r="W377">
        <v>395336</v>
      </c>
      <c r="X377">
        <v>854001</v>
      </c>
      <c r="Z377" t="s">
        <v>80</v>
      </c>
      <c r="AA377" t="s">
        <v>633</v>
      </c>
      <c r="AB377">
        <v>10100</v>
      </c>
      <c r="AD377" t="s">
        <v>3134</v>
      </c>
      <c r="AE377">
        <v>2024</v>
      </c>
      <c r="AF377" t="s">
        <v>3036</v>
      </c>
      <c r="AG377" t="s">
        <v>3037</v>
      </c>
      <c r="AH377" t="s">
        <v>3135</v>
      </c>
      <c r="AI377" t="s">
        <v>3136</v>
      </c>
      <c r="AJ377" t="s">
        <v>783</v>
      </c>
      <c r="AK377" t="s">
        <v>727</v>
      </c>
      <c r="AL377">
        <v>8100</v>
      </c>
      <c r="AM377">
        <v>-2.0796200961730098</v>
      </c>
      <c r="AN377">
        <v>57.576121584690199</v>
      </c>
    </row>
    <row r="378" spans="1:40" x14ac:dyDescent="0.25">
      <c r="A378">
        <v>2356</v>
      </c>
      <c r="B378" t="s">
        <v>3137</v>
      </c>
      <c r="C378" t="s">
        <v>3138</v>
      </c>
      <c r="D378" t="s">
        <v>64</v>
      </c>
      <c r="E378" t="s">
        <v>3139</v>
      </c>
      <c r="F378" t="s">
        <v>80</v>
      </c>
      <c r="G378" t="s">
        <v>45</v>
      </c>
      <c r="H378" t="s">
        <v>3140</v>
      </c>
      <c r="I378" t="s">
        <v>47</v>
      </c>
      <c r="J378" t="s">
        <v>3141</v>
      </c>
      <c r="K378">
        <v>5</v>
      </c>
      <c r="M378" t="s">
        <v>3142</v>
      </c>
      <c r="N378" t="s">
        <v>3031</v>
      </c>
      <c r="O378" t="s">
        <v>3143</v>
      </c>
      <c r="P378">
        <v>0</v>
      </c>
      <c r="Q378">
        <v>5000</v>
      </c>
      <c r="R378" t="s">
        <v>53</v>
      </c>
      <c r="S378">
        <v>0</v>
      </c>
      <c r="T378" t="s">
        <v>54</v>
      </c>
      <c r="U378" t="s">
        <v>380</v>
      </c>
      <c r="V378" t="s">
        <v>3144</v>
      </c>
      <c r="W378">
        <v>0</v>
      </c>
      <c r="X378">
        <v>0</v>
      </c>
      <c r="Z378" t="s">
        <v>44</v>
      </c>
      <c r="AA378" t="s">
        <v>1068</v>
      </c>
      <c r="AB378">
        <v>5000</v>
      </c>
      <c r="AD378" t="s">
        <v>3145</v>
      </c>
      <c r="AE378">
        <v>2024</v>
      </c>
      <c r="AF378" t="s">
        <v>3036</v>
      </c>
      <c r="AG378" t="s">
        <v>3037</v>
      </c>
      <c r="AH378" t="s">
        <v>3146</v>
      </c>
      <c r="AI378" t="s">
        <v>3147</v>
      </c>
      <c r="AJ378" t="s">
        <v>797</v>
      </c>
      <c r="AK378" t="s">
        <v>727</v>
      </c>
      <c r="AL378">
        <v>0</v>
      </c>
      <c r="AM378">
        <v>-1.7116340053388599</v>
      </c>
      <c r="AN378">
        <v>57.486175528664198</v>
      </c>
    </row>
    <row r="379" spans="1:40" x14ac:dyDescent="0.25">
      <c r="A379">
        <v>2357</v>
      </c>
      <c r="B379" t="s">
        <v>3148</v>
      </c>
      <c r="C379" t="s">
        <v>3149</v>
      </c>
      <c r="D379" t="s">
        <v>64</v>
      </c>
      <c r="E379" t="s">
        <v>3150</v>
      </c>
      <c r="F379" t="s">
        <v>65</v>
      </c>
      <c r="G379" t="s">
        <v>45</v>
      </c>
      <c r="H379" t="s">
        <v>3151</v>
      </c>
      <c r="I379" t="s">
        <v>237</v>
      </c>
      <c r="J379" t="s">
        <v>3152</v>
      </c>
      <c r="K379">
        <v>4</v>
      </c>
      <c r="M379" t="s">
        <v>3153</v>
      </c>
      <c r="N379" t="s">
        <v>3031</v>
      </c>
      <c r="O379" t="s">
        <v>3154</v>
      </c>
      <c r="P379">
        <v>0</v>
      </c>
      <c r="Q379">
        <v>2500</v>
      </c>
      <c r="R379" t="s">
        <v>53</v>
      </c>
      <c r="S379">
        <v>0</v>
      </c>
      <c r="T379" t="s">
        <v>54</v>
      </c>
      <c r="U379" t="s">
        <v>72</v>
      </c>
      <c r="V379" t="s">
        <v>3155</v>
      </c>
      <c r="W379">
        <v>410743</v>
      </c>
      <c r="X379">
        <v>848303</v>
      </c>
      <c r="Z379" t="s">
        <v>65</v>
      </c>
      <c r="AA379" t="s">
        <v>633</v>
      </c>
      <c r="AB379">
        <v>2500</v>
      </c>
      <c r="AD379" t="s">
        <v>3156</v>
      </c>
      <c r="AE379">
        <v>2024</v>
      </c>
      <c r="AF379" t="s">
        <v>3036</v>
      </c>
      <c r="AG379" t="s">
        <v>3037</v>
      </c>
      <c r="AH379" t="s">
        <v>3157</v>
      </c>
      <c r="AI379" t="s">
        <v>3158</v>
      </c>
      <c r="AJ379" t="s">
        <v>911</v>
      </c>
      <c r="AK379" t="s">
        <v>727</v>
      </c>
      <c r="AL379">
        <v>0</v>
      </c>
      <c r="AM379">
        <v>-1.81632832434522</v>
      </c>
      <c r="AN379">
        <v>57.524464089572298</v>
      </c>
    </row>
    <row r="380" spans="1:40" x14ac:dyDescent="0.25">
      <c r="A380">
        <v>2358</v>
      </c>
      <c r="B380" t="s">
        <v>3159</v>
      </c>
      <c r="C380" t="s">
        <v>3160</v>
      </c>
      <c r="D380" t="s">
        <v>42</v>
      </c>
      <c r="F380" t="s">
        <v>65</v>
      </c>
      <c r="G380" t="s">
        <v>66</v>
      </c>
      <c r="H380" t="s">
        <v>3161</v>
      </c>
      <c r="I380" t="s">
        <v>702</v>
      </c>
      <c r="J380" t="s">
        <v>3162</v>
      </c>
      <c r="K380">
        <v>5</v>
      </c>
      <c r="L380" t="s">
        <v>3163</v>
      </c>
      <c r="M380" t="s">
        <v>3164</v>
      </c>
      <c r="O380" t="s">
        <v>3165</v>
      </c>
      <c r="P380">
        <v>0</v>
      </c>
      <c r="Q380">
        <v>0</v>
      </c>
      <c r="R380" t="s">
        <v>273</v>
      </c>
      <c r="S380">
        <v>0</v>
      </c>
      <c r="W380">
        <v>230000</v>
      </c>
      <c r="X380">
        <v>941000</v>
      </c>
      <c r="AF380" t="s">
        <v>3166</v>
      </c>
      <c r="AG380" t="s">
        <v>3167</v>
      </c>
      <c r="AH380" t="s">
        <v>3168</v>
      </c>
      <c r="AI380" t="s">
        <v>3169</v>
      </c>
      <c r="AJ380" t="s">
        <v>709</v>
      </c>
      <c r="AL380">
        <v>0</v>
      </c>
      <c r="AM380">
        <v>-4.9045460521244699</v>
      </c>
      <c r="AN380">
        <v>58.324607612071702</v>
      </c>
    </row>
    <row r="381" spans="1:40" x14ac:dyDescent="0.25">
      <c r="A381">
        <v>2359</v>
      </c>
      <c r="B381" t="s">
        <v>3170</v>
      </c>
      <c r="C381" t="s">
        <v>3171</v>
      </c>
      <c r="D381" t="s">
        <v>579</v>
      </c>
      <c r="F381" t="s">
        <v>65</v>
      </c>
      <c r="G381" t="s">
        <v>45</v>
      </c>
      <c r="H381" t="s">
        <v>3172</v>
      </c>
      <c r="I381" t="s">
        <v>47</v>
      </c>
      <c r="J381" t="s">
        <v>3173</v>
      </c>
      <c r="K381">
        <v>2</v>
      </c>
      <c r="L381" t="s">
        <v>3174</v>
      </c>
      <c r="M381" t="s">
        <v>3175</v>
      </c>
      <c r="N381" t="s">
        <v>3176</v>
      </c>
      <c r="O381" t="s">
        <v>3177</v>
      </c>
      <c r="P381">
        <v>0</v>
      </c>
      <c r="Q381">
        <v>0</v>
      </c>
      <c r="R381" t="s">
        <v>273</v>
      </c>
      <c r="S381">
        <v>5000</v>
      </c>
      <c r="V381" t="s">
        <v>3178</v>
      </c>
      <c r="W381">
        <v>244000</v>
      </c>
      <c r="X381">
        <v>960000</v>
      </c>
      <c r="AF381" t="s">
        <v>3166</v>
      </c>
      <c r="AG381" t="s">
        <v>3167</v>
      </c>
      <c r="AH381" t="s">
        <v>3179</v>
      </c>
      <c r="AI381" t="s">
        <v>3180</v>
      </c>
      <c r="AJ381" t="s">
        <v>692</v>
      </c>
      <c r="AK381" t="s">
        <v>693</v>
      </c>
      <c r="AL381">
        <v>1250</v>
      </c>
      <c r="AM381">
        <v>-4.6787125455498302</v>
      </c>
      <c r="AN381">
        <v>58.500268244610503</v>
      </c>
    </row>
    <row r="382" spans="1:40" x14ac:dyDescent="0.25">
      <c r="A382">
        <v>2360</v>
      </c>
      <c r="B382" t="s">
        <v>3170</v>
      </c>
      <c r="C382" t="s">
        <v>3171</v>
      </c>
      <c r="D382" t="s">
        <v>579</v>
      </c>
      <c r="F382" t="s">
        <v>65</v>
      </c>
      <c r="G382" t="s">
        <v>45</v>
      </c>
      <c r="H382" t="s">
        <v>3172</v>
      </c>
      <c r="I382" t="s">
        <v>47</v>
      </c>
      <c r="J382" t="s">
        <v>3181</v>
      </c>
      <c r="K382">
        <v>2</v>
      </c>
      <c r="L382" t="s">
        <v>3174</v>
      </c>
      <c r="M382" t="s">
        <v>3175</v>
      </c>
      <c r="N382" t="s">
        <v>3176</v>
      </c>
      <c r="O382" t="s">
        <v>3182</v>
      </c>
      <c r="P382">
        <v>0</v>
      </c>
      <c r="Q382">
        <v>0</v>
      </c>
      <c r="R382" t="s">
        <v>273</v>
      </c>
      <c r="S382">
        <v>7650</v>
      </c>
      <c r="V382" t="s">
        <v>3178</v>
      </c>
      <c r="W382">
        <v>218000</v>
      </c>
      <c r="X382">
        <v>951000</v>
      </c>
      <c r="AF382" t="s">
        <v>3166</v>
      </c>
      <c r="AG382" t="s">
        <v>3167</v>
      </c>
      <c r="AH382" t="s">
        <v>3183</v>
      </c>
      <c r="AI382" t="s">
        <v>3184</v>
      </c>
      <c r="AJ382" t="s">
        <v>734</v>
      </c>
      <c r="AK382" t="s">
        <v>693</v>
      </c>
      <c r="AL382">
        <v>1400</v>
      </c>
      <c r="AM382">
        <v>-5.1170222743774803</v>
      </c>
      <c r="AN382">
        <v>58.409478342888299</v>
      </c>
    </row>
    <row r="383" spans="1:40" x14ac:dyDescent="0.25">
      <c r="A383">
        <v>2361</v>
      </c>
      <c r="B383" t="s">
        <v>3170</v>
      </c>
      <c r="C383" t="s">
        <v>3171</v>
      </c>
      <c r="D383" t="s">
        <v>579</v>
      </c>
      <c r="F383" t="s">
        <v>65</v>
      </c>
      <c r="G383" t="s">
        <v>45</v>
      </c>
      <c r="H383" t="s">
        <v>3172</v>
      </c>
      <c r="I383" t="s">
        <v>47</v>
      </c>
      <c r="J383" t="s">
        <v>3185</v>
      </c>
      <c r="K383">
        <v>2</v>
      </c>
      <c r="L383" t="s">
        <v>3174</v>
      </c>
      <c r="M383" t="s">
        <v>3175</v>
      </c>
      <c r="N383" t="s">
        <v>3176</v>
      </c>
      <c r="O383" t="s">
        <v>3186</v>
      </c>
      <c r="P383">
        <v>0</v>
      </c>
      <c r="Q383">
        <v>0</v>
      </c>
      <c r="R383" t="s">
        <v>273</v>
      </c>
      <c r="S383">
        <v>9000</v>
      </c>
      <c r="V383" t="s">
        <v>3178</v>
      </c>
      <c r="W383">
        <v>213000</v>
      </c>
      <c r="X383">
        <v>936000</v>
      </c>
      <c r="AF383" t="s">
        <v>3166</v>
      </c>
      <c r="AG383" t="s">
        <v>3167</v>
      </c>
      <c r="AH383" t="s">
        <v>3187</v>
      </c>
      <c r="AI383" t="s">
        <v>3188</v>
      </c>
      <c r="AJ383" t="s">
        <v>734</v>
      </c>
      <c r="AK383" t="s">
        <v>693</v>
      </c>
      <c r="AL383">
        <v>0</v>
      </c>
      <c r="AM383">
        <v>-5.1902976724176799</v>
      </c>
      <c r="AN383">
        <v>58.272857197294599</v>
      </c>
    </row>
    <row r="384" spans="1:40" x14ac:dyDescent="0.25">
      <c r="A384">
        <v>2362</v>
      </c>
      <c r="B384" t="s">
        <v>3170</v>
      </c>
      <c r="C384" t="s">
        <v>3189</v>
      </c>
      <c r="D384" t="s">
        <v>579</v>
      </c>
      <c r="F384" t="s">
        <v>65</v>
      </c>
      <c r="G384" t="s">
        <v>45</v>
      </c>
      <c r="H384" t="s">
        <v>3172</v>
      </c>
      <c r="I384" t="s">
        <v>47</v>
      </c>
      <c r="J384" t="s">
        <v>3185</v>
      </c>
      <c r="K384">
        <v>3</v>
      </c>
      <c r="M384" t="s">
        <v>3190</v>
      </c>
      <c r="N384" t="s">
        <v>3176</v>
      </c>
      <c r="O384" t="s">
        <v>3186</v>
      </c>
      <c r="P384">
        <v>0</v>
      </c>
      <c r="Q384">
        <v>0</v>
      </c>
      <c r="R384" t="s">
        <v>273</v>
      </c>
      <c r="S384">
        <v>0</v>
      </c>
      <c r="W384">
        <v>225300</v>
      </c>
      <c r="X384">
        <v>950300</v>
      </c>
      <c r="AF384" t="s">
        <v>3166</v>
      </c>
      <c r="AG384" t="s">
        <v>3167</v>
      </c>
      <c r="AH384" t="s">
        <v>3191</v>
      </c>
      <c r="AI384" t="s">
        <v>3192</v>
      </c>
      <c r="AJ384" t="s">
        <v>783</v>
      </c>
      <c r="AL384">
        <v>0</v>
      </c>
      <c r="AM384">
        <v>-4.9917335082182799</v>
      </c>
      <c r="AN384">
        <v>58.406176071399599</v>
      </c>
    </row>
    <row r="385" spans="1:40" x14ac:dyDescent="0.25">
      <c r="A385">
        <v>2363</v>
      </c>
      <c r="B385" t="s">
        <v>3170</v>
      </c>
      <c r="C385" t="s">
        <v>3193</v>
      </c>
      <c r="D385" t="s">
        <v>579</v>
      </c>
      <c r="F385" t="s">
        <v>65</v>
      </c>
      <c r="G385" t="s">
        <v>45</v>
      </c>
      <c r="H385" t="s">
        <v>3172</v>
      </c>
      <c r="I385" t="s">
        <v>47</v>
      </c>
      <c r="J385" t="s">
        <v>3185</v>
      </c>
      <c r="K385">
        <v>3</v>
      </c>
      <c r="M385" t="s">
        <v>3190</v>
      </c>
      <c r="N385" t="s">
        <v>3176</v>
      </c>
      <c r="O385" t="s">
        <v>3186</v>
      </c>
      <c r="P385">
        <v>0</v>
      </c>
      <c r="Q385">
        <v>0</v>
      </c>
      <c r="R385" t="s">
        <v>273</v>
      </c>
      <c r="S385">
        <v>0</v>
      </c>
      <c r="W385">
        <v>220000</v>
      </c>
      <c r="X385">
        <v>937500</v>
      </c>
      <c r="AF385" t="s">
        <v>3166</v>
      </c>
      <c r="AG385" t="s">
        <v>3167</v>
      </c>
      <c r="AH385" t="s">
        <v>3194</v>
      </c>
      <c r="AI385" t="s">
        <v>3195</v>
      </c>
      <c r="AJ385" t="s">
        <v>783</v>
      </c>
      <c r="AL385">
        <v>0</v>
      </c>
      <c r="AM385">
        <v>-5.0723039729100003</v>
      </c>
      <c r="AN385">
        <v>58.289230782503999</v>
      </c>
    </row>
    <row r="386" spans="1:40" x14ac:dyDescent="0.25">
      <c r="A386">
        <v>2364</v>
      </c>
      <c r="B386" t="s">
        <v>3170</v>
      </c>
      <c r="C386" t="s">
        <v>3193</v>
      </c>
      <c r="D386" t="s">
        <v>579</v>
      </c>
      <c r="F386" t="s">
        <v>44</v>
      </c>
      <c r="G386" t="s">
        <v>45</v>
      </c>
      <c r="H386" t="s">
        <v>3172</v>
      </c>
      <c r="I386" t="s">
        <v>47</v>
      </c>
      <c r="J386" t="s">
        <v>3196</v>
      </c>
      <c r="K386">
        <v>3</v>
      </c>
      <c r="M386" t="s">
        <v>3190</v>
      </c>
      <c r="N386" t="s">
        <v>3176</v>
      </c>
      <c r="O386" t="s">
        <v>3197</v>
      </c>
      <c r="P386">
        <v>0</v>
      </c>
      <c r="Q386">
        <v>0</v>
      </c>
      <c r="R386" t="s">
        <v>273</v>
      </c>
      <c r="S386">
        <v>0</v>
      </c>
      <c r="W386">
        <v>221000</v>
      </c>
      <c r="X386">
        <v>912200</v>
      </c>
      <c r="AF386" t="s">
        <v>3166</v>
      </c>
      <c r="AG386" t="s">
        <v>3167</v>
      </c>
      <c r="AH386" t="s">
        <v>3198</v>
      </c>
      <c r="AI386" t="s">
        <v>3199</v>
      </c>
      <c r="AJ386" t="s">
        <v>783</v>
      </c>
      <c r="AL386">
        <v>0</v>
      </c>
      <c r="AM386">
        <v>-5.0358551920307901</v>
      </c>
      <c r="AN386">
        <v>58.062722645461399</v>
      </c>
    </row>
    <row r="387" spans="1:40" x14ac:dyDescent="0.25">
      <c r="A387">
        <v>2365</v>
      </c>
      <c r="B387" t="s">
        <v>3200</v>
      </c>
      <c r="C387" t="s">
        <v>3201</v>
      </c>
      <c r="D387" t="s">
        <v>266</v>
      </c>
      <c r="F387" t="s">
        <v>65</v>
      </c>
      <c r="G387" t="s">
        <v>66</v>
      </c>
      <c r="H387" t="s">
        <v>3202</v>
      </c>
      <c r="I387" t="s">
        <v>268</v>
      </c>
      <c r="J387" t="s">
        <v>3203</v>
      </c>
      <c r="K387">
        <v>5</v>
      </c>
      <c r="M387" t="s">
        <v>3204</v>
      </c>
      <c r="N387" t="s">
        <v>3176</v>
      </c>
      <c r="O387" t="s">
        <v>3205</v>
      </c>
      <c r="P387">
        <v>0</v>
      </c>
      <c r="Q387">
        <v>0</v>
      </c>
      <c r="R387" t="s">
        <v>273</v>
      </c>
      <c r="S387">
        <v>0</v>
      </c>
      <c r="W387">
        <v>232000</v>
      </c>
      <c r="X387">
        <v>943000</v>
      </c>
      <c r="AF387" t="s">
        <v>3166</v>
      </c>
      <c r="AG387" t="s">
        <v>3167</v>
      </c>
      <c r="AH387" t="s">
        <v>3206</v>
      </c>
      <c r="AI387" t="s">
        <v>3207</v>
      </c>
      <c r="AJ387" t="s">
        <v>692</v>
      </c>
      <c r="AL387">
        <v>0</v>
      </c>
      <c r="AM387">
        <v>-4.8719002471756898</v>
      </c>
      <c r="AN387">
        <v>58.343318150638503</v>
      </c>
    </row>
    <row r="388" spans="1:40" x14ac:dyDescent="0.25">
      <c r="A388">
        <v>2366</v>
      </c>
      <c r="B388" t="s">
        <v>3208</v>
      </c>
      <c r="C388" t="s">
        <v>3209</v>
      </c>
      <c r="D388" t="s">
        <v>117</v>
      </c>
      <c r="F388" t="s">
        <v>65</v>
      </c>
      <c r="G388" t="s">
        <v>66</v>
      </c>
      <c r="H388" t="s">
        <v>3210</v>
      </c>
      <c r="I388" t="s">
        <v>540</v>
      </c>
      <c r="J388" t="s">
        <v>3211</v>
      </c>
      <c r="K388">
        <v>5</v>
      </c>
      <c r="L388" t="s">
        <v>3163</v>
      </c>
      <c r="O388" t="s">
        <v>3212</v>
      </c>
      <c r="P388">
        <v>0</v>
      </c>
      <c r="Q388">
        <v>0</v>
      </c>
      <c r="R388" t="s">
        <v>273</v>
      </c>
      <c r="S388">
        <v>0</v>
      </c>
      <c r="W388">
        <v>228000</v>
      </c>
      <c r="X388">
        <v>939000</v>
      </c>
      <c r="AF388" t="s">
        <v>3166</v>
      </c>
      <c r="AG388" t="s">
        <v>3167</v>
      </c>
      <c r="AH388" t="s">
        <v>3213</v>
      </c>
      <c r="AI388" t="s">
        <v>3214</v>
      </c>
      <c r="AJ388" t="s">
        <v>709</v>
      </c>
      <c r="AL388">
        <v>0</v>
      </c>
      <c r="AM388">
        <v>-4.9371574004261296</v>
      </c>
      <c r="AN388">
        <v>58.305888998641699</v>
      </c>
    </row>
    <row r="389" spans="1:40" x14ac:dyDescent="0.25">
      <c r="A389">
        <v>2367</v>
      </c>
      <c r="B389" t="s">
        <v>3215</v>
      </c>
      <c r="C389" t="s">
        <v>3216</v>
      </c>
      <c r="D389" t="s">
        <v>141</v>
      </c>
      <c r="F389" t="s">
        <v>494</v>
      </c>
      <c r="G389" t="s">
        <v>45</v>
      </c>
      <c r="H389" t="s">
        <v>3217</v>
      </c>
      <c r="I389" t="s">
        <v>144</v>
      </c>
      <c r="J389" t="s">
        <v>3218</v>
      </c>
      <c r="K389">
        <v>1</v>
      </c>
      <c r="N389" t="s">
        <v>3219</v>
      </c>
      <c r="P389">
        <v>0</v>
      </c>
      <c r="Q389">
        <v>0</v>
      </c>
      <c r="R389" t="s">
        <v>273</v>
      </c>
      <c r="S389">
        <v>0</v>
      </c>
      <c r="V389" t="s">
        <v>3220</v>
      </c>
      <c r="W389">
        <v>210000</v>
      </c>
      <c r="X389">
        <v>931500</v>
      </c>
      <c r="AF389" t="s">
        <v>3166</v>
      </c>
      <c r="AG389" t="s">
        <v>3167</v>
      </c>
      <c r="AH389" t="s">
        <v>3221</v>
      </c>
      <c r="AI389" t="s">
        <v>3222</v>
      </c>
      <c r="AJ389" t="s">
        <v>783</v>
      </c>
      <c r="AL389">
        <v>0</v>
      </c>
      <c r="AM389">
        <v>-5.2376746337949296</v>
      </c>
      <c r="AN389">
        <v>58.231218890325103</v>
      </c>
    </row>
    <row r="390" spans="1:40" x14ac:dyDescent="0.25">
      <c r="A390">
        <v>2368</v>
      </c>
      <c r="B390" t="s">
        <v>3215</v>
      </c>
      <c r="C390" t="s">
        <v>3223</v>
      </c>
      <c r="D390" t="s">
        <v>141</v>
      </c>
      <c r="F390" t="s">
        <v>80</v>
      </c>
      <c r="G390" t="s">
        <v>45</v>
      </c>
      <c r="H390" t="s">
        <v>3224</v>
      </c>
      <c r="I390" t="s">
        <v>144</v>
      </c>
      <c r="J390" t="s">
        <v>3225</v>
      </c>
      <c r="K390">
        <v>1</v>
      </c>
      <c r="L390" t="s">
        <v>3226</v>
      </c>
      <c r="N390" t="s">
        <v>3176</v>
      </c>
      <c r="O390" t="s">
        <v>3227</v>
      </c>
      <c r="P390">
        <v>0</v>
      </c>
      <c r="Q390">
        <v>0</v>
      </c>
      <c r="R390" t="s">
        <v>273</v>
      </c>
      <c r="S390">
        <v>0</v>
      </c>
      <c r="W390">
        <v>216500</v>
      </c>
      <c r="X390">
        <v>944300</v>
      </c>
      <c r="AF390" t="s">
        <v>3166</v>
      </c>
      <c r="AG390" t="s">
        <v>3167</v>
      </c>
      <c r="AH390" t="s">
        <v>3228</v>
      </c>
      <c r="AI390" t="s">
        <v>3229</v>
      </c>
      <c r="AJ390" t="s">
        <v>783</v>
      </c>
      <c r="AL390">
        <v>0</v>
      </c>
      <c r="AM390">
        <v>-5.1373104619110297</v>
      </c>
      <c r="AN390">
        <v>58.348766536422801</v>
      </c>
    </row>
    <row r="391" spans="1:40" x14ac:dyDescent="0.25">
      <c r="A391">
        <v>2369</v>
      </c>
      <c r="B391" t="s">
        <v>3215</v>
      </c>
      <c r="C391" t="s">
        <v>3230</v>
      </c>
      <c r="D391" t="s">
        <v>141</v>
      </c>
      <c r="F391" t="s">
        <v>44</v>
      </c>
      <c r="G391" t="s">
        <v>45</v>
      </c>
      <c r="H391" t="s">
        <v>3231</v>
      </c>
      <c r="I391" t="s">
        <v>144</v>
      </c>
      <c r="J391" t="s">
        <v>3232</v>
      </c>
      <c r="K391">
        <v>1</v>
      </c>
      <c r="L391" t="s">
        <v>3226</v>
      </c>
      <c r="N391" t="s">
        <v>3176</v>
      </c>
      <c r="O391" t="s">
        <v>3233</v>
      </c>
      <c r="P391">
        <v>0</v>
      </c>
      <c r="Q391">
        <v>0</v>
      </c>
      <c r="R391" t="s">
        <v>273</v>
      </c>
      <c r="S391">
        <v>0</v>
      </c>
      <c r="W391">
        <v>215900</v>
      </c>
      <c r="X391">
        <v>944800</v>
      </c>
      <c r="AF391" t="s">
        <v>3166</v>
      </c>
      <c r="AG391" t="s">
        <v>3167</v>
      </c>
      <c r="AH391" t="s">
        <v>3234</v>
      </c>
      <c r="AI391" t="s">
        <v>3235</v>
      </c>
      <c r="AJ391" t="s">
        <v>783</v>
      </c>
      <c r="AL391">
        <v>0</v>
      </c>
      <c r="AM391">
        <v>-5.1479447906087197</v>
      </c>
      <c r="AN391">
        <v>58.352999026359797</v>
      </c>
    </row>
    <row r="392" spans="1:40" x14ac:dyDescent="0.25">
      <c r="A392">
        <v>2370</v>
      </c>
      <c r="B392" t="s">
        <v>3236</v>
      </c>
      <c r="C392" t="s">
        <v>3237</v>
      </c>
      <c r="D392" t="s">
        <v>464</v>
      </c>
      <c r="F392" t="s">
        <v>65</v>
      </c>
      <c r="G392" t="s">
        <v>66</v>
      </c>
      <c r="H392" t="s">
        <v>3238</v>
      </c>
      <c r="I392" t="s">
        <v>96</v>
      </c>
      <c r="J392" t="s">
        <v>3239</v>
      </c>
      <c r="K392">
        <v>5</v>
      </c>
      <c r="N392" t="s">
        <v>3176</v>
      </c>
      <c r="O392" t="s">
        <v>3240</v>
      </c>
      <c r="P392">
        <v>0</v>
      </c>
      <c r="Q392">
        <v>0</v>
      </c>
      <c r="R392" t="s">
        <v>53</v>
      </c>
      <c r="S392">
        <v>6500</v>
      </c>
      <c r="T392" t="s">
        <v>149</v>
      </c>
      <c r="W392">
        <v>234000</v>
      </c>
      <c r="X392">
        <v>945000</v>
      </c>
      <c r="AF392" t="s">
        <v>3166</v>
      </c>
      <c r="AG392" t="s">
        <v>3167</v>
      </c>
      <c r="AH392" t="s">
        <v>3241</v>
      </c>
      <c r="AI392" t="s">
        <v>3242</v>
      </c>
      <c r="AJ392" t="s">
        <v>911</v>
      </c>
      <c r="AK392" t="s">
        <v>921</v>
      </c>
      <c r="AL392">
        <v>4500</v>
      </c>
      <c r="AM392">
        <v>-4.8392199382157104</v>
      </c>
      <c r="AN392">
        <v>58.362020596054997</v>
      </c>
    </row>
    <row r="393" spans="1:40" x14ac:dyDescent="0.25">
      <c r="A393">
        <v>2371</v>
      </c>
      <c r="B393" t="s">
        <v>3243</v>
      </c>
      <c r="C393" t="s">
        <v>3244</v>
      </c>
      <c r="D393" t="s">
        <v>464</v>
      </c>
      <c r="F393" t="s">
        <v>65</v>
      </c>
      <c r="G393" t="s">
        <v>66</v>
      </c>
      <c r="H393" t="s">
        <v>3245</v>
      </c>
      <c r="I393" t="s">
        <v>96</v>
      </c>
      <c r="J393" t="s">
        <v>3246</v>
      </c>
      <c r="K393">
        <v>5</v>
      </c>
      <c r="N393" t="s">
        <v>3176</v>
      </c>
      <c r="O393" t="s">
        <v>3247</v>
      </c>
      <c r="P393">
        <v>0</v>
      </c>
      <c r="Q393">
        <v>0</v>
      </c>
      <c r="R393" t="s">
        <v>53</v>
      </c>
      <c r="S393">
        <v>2000</v>
      </c>
      <c r="T393" t="s">
        <v>149</v>
      </c>
      <c r="W393">
        <v>226000</v>
      </c>
      <c r="X393">
        <v>937000</v>
      </c>
      <c r="AF393" t="s">
        <v>3166</v>
      </c>
      <c r="AG393" t="s">
        <v>3167</v>
      </c>
      <c r="AH393" t="s">
        <v>3248</v>
      </c>
      <c r="AI393" t="s">
        <v>3249</v>
      </c>
      <c r="AJ393" t="s">
        <v>953</v>
      </c>
      <c r="AK393" t="s">
        <v>693</v>
      </c>
      <c r="AL393">
        <v>1500</v>
      </c>
      <c r="AM393">
        <v>-4.9697343394177196</v>
      </c>
      <c r="AN393">
        <v>58.287162328606598</v>
      </c>
    </row>
    <row r="394" spans="1:40" x14ac:dyDescent="0.25">
      <c r="A394">
        <v>2372</v>
      </c>
      <c r="B394" t="s">
        <v>3250</v>
      </c>
      <c r="C394" t="s">
        <v>3251</v>
      </c>
      <c r="D394" t="s">
        <v>464</v>
      </c>
      <c r="F394" t="s">
        <v>65</v>
      </c>
      <c r="G394" t="s">
        <v>45</v>
      </c>
      <c r="H394" t="s">
        <v>3210</v>
      </c>
      <c r="I394" t="s">
        <v>2639</v>
      </c>
      <c r="J394" t="s">
        <v>3252</v>
      </c>
      <c r="K394">
        <v>4</v>
      </c>
      <c r="L394" t="s">
        <v>3253</v>
      </c>
      <c r="M394" t="s">
        <v>3254</v>
      </c>
      <c r="N394" t="s">
        <v>2441</v>
      </c>
      <c r="O394" t="s">
        <v>3255</v>
      </c>
      <c r="P394">
        <v>0</v>
      </c>
      <c r="Q394">
        <v>0</v>
      </c>
      <c r="R394" t="s">
        <v>273</v>
      </c>
      <c r="S394">
        <v>0</v>
      </c>
      <c r="W394">
        <v>223500</v>
      </c>
      <c r="X394">
        <v>947210</v>
      </c>
      <c r="AF394" t="s">
        <v>3166</v>
      </c>
      <c r="AG394" t="s">
        <v>3167</v>
      </c>
      <c r="AH394" t="s">
        <v>3256</v>
      </c>
      <c r="AI394" t="s">
        <v>3257</v>
      </c>
      <c r="AJ394" t="s">
        <v>709</v>
      </c>
      <c r="AL394">
        <v>0</v>
      </c>
      <c r="AM394">
        <v>-5.0201196335718796</v>
      </c>
      <c r="AN394">
        <v>58.377739686961498</v>
      </c>
    </row>
    <row r="395" spans="1:40" x14ac:dyDescent="0.25">
      <c r="A395">
        <v>2373</v>
      </c>
      <c r="B395" t="s">
        <v>1350</v>
      </c>
      <c r="C395" t="s">
        <v>3258</v>
      </c>
      <c r="D395" t="s">
        <v>464</v>
      </c>
      <c r="F395" t="s">
        <v>80</v>
      </c>
      <c r="G395" t="s">
        <v>81</v>
      </c>
      <c r="H395" t="s">
        <v>3259</v>
      </c>
      <c r="I395" t="s">
        <v>225</v>
      </c>
      <c r="J395" t="s">
        <v>3260</v>
      </c>
      <c r="K395">
        <v>5</v>
      </c>
      <c r="N395" t="s">
        <v>3176</v>
      </c>
      <c r="O395" t="s">
        <v>3261</v>
      </c>
      <c r="P395">
        <v>0</v>
      </c>
      <c r="Q395">
        <v>0</v>
      </c>
      <c r="R395" t="s">
        <v>273</v>
      </c>
      <c r="S395">
        <v>0</v>
      </c>
      <c r="W395">
        <v>236000</v>
      </c>
      <c r="X395">
        <v>947000</v>
      </c>
      <c r="AF395" t="s">
        <v>3166</v>
      </c>
      <c r="AG395" t="s">
        <v>3167</v>
      </c>
      <c r="AH395" t="s">
        <v>3262</v>
      </c>
      <c r="AI395" t="s">
        <v>3263</v>
      </c>
      <c r="AJ395" t="s">
        <v>783</v>
      </c>
      <c r="AL395">
        <v>0</v>
      </c>
      <c r="AM395">
        <v>-4.80650507785366</v>
      </c>
      <c r="AN395">
        <v>58.380714930005098</v>
      </c>
    </row>
    <row r="396" spans="1:40" x14ac:dyDescent="0.25">
      <c r="A396">
        <v>2374</v>
      </c>
      <c r="B396" t="s">
        <v>3264</v>
      </c>
      <c r="C396" t="s">
        <v>3265</v>
      </c>
      <c r="D396" t="s">
        <v>464</v>
      </c>
      <c r="F396" t="s">
        <v>65</v>
      </c>
      <c r="G396" t="s">
        <v>66</v>
      </c>
      <c r="H396" t="s">
        <v>3266</v>
      </c>
      <c r="I396" t="s">
        <v>119</v>
      </c>
      <c r="J396" t="s">
        <v>3267</v>
      </c>
      <c r="K396">
        <v>5</v>
      </c>
      <c r="N396" t="s">
        <v>3176</v>
      </c>
      <c r="O396" t="s">
        <v>417</v>
      </c>
      <c r="P396">
        <v>0</v>
      </c>
      <c r="Q396">
        <v>0</v>
      </c>
      <c r="R396" t="s">
        <v>273</v>
      </c>
      <c r="S396">
        <v>20000</v>
      </c>
      <c r="T396" t="s">
        <v>149</v>
      </c>
      <c r="U396" t="s">
        <v>464</v>
      </c>
      <c r="W396">
        <v>224000</v>
      </c>
      <c r="X396">
        <v>935000</v>
      </c>
      <c r="AF396" t="s">
        <v>3166</v>
      </c>
      <c r="AG396" t="s">
        <v>3167</v>
      </c>
      <c r="AH396" t="s">
        <v>3268</v>
      </c>
      <c r="AI396" t="s">
        <v>3269</v>
      </c>
      <c r="AJ396" t="s">
        <v>911</v>
      </c>
      <c r="AK396" t="s">
        <v>693</v>
      </c>
      <c r="AL396">
        <v>7000</v>
      </c>
      <c r="AM396">
        <v>-5.0022769164090102</v>
      </c>
      <c r="AN396">
        <v>58.268427620195602</v>
      </c>
    </row>
    <row r="397" spans="1:40" x14ac:dyDescent="0.25">
      <c r="A397">
        <v>2375</v>
      </c>
      <c r="B397" t="s">
        <v>3270</v>
      </c>
      <c r="C397" t="s">
        <v>3271</v>
      </c>
      <c r="D397" t="s">
        <v>464</v>
      </c>
      <c r="F397" t="s">
        <v>65</v>
      </c>
      <c r="G397" t="s">
        <v>66</v>
      </c>
      <c r="H397" t="s">
        <v>3272</v>
      </c>
      <c r="I397" t="s">
        <v>119</v>
      </c>
      <c r="J397" t="s">
        <v>3273</v>
      </c>
      <c r="K397">
        <v>4</v>
      </c>
      <c r="N397" t="s">
        <v>3176</v>
      </c>
      <c r="O397" t="s">
        <v>3274</v>
      </c>
      <c r="P397">
        <v>0</v>
      </c>
      <c r="Q397">
        <v>0</v>
      </c>
      <c r="R397" t="s">
        <v>273</v>
      </c>
      <c r="S397">
        <v>16000</v>
      </c>
      <c r="T397" t="s">
        <v>54</v>
      </c>
      <c r="U397" t="s">
        <v>464</v>
      </c>
      <c r="W397">
        <v>238000</v>
      </c>
      <c r="X397">
        <v>949000</v>
      </c>
      <c r="AF397" t="s">
        <v>3166</v>
      </c>
      <c r="AG397" t="s">
        <v>3167</v>
      </c>
      <c r="AH397" t="s">
        <v>3275</v>
      </c>
      <c r="AI397" t="s">
        <v>3276</v>
      </c>
      <c r="AJ397" t="s">
        <v>709</v>
      </c>
      <c r="AK397" t="s">
        <v>921</v>
      </c>
      <c r="AL397">
        <v>16000</v>
      </c>
      <c r="AM397">
        <v>-4.7737556186721104</v>
      </c>
      <c r="AN397">
        <v>58.399401134143602</v>
      </c>
    </row>
    <row r="398" spans="1:40" x14ac:dyDescent="0.25">
      <c r="A398">
        <v>2376</v>
      </c>
      <c r="B398" t="s">
        <v>3277</v>
      </c>
      <c r="C398" t="s">
        <v>3278</v>
      </c>
      <c r="D398" t="s">
        <v>464</v>
      </c>
      <c r="F398" t="s">
        <v>65</v>
      </c>
      <c r="G398" t="s">
        <v>66</v>
      </c>
      <c r="H398" t="s">
        <v>3279</v>
      </c>
      <c r="I398" t="s">
        <v>237</v>
      </c>
      <c r="J398" t="s">
        <v>3280</v>
      </c>
      <c r="K398">
        <v>5</v>
      </c>
      <c r="L398" t="s">
        <v>3281</v>
      </c>
      <c r="M398" t="s">
        <v>3282</v>
      </c>
      <c r="N398" t="s">
        <v>3176</v>
      </c>
      <c r="O398" t="s">
        <v>417</v>
      </c>
      <c r="P398">
        <v>0</v>
      </c>
      <c r="Q398">
        <v>0</v>
      </c>
      <c r="R398" t="s">
        <v>273</v>
      </c>
      <c r="S398">
        <v>8000</v>
      </c>
      <c r="T398" t="s">
        <v>54</v>
      </c>
      <c r="U398" t="s">
        <v>464</v>
      </c>
      <c r="W398">
        <v>222000</v>
      </c>
      <c r="X398">
        <v>933000</v>
      </c>
      <c r="AF398" t="s">
        <v>3166</v>
      </c>
      <c r="AG398" t="s">
        <v>3167</v>
      </c>
      <c r="AH398" t="s">
        <v>3283</v>
      </c>
      <c r="AI398" t="s">
        <v>3284</v>
      </c>
      <c r="AJ398" t="s">
        <v>953</v>
      </c>
      <c r="AK398" t="s">
        <v>921</v>
      </c>
      <c r="AL398">
        <v>8000</v>
      </c>
      <c r="AM398">
        <v>-5.0347851786823297</v>
      </c>
      <c r="AN398">
        <v>58.2496848916091</v>
      </c>
    </row>
    <row r="399" spans="1:40" x14ac:dyDescent="0.25">
      <c r="A399">
        <v>2377</v>
      </c>
      <c r="B399" t="s">
        <v>3215</v>
      </c>
      <c r="C399" t="s">
        <v>3285</v>
      </c>
      <c r="D399" t="s">
        <v>141</v>
      </c>
      <c r="F399" t="s">
        <v>80</v>
      </c>
      <c r="G399" t="s">
        <v>45</v>
      </c>
      <c r="H399" t="s">
        <v>3286</v>
      </c>
      <c r="I399" t="s">
        <v>144</v>
      </c>
      <c r="J399" t="s">
        <v>3287</v>
      </c>
      <c r="K399">
        <v>1</v>
      </c>
      <c r="L399" t="s">
        <v>3288</v>
      </c>
      <c r="M399" t="s">
        <v>3289</v>
      </c>
      <c r="N399" t="s">
        <v>3176</v>
      </c>
      <c r="O399" t="s">
        <v>3290</v>
      </c>
      <c r="P399">
        <v>0</v>
      </c>
      <c r="Q399">
        <v>0</v>
      </c>
      <c r="R399" t="s">
        <v>273</v>
      </c>
      <c r="S399">
        <v>0</v>
      </c>
      <c r="W399">
        <v>210211</v>
      </c>
      <c r="X399">
        <v>923458</v>
      </c>
      <c r="AF399" t="s">
        <v>3166</v>
      </c>
      <c r="AG399" t="s">
        <v>3167</v>
      </c>
      <c r="AH399" t="s">
        <v>3291</v>
      </c>
      <c r="AI399" t="s">
        <v>3292</v>
      </c>
      <c r="AJ399" t="s">
        <v>783</v>
      </c>
      <c r="AL399">
        <v>0</v>
      </c>
      <c r="AM399">
        <v>-5.22753544574089</v>
      </c>
      <c r="AN399">
        <v>58.159193889473897</v>
      </c>
    </row>
    <row r="400" spans="1:40" x14ac:dyDescent="0.25">
      <c r="A400">
        <v>2378</v>
      </c>
      <c r="B400" t="s">
        <v>3215</v>
      </c>
      <c r="C400" t="s">
        <v>3293</v>
      </c>
      <c r="D400" t="s">
        <v>141</v>
      </c>
      <c r="F400" t="s">
        <v>80</v>
      </c>
      <c r="G400" t="s">
        <v>45</v>
      </c>
      <c r="H400" t="s">
        <v>3286</v>
      </c>
      <c r="I400" t="s">
        <v>144</v>
      </c>
      <c r="J400" t="s">
        <v>3287</v>
      </c>
      <c r="K400">
        <v>1</v>
      </c>
      <c r="L400" t="s">
        <v>3288</v>
      </c>
      <c r="M400" t="s">
        <v>3289</v>
      </c>
      <c r="N400" t="s">
        <v>3176</v>
      </c>
      <c r="O400" t="s">
        <v>3290</v>
      </c>
      <c r="P400">
        <v>0</v>
      </c>
      <c r="Q400">
        <v>0</v>
      </c>
      <c r="R400" t="s">
        <v>273</v>
      </c>
      <c r="S400">
        <v>0</v>
      </c>
      <c r="V400" t="s">
        <v>3294</v>
      </c>
      <c r="W400">
        <v>216373</v>
      </c>
      <c r="X400">
        <v>925123</v>
      </c>
      <c r="AF400" t="s">
        <v>3166</v>
      </c>
      <c r="AG400" t="s">
        <v>3167</v>
      </c>
      <c r="AH400" t="s">
        <v>3295</v>
      </c>
      <c r="AI400" t="s">
        <v>3296</v>
      </c>
      <c r="AJ400" t="s">
        <v>783</v>
      </c>
      <c r="AL400">
        <v>0</v>
      </c>
      <c r="AM400">
        <v>-5.1242908008802299</v>
      </c>
      <c r="AN400">
        <v>58.176730579405898</v>
      </c>
    </row>
    <row r="401" spans="1:40" x14ac:dyDescent="0.25">
      <c r="A401">
        <v>2379</v>
      </c>
      <c r="B401" t="s">
        <v>3297</v>
      </c>
      <c r="C401" t="s">
        <v>3298</v>
      </c>
      <c r="D401" t="s">
        <v>117</v>
      </c>
      <c r="F401" t="s">
        <v>80</v>
      </c>
      <c r="G401" t="s">
        <v>66</v>
      </c>
      <c r="H401" t="s">
        <v>3299</v>
      </c>
      <c r="I401" t="s">
        <v>540</v>
      </c>
      <c r="J401" t="s">
        <v>3300</v>
      </c>
      <c r="K401">
        <v>4</v>
      </c>
      <c r="N401" t="s">
        <v>3301</v>
      </c>
      <c r="P401">
        <v>0</v>
      </c>
      <c r="Q401">
        <v>0</v>
      </c>
      <c r="R401" t="s">
        <v>53</v>
      </c>
      <c r="S401">
        <v>0</v>
      </c>
      <c r="W401">
        <v>247500</v>
      </c>
      <c r="X401">
        <v>961000</v>
      </c>
      <c r="AF401" t="s">
        <v>3166</v>
      </c>
      <c r="AG401" t="s">
        <v>3167</v>
      </c>
      <c r="AH401" t="s">
        <v>3302</v>
      </c>
      <c r="AI401" t="s">
        <v>3303</v>
      </c>
      <c r="AJ401" t="s">
        <v>783</v>
      </c>
      <c r="AL401">
        <v>0</v>
      </c>
      <c r="AM401">
        <v>-4.6193925875629596</v>
      </c>
      <c r="AN401">
        <v>58.510478729363399</v>
      </c>
    </row>
    <row r="402" spans="1:40" x14ac:dyDescent="0.25">
      <c r="A402">
        <v>2380</v>
      </c>
      <c r="B402" t="s">
        <v>3304</v>
      </c>
      <c r="C402" t="s">
        <v>3298</v>
      </c>
      <c r="D402" t="s">
        <v>117</v>
      </c>
      <c r="F402" t="s">
        <v>80</v>
      </c>
      <c r="G402" t="s">
        <v>66</v>
      </c>
      <c r="H402" t="s">
        <v>3299</v>
      </c>
      <c r="I402" t="s">
        <v>540</v>
      </c>
      <c r="J402" t="s">
        <v>3300</v>
      </c>
      <c r="K402">
        <v>4</v>
      </c>
      <c r="N402" t="s">
        <v>3305</v>
      </c>
      <c r="P402">
        <v>0</v>
      </c>
      <c r="Q402">
        <v>0</v>
      </c>
      <c r="R402" t="s">
        <v>53</v>
      </c>
      <c r="S402">
        <v>0</v>
      </c>
      <c r="W402">
        <v>239000</v>
      </c>
      <c r="X402">
        <v>954500</v>
      </c>
      <c r="AF402" t="s">
        <v>3166</v>
      </c>
      <c r="AG402" t="s">
        <v>3167</v>
      </c>
      <c r="AH402" t="s">
        <v>3306</v>
      </c>
      <c r="AI402" t="s">
        <v>3307</v>
      </c>
      <c r="AJ402" t="s">
        <v>783</v>
      </c>
      <c r="AL402">
        <v>0</v>
      </c>
      <c r="AM402">
        <v>-4.7605278484126403</v>
      </c>
      <c r="AN402">
        <v>58.449110463969497</v>
      </c>
    </row>
    <row r="403" spans="1:40" x14ac:dyDescent="0.25">
      <c r="A403">
        <v>2381</v>
      </c>
      <c r="B403" t="s">
        <v>3308</v>
      </c>
      <c r="C403" t="s">
        <v>3298</v>
      </c>
      <c r="D403" t="s">
        <v>117</v>
      </c>
      <c r="F403" t="s">
        <v>65</v>
      </c>
      <c r="G403" t="s">
        <v>66</v>
      </c>
      <c r="H403" t="s">
        <v>3299</v>
      </c>
      <c r="I403" t="s">
        <v>540</v>
      </c>
      <c r="J403" t="s">
        <v>3300</v>
      </c>
      <c r="K403">
        <v>4</v>
      </c>
      <c r="N403" t="s">
        <v>3301</v>
      </c>
      <c r="P403">
        <v>0</v>
      </c>
      <c r="Q403">
        <v>0</v>
      </c>
      <c r="R403" t="s">
        <v>53</v>
      </c>
      <c r="S403">
        <v>0</v>
      </c>
      <c r="W403">
        <v>225000</v>
      </c>
      <c r="X403">
        <v>947000</v>
      </c>
      <c r="AF403" t="s">
        <v>3166</v>
      </c>
      <c r="AG403" t="s">
        <v>3167</v>
      </c>
      <c r="AH403" t="s">
        <v>3309</v>
      </c>
      <c r="AI403" t="s">
        <v>3310</v>
      </c>
      <c r="AJ403" t="s">
        <v>734</v>
      </c>
      <c r="AL403">
        <v>0</v>
      </c>
      <c r="AM403">
        <v>-4.9943478586808601</v>
      </c>
      <c r="AN403">
        <v>58.376458017995198</v>
      </c>
    </row>
    <row r="404" spans="1:40" x14ac:dyDescent="0.25">
      <c r="A404">
        <v>2382</v>
      </c>
      <c r="B404" t="s">
        <v>3311</v>
      </c>
      <c r="C404" t="s">
        <v>3298</v>
      </c>
      <c r="D404" t="s">
        <v>117</v>
      </c>
      <c r="F404" t="s">
        <v>65</v>
      </c>
      <c r="G404" t="s">
        <v>66</v>
      </c>
      <c r="H404" t="s">
        <v>3299</v>
      </c>
      <c r="I404" t="s">
        <v>540</v>
      </c>
      <c r="J404" t="s">
        <v>3300</v>
      </c>
      <c r="K404">
        <v>4</v>
      </c>
      <c r="N404" t="s">
        <v>3301</v>
      </c>
      <c r="P404">
        <v>0</v>
      </c>
      <c r="Q404">
        <v>0</v>
      </c>
      <c r="R404" t="s">
        <v>53</v>
      </c>
      <c r="S404">
        <v>0</v>
      </c>
      <c r="W404">
        <v>222000</v>
      </c>
      <c r="X404">
        <v>946800</v>
      </c>
      <c r="AF404" t="s">
        <v>3166</v>
      </c>
      <c r="AG404" t="s">
        <v>3167</v>
      </c>
      <c r="AH404" t="s">
        <v>3312</v>
      </c>
      <c r="AI404" t="s">
        <v>3313</v>
      </c>
      <c r="AJ404" t="s">
        <v>734</v>
      </c>
      <c r="AL404">
        <v>0</v>
      </c>
      <c r="AM404">
        <v>-5.0454135234181399</v>
      </c>
      <c r="AN404">
        <v>58.373455525153702</v>
      </c>
    </row>
    <row r="405" spans="1:40" x14ac:dyDescent="0.25">
      <c r="A405">
        <v>2383</v>
      </c>
      <c r="B405" t="s">
        <v>3314</v>
      </c>
      <c r="C405" t="s">
        <v>3298</v>
      </c>
      <c r="D405" t="s">
        <v>117</v>
      </c>
      <c r="F405" t="s">
        <v>65</v>
      </c>
      <c r="G405" t="s">
        <v>66</v>
      </c>
      <c r="H405" t="s">
        <v>3299</v>
      </c>
      <c r="I405" t="s">
        <v>540</v>
      </c>
      <c r="J405" t="s">
        <v>3300</v>
      </c>
      <c r="K405">
        <v>4</v>
      </c>
      <c r="N405" t="s">
        <v>3301</v>
      </c>
      <c r="P405">
        <v>0</v>
      </c>
      <c r="Q405">
        <v>0</v>
      </c>
      <c r="R405" t="s">
        <v>53</v>
      </c>
      <c r="S405">
        <v>0</v>
      </c>
      <c r="W405">
        <v>217700</v>
      </c>
      <c r="X405">
        <v>936800</v>
      </c>
      <c r="AF405" t="s">
        <v>3166</v>
      </c>
      <c r="AG405" t="s">
        <v>3167</v>
      </c>
      <c r="AH405" t="s">
        <v>3315</v>
      </c>
      <c r="AI405" t="s">
        <v>3316</v>
      </c>
      <c r="AJ405" t="s">
        <v>734</v>
      </c>
      <c r="AL405">
        <v>0</v>
      </c>
      <c r="AM405">
        <v>-5.1109226572836404</v>
      </c>
      <c r="AN405">
        <v>58.282005077155297</v>
      </c>
    </row>
    <row r="406" spans="1:40" x14ac:dyDescent="0.25">
      <c r="A406">
        <v>2384</v>
      </c>
      <c r="B406" t="s">
        <v>3317</v>
      </c>
      <c r="C406" t="s">
        <v>3298</v>
      </c>
      <c r="D406" t="s">
        <v>117</v>
      </c>
      <c r="F406" t="s">
        <v>80</v>
      </c>
      <c r="G406" t="s">
        <v>66</v>
      </c>
      <c r="H406" t="s">
        <v>3299</v>
      </c>
      <c r="I406" t="s">
        <v>540</v>
      </c>
      <c r="J406" t="s">
        <v>3300</v>
      </c>
      <c r="K406">
        <v>4</v>
      </c>
      <c r="N406" t="s">
        <v>3290</v>
      </c>
      <c r="P406">
        <v>0</v>
      </c>
      <c r="Q406">
        <v>0</v>
      </c>
      <c r="R406" t="s">
        <v>53</v>
      </c>
      <c r="S406">
        <v>0</v>
      </c>
      <c r="W406">
        <v>209500</v>
      </c>
      <c r="X406">
        <v>923000</v>
      </c>
      <c r="AF406" t="s">
        <v>3166</v>
      </c>
      <c r="AG406" t="s">
        <v>3167</v>
      </c>
      <c r="AH406" t="s">
        <v>3318</v>
      </c>
      <c r="AI406" t="s">
        <v>3319</v>
      </c>
      <c r="AJ406" t="s">
        <v>783</v>
      </c>
      <c r="AL406">
        <v>0</v>
      </c>
      <c r="AM406">
        <v>-5.2392247096744597</v>
      </c>
      <c r="AN406">
        <v>58.1547808161436</v>
      </c>
    </row>
    <row r="407" spans="1:40" x14ac:dyDescent="0.25">
      <c r="A407">
        <v>2385</v>
      </c>
      <c r="B407" t="s">
        <v>3170</v>
      </c>
      <c r="C407" t="s">
        <v>3193</v>
      </c>
      <c r="D407" t="s">
        <v>579</v>
      </c>
      <c r="F407" t="s">
        <v>44</v>
      </c>
      <c r="G407" t="s">
        <v>45</v>
      </c>
      <c r="H407" t="s">
        <v>3172</v>
      </c>
      <c r="I407" t="s">
        <v>47</v>
      </c>
      <c r="J407" t="s">
        <v>3196</v>
      </c>
      <c r="K407">
        <v>3</v>
      </c>
      <c r="M407" t="s">
        <v>3190</v>
      </c>
      <c r="N407" t="s">
        <v>3176</v>
      </c>
      <c r="O407" t="s">
        <v>3320</v>
      </c>
      <c r="P407">
        <v>0</v>
      </c>
      <c r="Q407">
        <v>0</v>
      </c>
      <c r="R407" t="s">
        <v>273</v>
      </c>
      <c r="S407">
        <v>0</v>
      </c>
      <c r="W407">
        <v>207500</v>
      </c>
      <c r="X407">
        <v>913400</v>
      </c>
      <c r="AF407" t="s">
        <v>3166</v>
      </c>
      <c r="AH407" t="s">
        <v>3321</v>
      </c>
      <c r="AI407" t="s">
        <v>3322</v>
      </c>
      <c r="AJ407" t="s">
        <v>783</v>
      </c>
      <c r="AL407">
        <v>0</v>
      </c>
      <c r="AM407">
        <v>-5.2652631628005304</v>
      </c>
      <c r="AN407">
        <v>58.0678290156429</v>
      </c>
    </row>
    <row r="408" spans="1:40" x14ac:dyDescent="0.25">
      <c r="A408">
        <v>2386</v>
      </c>
      <c r="B408" t="s">
        <v>3323</v>
      </c>
      <c r="C408" t="s">
        <v>3324</v>
      </c>
      <c r="D408" t="s">
        <v>117</v>
      </c>
      <c r="E408" t="s">
        <v>3325</v>
      </c>
      <c r="F408" t="s">
        <v>3326</v>
      </c>
      <c r="G408" t="s">
        <v>45</v>
      </c>
      <c r="H408" t="s">
        <v>3327</v>
      </c>
      <c r="I408" t="s">
        <v>96</v>
      </c>
      <c r="J408" t="s">
        <v>3328</v>
      </c>
      <c r="K408">
        <v>3</v>
      </c>
      <c r="N408" t="s">
        <v>3329</v>
      </c>
      <c r="O408" t="s">
        <v>312</v>
      </c>
      <c r="P408">
        <v>0</v>
      </c>
      <c r="Q408">
        <v>0</v>
      </c>
      <c r="R408" t="s">
        <v>273</v>
      </c>
      <c r="S408">
        <v>500</v>
      </c>
      <c r="T408" t="s">
        <v>54</v>
      </c>
      <c r="V408" t="s">
        <v>3330</v>
      </c>
      <c r="W408">
        <v>215539</v>
      </c>
      <c r="X408">
        <v>905356</v>
      </c>
      <c r="Z408" t="s">
        <v>65</v>
      </c>
      <c r="AA408" t="s">
        <v>3058</v>
      </c>
      <c r="AC408" t="s">
        <v>3331</v>
      </c>
      <c r="AD408" t="s">
        <v>3332</v>
      </c>
      <c r="AE408">
        <v>2024</v>
      </c>
      <c r="AF408" t="s">
        <v>3333</v>
      </c>
      <c r="AG408" t="s">
        <v>3334</v>
      </c>
      <c r="AH408" t="s">
        <v>3335</v>
      </c>
      <c r="AI408" t="s">
        <v>3336</v>
      </c>
      <c r="AJ408" t="s">
        <v>709</v>
      </c>
      <c r="AK408" t="s">
        <v>464</v>
      </c>
      <c r="AL408">
        <v>0</v>
      </c>
      <c r="AM408">
        <v>-5.12290769746431</v>
      </c>
      <c r="AN408">
        <v>57.999103783378501</v>
      </c>
    </row>
    <row r="409" spans="1:40" x14ac:dyDescent="0.25">
      <c r="A409">
        <v>2387</v>
      </c>
      <c r="B409" t="s">
        <v>3337</v>
      </c>
      <c r="C409" t="s">
        <v>3338</v>
      </c>
      <c r="D409" t="s">
        <v>117</v>
      </c>
      <c r="E409" t="s">
        <v>3325</v>
      </c>
      <c r="F409" t="s">
        <v>44</v>
      </c>
      <c r="G409" t="s">
        <v>66</v>
      </c>
      <c r="H409" t="s">
        <v>3327</v>
      </c>
      <c r="I409" t="s">
        <v>540</v>
      </c>
      <c r="J409" t="s">
        <v>3339</v>
      </c>
      <c r="K409">
        <v>1</v>
      </c>
      <c r="L409" t="s">
        <v>3340</v>
      </c>
      <c r="M409" t="s">
        <v>3341</v>
      </c>
      <c r="N409" t="s">
        <v>3342</v>
      </c>
      <c r="O409" t="s">
        <v>3343</v>
      </c>
      <c r="P409">
        <v>10000</v>
      </c>
      <c r="Q409">
        <v>0</v>
      </c>
      <c r="R409" t="s">
        <v>273</v>
      </c>
      <c r="S409">
        <v>500</v>
      </c>
      <c r="T409" t="s">
        <v>54</v>
      </c>
      <c r="U409" t="s">
        <v>464</v>
      </c>
      <c r="V409" t="s">
        <v>3344</v>
      </c>
      <c r="W409">
        <v>214655</v>
      </c>
      <c r="X409">
        <v>903118</v>
      </c>
      <c r="Z409" t="s">
        <v>80</v>
      </c>
      <c r="AA409" t="s">
        <v>633</v>
      </c>
      <c r="AB409">
        <v>10000</v>
      </c>
      <c r="AC409" t="s">
        <v>3345</v>
      </c>
      <c r="AD409" t="s">
        <v>3346</v>
      </c>
      <c r="AE409">
        <v>2024</v>
      </c>
      <c r="AF409" t="s">
        <v>3333</v>
      </c>
      <c r="AG409" t="s">
        <v>3334</v>
      </c>
      <c r="AH409" t="s">
        <v>3347</v>
      </c>
      <c r="AI409" t="s">
        <v>3348</v>
      </c>
      <c r="AJ409" t="s">
        <v>783</v>
      </c>
      <c r="AK409" t="s">
        <v>464</v>
      </c>
      <c r="AL409">
        <v>10500</v>
      </c>
      <c r="AM409">
        <v>-5.1360838415111001</v>
      </c>
      <c r="AN409">
        <v>57.978664521358603</v>
      </c>
    </row>
    <row r="410" spans="1:40" x14ac:dyDescent="0.25">
      <c r="A410">
        <v>2388</v>
      </c>
      <c r="B410" t="s">
        <v>3349</v>
      </c>
      <c r="C410" t="s">
        <v>3338</v>
      </c>
      <c r="D410" t="s">
        <v>117</v>
      </c>
      <c r="E410" t="s">
        <v>3325</v>
      </c>
      <c r="F410" t="s">
        <v>494</v>
      </c>
      <c r="G410" t="s">
        <v>66</v>
      </c>
      <c r="H410" t="s">
        <v>3327</v>
      </c>
      <c r="I410" t="s">
        <v>540</v>
      </c>
      <c r="J410" t="s">
        <v>3350</v>
      </c>
      <c r="K410">
        <v>1</v>
      </c>
      <c r="L410" t="s">
        <v>3340</v>
      </c>
      <c r="M410" t="s">
        <v>3341</v>
      </c>
      <c r="N410" t="s">
        <v>3351</v>
      </c>
      <c r="O410" t="s">
        <v>3343</v>
      </c>
      <c r="P410">
        <v>10000</v>
      </c>
      <c r="Q410">
        <v>0</v>
      </c>
      <c r="R410" t="s">
        <v>273</v>
      </c>
      <c r="S410">
        <v>500</v>
      </c>
      <c r="T410" t="s">
        <v>54</v>
      </c>
      <c r="U410" t="s">
        <v>464</v>
      </c>
      <c r="V410" t="s">
        <v>3352</v>
      </c>
      <c r="W410">
        <v>216772</v>
      </c>
      <c r="X410">
        <v>902619</v>
      </c>
      <c r="Z410" t="s">
        <v>80</v>
      </c>
      <c r="AA410" t="s">
        <v>633</v>
      </c>
      <c r="AC410" t="s">
        <v>3345</v>
      </c>
      <c r="AD410" t="s">
        <v>3346</v>
      </c>
      <c r="AE410">
        <v>2024</v>
      </c>
      <c r="AF410" t="s">
        <v>3333</v>
      </c>
      <c r="AG410" t="s">
        <v>3334</v>
      </c>
      <c r="AH410" t="s">
        <v>3353</v>
      </c>
      <c r="AI410" t="s">
        <v>3354</v>
      </c>
      <c r="AJ410" t="s">
        <v>783</v>
      </c>
      <c r="AK410" t="s">
        <v>464</v>
      </c>
      <c r="AL410">
        <v>10500</v>
      </c>
      <c r="AM410">
        <v>-5.09995613486078</v>
      </c>
      <c r="AN410">
        <v>57.975066034697299</v>
      </c>
    </row>
    <row r="411" spans="1:40" x14ac:dyDescent="0.25">
      <c r="A411">
        <v>2389</v>
      </c>
      <c r="B411" t="s">
        <v>3355</v>
      </c>
      <c r="C411" t="s">
        <v>3356</v>
      </c>
      <c r="D411" t="s">
        <v>117</v>
      </c>
      <c r="E411" t="s">
        <v>3325</v>
      </c>
      <c r="F411" t="s">
        <v>44</v>
      </c>
      <c r="G411" t="s">
        <v>66</v>
      </c>
      <c r="H411" t="s">
        <v>3327</v>
      </c>
      <c r="I411" t="s">
        <v>540</v>
      </c>
      <c r="J411" t="s">
        <v>3350</v>
      </c>
      <c r="K411">
        <v>1</v>
      </c>
      <c r="L411" t="s">
        <v>3340</v>
      </c>
      <c r="M411" t="s">
        <v>3341</v>
      </c>
      <c r="N411" t="s">
        <v>3357</v>
      </c>
      <c r="O411" t="s">
        <v>3343</v>
      </c>
      <c r="P411">
        <v>10000</v>
      </c>
      <c r="Q411">
        <v>0</v>
      </c>
      <c r="R411" t="s">
        <v>273</v>
      </c>
      <c r="S411">
        <v>500</v>
      </c>
      <c r="T411" t="s">
        <v>54</v>
      </c>
      <c r="U411" t="s">
        <v>464</v>
      </c>
      <c r="V411" t="s">
        <v>3352</v>
      </c>
      <c r="W411">
        <v>215988</v>
      </c>
      <c r="X411">
        <v>901937</v>
      </c>
      <c r="Y411" t="s">
        <v>3358</v>
      </c>
      <c r="Z411" t="s">
        <v>80</v>
      </c>
      <c r="AA411" t="s">
        <v>633</v>
      </c>
      <c r="AC411" t="s">
        <v>3345</v>
      </c>
      <c r="AD411" t="s">
        <v>3346</v>
      </c>
      <c r="AE411">
        <v>2024</v>
      </c>
      <c r="AF411" t="s">
        <v>3333</v>
      </c>
      <c r="AG411" t="s">
        <v>3334</v>
      </c>
      <c r="AH411" t="s">
        <v>3359</v>
      </c>
      <c r="AI411" t="s">
        <v>3360</v>
      </c>
      <c r="AJ411" t="s">
        <v>783</v>
      </c>
      <c r="AK411" t="s">
        <v>464</v>
      </c>
      <c r="AL411">
        <v>10500</v>
      </c>
      <c r="AM411">
        <v>-5.1126600758422196</v>
      </c>
      <c r="AN411">
        <v>57.9686257963426</v>
      </c>
    </row>
    <row r="412" spans="1:40" x14ac:dyDescent="0.25">
      <c r="A412">
        <v>2390</v>
      </c>
      <c r="B412" t="s">
        <v>3361</v>
      </c>
      <c r="C412" t="s">
        <v>3362</v>
      </c>
      <c r="D412" t="s">
        <v>141</v>
      </c>
      <c r="E412" t="s">
        <v>3363</v>
      </c>
      <c r="F412" t="s">
        <v>80</v>
      </c>
      <c r="G412" t="s">
        <v>45</v>
      </c>
      <c r="H412" t="s">
        <v>3364</v>
      </c>
      <c r="I412" t="s">
        <v>144</v>
      </c>
      <c r="J412" t="s">
        <v>3365</v>
      </c>
      <c r="K412">
        <v>1</v>
      </c>
      <c r="L412" t="s">
        <v>3366</v>
      </c>
      <c r="M412" t="s">
        <v>3367</v>
      </c>
      <c r="N412" t="s">
        <v>3368</v>
      </c>
      <c r="O412" t="s">
        <v>3368</v>
      </c>
      <c r="P412">
        <v>2000</v>
      </c>
      <c r="Q412">
        <v>0</v>
      </c>
      <c r="R412" t="s">
        <v>53</v>
      </c>
      <c r="S412">
        <v>0</v>
      </c>
      <c r="T412" t="s">
        <v>54</v>
      </c>
      <c r="U412" t="s">
        <v>55</v>
      </c>
      <c r="V412" t="s">
        <v>3369</v>
      </c>
      <c r="W412">
        <v>217690</v>
      </c>
      <c r="X412">
        <v>902795</v>
      </c>
      <c r="Y412" t="s">
        <v>3370</v>
      </c>
      <c r="Z412" t="s">
        <v>44</v>
      </c>
      <c r="AA412" t="s">
        <v>1068</v>
      </c>
      <c r="AC412" t="s">
        <v>3371</v>
      </c>
      <c r="AD412" t="s">
        <v>3372</v>
      </c>
      <c r="AE412">
        <v>2024</v>
      </c>
      <c r="AF412" t="s">
        <v>3333</v>
      </c>
      <c r="AG412" t="s">
        <v>3334</v>
      </c>
      <c r="AH412" t="s">
        <v>3373</v>
      </c>
      <c r="AI412" t="s">
        <v>3374</v>
      </c>
      <c r="AJ412" t="s">
        <v>783</v>
      </c>
      <c r="AK412" t="s">
        <v>921</v>
      </c>
      <c r="AL412">
        <v>2000</v>
      </c>
      <c r="AM412">
        <v>-5.0845947595389402</v>
      </c>
      <c r="AN412">
        <v>57.977021676123101</v>
      </c>
    </row>
    <row r="413" spans="1:40" x14ac:dyDescent="0.25">
      <c r="A413">
        <v>2391</v>
      </c>
      <c r="B413" t="s">
        <v>3375</v>
      </c>
      <c r="C413" t="s">
        <v>3376</v>
      </c>
      <c r="D413" t="s">
        <v>223</v>
      </c>
      <c r="E413" t="s">
        <v>3377</v>
      </c>
      <c r="F413" t="s">
        <v>80</v>
      </c>
      <c r="G413" t="s">
        <v>66</v>
      </c>
      <c r="H413" t="s">
        <v>3378</v>
      </c>
      <c r="I413" t="s">
        <v>119</v>
      </c>
      <c r="J413" t="s">
        <v>3350</v>
      </c>
      <c r="K413">
        <v>4</v>
      </c>
      <c r="L413" t="s">
        <v>3340</v>
      </c>
      <c r="M413" t="s">
        <v>3379</v>
      </c>
      <c r="N413" t="s">
        <v>3343</v>
      </c>
      <c r="O413" t="s">
        <v>3380</v>
      </c>
      <c r="P413">
        <v>0</v>
      </c>
      <c r="Q413">
        <v>0</v>
      </c>
      <c r="R413" t="s">
        <v>53</v>
      </c>
      <c r="S413">
        <v>0</v>
      </c>
      <c r="T413" t="s">
        <v>54</v>
      </c>
      <c r="U413" t="s">
        <v>464</v>
      </c>
      <c r="V413" t="s">
        <v>3381</v>
      </c>
      <c r="W413">
        <v>212093</v>
      </c>
      <c r="X413">
        <v>900674</v>
      </c>
      <c r="Z413" t="s">
        <v>80</v>
      </c>
      <c r="AA413" t="s">
        <v>633</v>
      </c>
      <c r="AC413" t="s">
        <v>3382</v>
      </c>
      <c r="AD413" t="s">
        <v>3383</v>
      </c>
      <c r="AE413">
        <v>2024</v>
      </c>
      <c r="AF413" t="s">
        <v>3333</v>
      </c>
      <c r="AG413" t="s">
        <v>3334</v>
      </c>
      <c r="AH413" t="s">
        <v>3384</v>
      </c>
      <c r="AI413" t="s">
        <v>3385</v>
      </c>
      <c r="AJ413" t="s">
        <v>783</v>
      </c>
      <c r="AK413" t="s">
        <v>464</v>
      </c>
      <c r="AL413">
        <v>0</v>
      </c>
      <c r="AM413">
        <v>-5.1773931387382603</v>
      </c>
      <c r="AN413">
        <v>57.955671512799903</v>
      </c>
    </row>
    <row r="414" spans="1:40" x14ac:dyDescent="0.25">
      <c r="A414">
        <v>2392</v>
      </c>
      <c r="B414" t="s">
        <v>3386</v>
      </c>
      <c r="C414" t="s">
        <v>3387</v>
      </c>
      <c r="D414" t="s">
        <v>579</v>
      </c>
      <c r="E414" t="s">
        <v>3388</v>
      </c>
      <c r="F414" t="s">
        <v>65</v>
      </c>
      <c r="G414" t="s">
        <v>45</v>
      </c>
      <c r="H414" t="s">
        <v>3389</v>
      </c>
      <c r="I414" t="s">
        <v>119</v>
      </c>
      <c r="J414" t="s">
        <v>3390</v>
      </c>
      <c r="K414">
        <v>1</v>
      </c>
      <c r="L414" t="s">
        <v>3391</v>
      </c>
      <c r="N414" t="s">
        <v>3343</v>
      </c>
      <c r="O414" t="s">
        <v>3392</v>
      </c>
      <c r="P414">
        <v>0</v>
      </c>
      <c r="Q414">
        <v>0</v>
      </c>
      <c r="S414">
        <v>10000</v>
      </c>
      <c r="T414" t="s">
        <v>134</v>
      </c>
      <c r="U414" t="s">
        <v>72</v>
      </c>
      <c r="V414" t="s">
        <v>3393</v>
      </c>
      <c r="W414">
        <v>212093</v>
      </c>
      <c r="X414">
        <v>900674</v>
      </c>
      <c r="Z414" t="s">
        <v>65</v>
      </c>
      <c r="AA414" t="s">
        <v>1068</v>
      </c>
      <c r="AB414">
        <v>10000</v>
      </c>
      <c r="AC414" t="s">
        <v>3394</v>
      </c>
      <c r="AD414" t="s">
        <v>3395</v>
      </c>
      <c r="AE414">
        <v>2024</v>
      </c>
      <c r="AF414" t="s">
        <v>3333</v>
      </c>
      <c r="AG414" t="s">
        <v>3334</v>
      </c>
      <c r="AH414" t="s">
        <v>3396</v>
      </c>
      <c r="AI414" t="s">
        <v>3397</v>
      </c>
      <c r="AJ414" t="s">
        <v>734</v>
      </c>
      <c r="AK414" t="s">
        <v>693</v>
      </c>
      <c r="AL414">
        <v>0</v>
      </c>
      <c r="AM414">
        <v>-5.1773931387382603</v>
      </c>
      <c r="AN414">
        <v>57.955671512799903</v>
      </c>
    </row>
    <row r="415" spans="1:40" x14ac:dyDescent="0.25">
      <c r="A415">
        <v>2393</v>
      </c>
      <c r="B415" t="s">
        <v>3398</v>
      </c>
      <c r="C415" t="s">
        <v>3399</v>
      </c>
      <c r="D415" t="s">
        <v>64</v>
      </c>
      <c r="F415" t="s">
        <v>80</v>
      </c>
      <c r="G415" t="s">
        <v>45</v>
      </c>
      <c r="H415" t="s">
        <v>3400</v>
      </c>
      <c r="I415" t="s">
        <v>119</v>
      </c>
      <c r="J415" t="s">
        <v>3401</v>
      </c>
      <c r="K415">
        <v>4</v>
      </c>
      <c r="L415" t="s">
        <v>3366</v>
      </c>
      <c r="N415" t="s">
        <v>3343</v>
      </c>
      <c r="O415" t="s">
        <v>3402</v>
      </c>
      <c r="P415">
        <v>0</v>
      </c>
      <c r="Q415">
        <v>0</v>
      </c>
      <c r="S415">
        <v>2000</v>
      </c>
      <c r="T415" t="s">
        <v>149</v>
      </c>
      <c r="U415" t="s">
        <v>380</v>
      </c>
      <c r="V415" t="s">
        <v>3403</v>
      </c>
      <c r="W415">
        <v>213241</v>
      </c>
      <c r="X415">
        <v>901179</v>
      </c>
      <c r="Y415" t="s">
        <v>3404</v>
      </c>
      <c r="Z415" t="s">
        <v>80</v>
      </c>
      <c r="AA415" t="s">
        <v>1068</v>
      </c>
      <c r="AC415" t="s">
        <v>3405</v>
      </c>
      <c r="AD415" t="s">
        <v>3403</v>
      </c>
      <c r="AE415">
        <v>2024</v>
      </c>
      <c r="AF415" t="s">
        <v>3333</v>
      </c>
      <c r="AG415" t="s">
        <v>3334</v>
      </c>
      <c r="AH415" t="s">
        <v>3406</v>
      </c>
      <c r="AI415" t="s">
        <v>3407</v>
      </c>
      <c r="AJ415" t="s">
        <v>709</v>
      </c>
      <c r="AK415" t="s">
        <v>693</v>
      </c>
      <c r="AL415">
        <v>1000</v>
      </c>
      <c r="AM415">
        <v>-5.15842364818121</v>
      </c>
      <c r="AN415">
        <v>57.960683528917301</v>
      </c>
    </row>
    <row r="416" spans="1:40" x14ac:dyDescent="0.25">
      <c r="A416">
        <v>2394</v>
      </c>
      <c r="B416" t="s">
        <v>3408</v>
      </c>
      <c r="C416" t="s">
        <v>3409</v>
      </c>
      <c r="D416" t="s">
        <v>579</v>
      </c>
      <c r="F416" t="s">
        <v>65</v>
      </c>
      <c r="G416" t="s">
        <v>66</v>
      </c>
      <c r="H416" t="s">
        <v>3410</v>
      </c>
      <c r="I416" t="s">
        <v>96</v>
      </c>
      <c r="J416" t="s">
        <v>3411</v>
      </c>
      <c r="K416">
        <v>2</v>
      </c>
      <c r="L416" t="s">
        <v>3412</v>
      </c>
      <c r="N416" t="s">
        <v>3413</v>
      </c>
      <c r="O416" t="s">
        <v>3414</v>
      </c>
      <c r="P416">
        <v>0</v>
      </c>
      <c r="Q416">
        <v>0</v>
      </c>
      <c r="S416">
        <v>500</v>
      </c>
      <c r="T416" t="s">
        <v>54</v>
      </c>
      <c r="U416" t="s">
        <v>380</v>
      </c>
      <c r="V416" t="s">
        <v>3415</v>
      </c>
      <c r="W416">
        <v>210110</v>
      </c>
      <c r="X416">
        <v>899209</v>
      </c>
      <c r="Z416" t="s">
        <v>80</v>
      </c>
      <c r="AA416" t="s">
        <v>1068</v>
      </c>
      <c r="AC416" t="s">
        <v>3416</v>
      </c>
      <c r="AD416" t="s">
        <v>3417</v>
      </c>
      <c r="AE416">
        <v>2024</v>
      </c>
      <c r="AF416" t="s">
        <v>3333</v>
      </c>
      <c r="AG416" t="s">
        <v>3334</v>
      </c>
      <c r="AH416" t="s">
        <v>3418</v>
      </c>
      <c r="AI416" t="s">
        <v>3419</v>
      </c>
      <c r="AJ416" t="s">
        <v>709</v>
      </c>
      <c r="AK416" t="s">
        <v>693</v>
      </c>
      <c r="AL416">
        <v>500</v>
      </c>
      <c r="AM416">
        <v>-5.2096723618512604</v>
      </c>
      <c r="AN416">
        <v>57.941692250117697</v>
      </c>
    </row>
    <row r="417" spans="1:40" x14ac:dyDescent="0.25">
      <c r="A417">
        <v>2395</v>
      </c>
      <c r="B417" t="s">
        <v>3420</v>
      </c>
      <c r="C417" t="s">
        <v>3421</v>
      </c>
      <c r="D417" t="s">
        <v>64</v>
      </c>
      <c r="F417" t="s">
        <v>65</v>
      </c>
      <c r="G417" t="s">
        <v>66</v>
      </c>
      <c r="H417" t="s">
        <v>3422</v>
      </c>
      <c r="I417" t="s">
        <v>96</v>
      </c>
      <c r="J417" t="s">
        <v>3423</v>
      </c>
      <c r="K417">
        <v>2</v>
      </c>
      <c r="L417" t="s">
        <v>3424</v>
      </c>
      <c r="N417" t="s">
        <v>3425</v>
      </c>
      <c r="O417" t="s">
        <v>3426</v>
      </c>
      <c r="P417">
        <v>0</v>
      </c>
      <c r="Q417">
        <v>2000</v>
      </c>
      <c r="S417">
        <v>1000</v>
      </c>
      <c r="T417" t="s">
        <v>54</v>
      </c>
      <c r="U417" t="s">
        <v>72</v>
      </c>
      <c r="V417" t="s">
        <v>3427</v>
      </c>
      <c r="W417">
        <v>210762</v>
      </c>
      <c r="X417">
        <v>899112</v>
      </c>
      <c r="Z417" t="s">
        <v>65</v>
      </c>
      <c r="AA417" t="s">
        <v>1068</v>
      </c>
      <c r="AB417">
        <v>1000</v>
      </c>
      <c r="AC417" t="s">
        <v>3428</v>
      </c>
      <c r="AE417">
        <v>2024</v>
      </c>
      <c r="AF417" t="s">
        <v>3333</v>
      </c>
      <c r="AG417" t="s">
        <v>3334</v>
      </c>
      <c r="AH417" t="s">
        <v>3429</v>
      </c>
      <c r="AI417" t="s">
        <v>3430</v>
      </c>
      <c r="AJ417" t="s">
        <v>709</v>
      </c>
      <c r="AK417" t="s">
        <v>921</v>
      </c>
      <c r="AL417">
        <v>1000</v>
      </c>
      <c r="AM417">
        <v>-5.1985996321512404</v>
      </c>
      <c r="AN417">
        <v>57.941099767815203</v>
      </c>
    </row>
    <row r="418" spans="1:40" x14ac:dyDescent="0.25">
      <c r="A418">
        <v>2396</v>
      </c>
      <c r="B418" t="s">
        <v>3431</v>
      </c>
      <c r="C418" t="s">
        <v>3432</v>
      </c>
      <c r="D418" t="s">
        <v>64</v>
      </c>
      <c r="E418" t="s">
        <v>3433</v>
      </c>
      <c r="F418" t="s">
        <v>80</v>
      </c>
      <c r="G418" t="s">
        <v>66</v>
      </c>
      <c r="H418" t="s">
        <v>3434</v>
      </c>
      <c r="I418" t="s">
        <v>119</v>
      </c>
      <c r="J418" t="s">
        <v>3435</v>
      </c>
      <c r="K418">
        <v>2</v>
      </c>
      <c r="N418" t="s">
        <v>3343</v>
      </c>
      <c r="O418" t="s">
        <v>3426</v>
      </c>
      <c r="P418">
        <v>0</v>
      </c>
      <c r="Q418">
        <v>0</v>
      </c>
      <c r="S418">
        <v>1000</v>
      </c>
      <c r="T418" t="s">
        <v>54</v>
      </c>
      <c r="U418" t="s">
        <v>380</v>
      </c>
      <c r="V418" t="s">
        <v>3436</v>
      </c>
      <c r="W418">
        <v>210780</v>
      </c>
      <c r="X418">
        <v>898044</v>
      </c>
      <c r="Z418" t="s">
        <v>80</v>
      </c>
      <c r="AA418" t="s">
        <v>633</v>
      </c>
      <c r="AC418" t="s">
        <v>3437</v>
      </c>
      <c r="AE418">
        <v>2024</v>
      </c>
      <c r="AF418" t="s">
        <v>3333</v>
      </c>
      <c r="AG418" t="s">
        <v>3334</v>
      </c>
      <c r="AH418" t="s">
        <v>3438</v>
      </c>
      <c r="AI418" t="s">
        <v>3439</v>
      </c>
      <c r="AJ418" t="s">
        <v>783</v>
      </c>
      <c r="AK418" t="s">
        <v>921</v>
      </c>
      <c r="AL418">
        <v>1000</v>
      </c>
      <c r="AM418">
        <v>-5.1974434292091196</v>
      </c>
      <c r="AN418">
        <v>57.931529513014198</v>
      </c>
    </row>
    <row r="419" spans="1:40" x14ac:dyDescent="0.25">
      <c r="A419">
        <v>2397</v>
      </c>
      <c r="B419" t="s">
        <v>3440</v>
      </c>
      <c r="C419" t="s">
        <v>3441</v>
      </c>
      <c r="D419" t="s">
        <v>64</v>
      </c>
      <c r="F419" t="s">
        <v>80</v>
      </c>
      <c r="G419" t="s">
        <v>66</v>
      </c>
      <c r="H419" t="s">
        <v>3442</v>
      </c>
      <c r="I419" t="s">
        <v>119</v>
      </c>
      <c r="J419" t="s">
        <v>3443</v>
      </c>
      <c r="K419">
        <v>4</v>
      </c>
      <c r="N419" t="s">
        <v>3343</v>
      </c>
      <c r="P419">
        <v>0</v>
      </c>
      <c r="Q419">
        <v>0</v>
      </c>
      <c r="S419">
        <v>1000</v>
      </c>
      <c r="T419" t="s">
        <v>54</v>
      </c>
      <c r="U419" t="s">
        <v>55</v>
      </c>
      <c r="V419" t="s">
        <v>3444</v>
      </c>
      <c r="W419">
        <v>210228</v>
      </c>
      <c r="X419">
        <v>896708</v>
      </c>
      <c r="Z419" t="s">
        <v>80</v>
      </c>
      <c r="AA419" t="s">
        <v>633</v>
      </c>
      <c r="AE419">
        <v>2024</v>
      </c>
      <c r="AF419" t="s">
        <v>3333</v>
      </c>
      <c r="AG419" t="s">
        <v>3334</v>
      </c>
      <c r="AH419" t="s">
        <v>3445</v>
      </c>
      <c r="AI419" t="s">
        <v>3446</v>
      </c>
      <c r="AJ419" t="s">
        <v>783</v>
      </c>
      <c r="AK419" t="s">
        <v>719</v>
      </c>
      <c r="AL419">
        <v>1000</v>
      </c>
      <c r="AM419">
        <v>-5.2056806718245703</v>
      </c>
      <c r="AN419">
        <v>57.919313555155703</v>
      </c>
    </row>
    <row r="420" spans="1:40" x14ac:dyDescent="0.25">
      <c r="A420">
        <v>2398</v>
      </c>
      <c r="B420" t="s">
        <v>3447</v>
      </c>
      <c r="C420" t="s">
        <v>3448</v>
      </c>
      <c r="D420" t="s">
        <v>117</v>
      </c>
      <c r="F420" t="s">
        <v>3326</v>
      </c>
      <c r="G420" t="s">
        <v>45</v>
      </c>
      <c r="H420" t="s">
        <v>3449</v>
      </c>
      <c r="I420" t="s">
        <v>188</v>
      </c>
      <c r="J420" t="s">
        <v>3450</v>
      </c>
      <c r="K420">
        <v>3</v>
      </c>
      <c r="L420" t="s">
        <v>3451</v>
      </c>
      <c r="N420" t="s">
        <v>3343</v>
      </c>
      <c r="O420" t="s">
        <v>3452</v>
      </c>
      <c r="P420">
        <v>0</v>
      </c>
      <c r="Q420">
        <v>0</v>
      </c>
      <c r="R420" t="s">
        <v>273</v>
      </c>
      <c r="S420">
        <v>1000</v>
      </c>
      <c r="T420" t="s">
        <v>134</v>
      </c>
      <c r="U420" t="s">
        <v>380</v>
      </c>
      <c r="V420" t="s">
        <v>3453</v>
      </c>
      <c r="W420">
        <v>224859</v>
      </c>
      <c r="X420">
        <v>890813</v>
      </c>
      <c r="Y420" t="s">
        <v>3454</v>
      </c>
      <c r="Z420" t="s">
        <v>3326</v>
      </c>
      <c r="AA420" t="s">
        <v>3058</v>
      </c>
      <c r="AC420" t="s">
        <v>3455</v>
      </c>
      <c r="AE420">
        <v>2024</v>
      </c>
      <c r="AF420" t="s">
        <v>3333</v>
      </c>
      <c r="AG420" t="s">
        <v>3334</v>
      </c>
      <c r="AH420" t="s">
        <v>3456</v>
      </c>
      <c r="AI420" t="s">
        <v>3457</v>
      </c>
      <c r="AJ420" t="s">
        <v>709</v>
      </c>
      <c r="AK420" t="s">
        <v>921</v>
      </c>
      <c r="AL420">
        <v>1000</v>
      </c>
      <c r="AM420">
        <v>-4.9547044427504598</v>
      </c>
      <c r="AN420">
        <v>57.872422160519903</v>
      </c>
    </row>
    <row r="421" spans="1:40" x14ac:dyDescent="0.25">
      <c r="A421">
        <v>2399</v>
      </c>
      <c r="B421" t="s">
        <v>3458</v>
      </c>
      <c r="C421" t="s">
        <v>3448</v>
      </c>
      <c r="D421" t="s">
        <v>117</v>
      </c>
      <c r="F421" t="s">
        <v>3326</v>
      </c>
      <c r="G421" t="s">
        <v>45</v>
      </c>
      <c r="H421" t="s">
        <v>3449</v>
      </c>
      <c r="I421" t="s">
        <v>188</v>
      </c>
      <c r="J421" t="s">
        <v>3450</v>
      </c>
      <c r="K421">
        <v>3</v>
      </c>
      <c r="L421" t="s">
        <v>3451</v>
      </c>
      <c r="N421" t="s">
        <v>3343</v>
      </c>
      <c r="O421" t="s">
        <v>3452</v>
      </c>
      <c r="P421">
        <v>0</v>
      </c>
      <c r="Q421">
        <v>0</v>
      </c>
      <c r="S421">
        <v>0</v>
      </c>
      <c r="T421" t="s">
        <v>134</v>
      </c>
      <c r="U421" t="s">
        <v>380</v>
      </c>
      <c r="V421" t="s">
        <v>3058</v>
      </c>
      <c r="W421">
        <v>223705</v>
      </c>
      <c r="X421">
        <v>893427</v>
      </c>
      <c r="Z421" t="s">
        <v>3326</v>
      </c>
      <c r="AA421" t="s">
        <v>3058</v>
      </c>
      <c r="AC421" t="s">
        <v>3459</v>
      </c>
      <c r="AE421">
        <v>2024</v>
      </c>
      <c r="AF421" t="s">
        <v>3333</v>
      </c>
      <c r="AG421" t="s">
        <v>3334</v>
      </c>
      <c r="AH421" t="s">
        <v>3460</v>
      </c>
      <c r="AI421" t="s">
        <v>3461</v>
      </c>
      <c r="AJ421" t="s">
        <v>709</v>
      </c>
      <c r="AK421" t="s">
        <v>921</v>
      </c>
      <c r="AL421">
        <v>0</v>
      </c>
      <c r="AM421">
        <v>-4.9760698802543297</v>
      </c>
      <c r="AN421">
        <v>57.895415844606902</v>
      </c>
    </row>
    <row r="422" spans="1:40" x14ac:dyDescent="0.25">
      <c r="A422">
        <v>2400</v>
      </c>
      <c r="B422" t="s">
        <v>3458</v>
      </c>
      <c r="C422" t="s">
        <v>3462</v>
      </c>
      <c r="D422" t="s">
        <v>117</v>
      </c>
      <c r="F422" t="s">
        <v>80</v>
      </c>
      <c r="G422" t="s">
        <v>45</v>
      </c>
      <c r="H422" t="s">
        <v>3463</v>
      </c>
      <c r="I422" t="s">
        <v>540</v>
      </c>
      <c r="J422" t="s">
        <v>3464</v>
      </c>
      <c r="K422">
        <v>3</v>
      </c>
      <c r="L422" t="s">
        <v>3451</v>
      </c>
      <c r="N422" t="s">
        <v>3343</v>
      </c>
      <c r="O422" t="s">
        <v>3465</v>
      </c>
      <c r="P422">
        <v>10000</v>
      </c>
      <c r="Q422">
        <v>0</v>
      </c>
      <c r="R422" t="s">
        <v>273</v>
      </c>
      <c r="S422">
        <v>500</v>
      </c>
      <c r="T422" t="s">
        <v>54</v>
      </c>
      <c r="U422" t="s">
        <v>100</v>
      </c>
      <c r="V422" t="s">
        <v>3466</v>
      </c>
      <c r="W422">
        <v>222846</v>
      </c>
      <c r="X422">
        <v>894065</v>
      </c>
      <c r="Z422" t="s">
        <v>65</v>
      </c>
      <c r="AA422" t="s">
        <v>633</v>
      </c>
      <c r="AC422" t="s">
        <v>3467</v>
      </c>
      <c r="AE422">
        <v>2024</v>
      </c>
      <c r="AF422" t="s">
        <v>3333</v>
      </c>
      <c r="AG422" t="s">
        <v>3334</v>
      </c>
      <c r="AH422" t="s">
        <v>3468</v>
      </c>
      <c r="AI422" t="s">
        <v>3469</v>
      </c>
      <c r="AJ422" t="s">
        <v>783</v>
      </c>
      <c r="AK422" t="s">
        <v>921</v>
      </c>
      <c r="AL422">
        <v>10500</v>
      </c>
      <c r="AM422">
        <v>-4.9910159295572898</v>
      </c>
      <c r="AN422">
        <v>57.900798473469898</v>
      </c>
    </row>
    <row r="423" spans="1:40" x14ac:dyDescent="0.25">
      <c r="A423">
        <v>2401</v>
      </c>
      <c r="B423" t="s">
        <v>3470</v>
      </c>
      <c r="C423" t="s">
        <v>3471</v>
      </c>
      <c r="D423" t="s">
        <v>64</v>
      </c>
      <c r="F423" t="s">
        <v>80</v>
      </c>
      <c r="G423" t="s">
        <v>66</v>
      </c>
      <c r="H423" t="s">
        <v>3472</v>
      </c>
      <c r="I423" t="s">
        <v>119</v>
      </c>
      <c r="J423" t="s">
        <v>3401</v>
      </c>
      <c r="K423">
        <v>4</v>
      </c>
      <c r="L423" t="s">
        <v>3366</v>
      </c>
      <c r="N423" t="s">
        <v>3343</v>
      </c>
      <c r="O423" t="s">
        <v>3402</v>
      </c>
      <c r="P423">
        <v>0</v>
      </c>
      <c r="Q423">
        <v>0</v>
      </c>
      <c r="S423">
        <v>1000</v>
      </c>
      <c r="T423" t="s">
        <v>54</v>
      </c>
      <c r="U423" t="s">
        <v>380</v>
      </c>
      <c r="V423" t="s">
        <v>3473</v>
      </c>
      <c r="W423">
        <v>219992</v>
      </c>
      <c r="X423">
        <v>894721</v>
      </c>
      <c r="Z423" t="s">
        <v>65</v>
      </c>
      <c r="AA423" t="s">
        <v>1068</v>
      </c>
      <c r="AC423" t="s">
        <v>3474</v>
      </c>
      <c r="AE423">
        <v>2024</v>
      </c>
      <c r="AF423" t="s">
        <v>3333</v>
      </c>
      <c r="AG423" t="s">
        <v>3334</v>
      </c>
      <c r="AH423" t="s">
        <v>3475</v>
      </c>
      <c r="AI423" t="s">
        <v>3476</v>
      </c>
      <c r="AJ423" t="s">
        <v>709</v>
      </c>
      <c r="AK423" t="s">
        <v>921</v>
      </c>
      <c r="AL423">
        <v>1000</v>
      </c>
      <c r="AM423">
        <v>-5.0395956105850797</v>
      </c>
      <c r="AN423">
        <v>57.905540217330397</v>
      </c>
    </row>
    <row r="424" spans="1:40" x14ac:dyDescent="0.25">
      <c r="A424">
        <v>2402</v>
      </c>
      <c r="B424" t="s">
        <v>3477</v>
      </c>
      <c r="C424" t="s">
        <v>3471</v>
      </c>
      <c r="D424" t="s">
        <v>64</v>
      </c>
      <c r="F424" t="s">
        <v>80</v>
      </c>
      <c r="G424" t="s">
        <v>45</v>
      </c>
      <c r="H424" t="s">
        <v>3472</v>
      </c>
      <c r="I424" t="s">
        <v>119</v>
      </c>
      <c r="J424" t="s">
        <v>3401</v>
      </c>
      <c r="K424">
        <v>4</v>
      </c>
      <c r="L424" t="s">
        <v>3366</v>
      </c>
      <c r="N424" t="s">
        <v>3343</v>
      </c>
      <c r="O424" t="s">
        <v>3402</v>
      </c>
      <c r="P424">
        <v>0</v>
      </c>
      <c r="Q424">
        <v>0</v>
      </c>
      <c r="S424">
        <v>1000</v>
      </c>
      <c r="T424" t="s">
        <v>54</v>
      </c>
      <c r="U424" t="s">
        <v>380</v>
      </c>
      <c r="V424" t="s">
        <v>3473</v>
      </c>
      <c r="W424">
        <v>215722</v>
      </c>
      <c r="X424">
        <v>895373</v>
      </c>
      <c r="AC424" t="s">
        <v>3478</v>
      </c>
      <c r="AF424" t="s">
        <v>3333</v>
      </c>
      <c r="AG424" t="s">
        <v>3334</v>
      </c>
      <c r="AH424" t="s">
        <v>3479</v>
      </c>
      <c r="AI424" t="s">
        <v>3480</v>
      </c>
      <c r="AJ424" t="s">
        <v>783</v>
      </c>
      <c r="AK424" t="s">
        <v>921</v>
      </c>
      <c r="AL424">
        <v>1000</v>
      </c>
      <c r="AM424">
        <v>-5.1120448848822502</v>
      </c>
      <c r="AN424">
        <v>57.909644621241299</v>
      </c>
    </row>
    <row r="425" spans="1:40" x14ac:dyDescent="0.25">
      <c r="A425">
        <v>2403</v>
      </c>
      <c r="B425" t="s">
        <v>3481</v>
      </c>
      <c r="C425" t="s">
        <v>3482</v>
      </c>
      <c r="D425" t="s">
        <v>579</v>
      </c>
      <c r="F425" t="s">
        <v>65</v>
      </c>
      <c r="G425" t="s">
        <v>66</v>
      </c>
      <c r="H425" t="s">
        <v>3410</v>
      </c>
      <c r="I425" t="s">
        <v>96</v>
      </c>
      <c r="J425" t="s">
        <v>3411</v>
      </c>
      <c r="K425">
        <v>2</v>
      </c>
      <c r="L425" t="s">
        <v>3412</v>
      </c>
      <c r="N425" t="s">
        <v>3343</v>
      </c>
      <c r="O425" t="s">
        <v>3414</v>
      </c>
      <c r="P425">
        <v>0</v>
      </c>
      <c r="Q425">
        <v>0</v>
      </c>
      <c r="S425">
        <v>500</v>
      </c>
      <c r="T425" t="s">
        <v>54</v>
      </c>
      <c r="U425" t="s">
        <v>380</v>
      </c>
      <c r="V425" t="s">
        <v>3483</v>
      </c>
      <c r="W425">
        <v>215552</v>
      </c>
      <c r="X425">
        <v>890233</v>
      </c>
      <c r="Z425" t="s">
        <v>80</v>
      </c>
      <c r="AA425" t="s">
        <v>1068</v>
      </c>
      <c r="AC425" t="s">
        <v>3416</v>
      </c>
      <c r="AD425" t="s">
        <v>3417</v>
      </c>
      <c r="AE425">
        <v>2024</v>
      </c>
      <c r="AF425" t="s">
        <v>3333</v>
      </c>
      <c r="AG425" t="s">
        <v>3334</v>
      </c>
      <c r="AH425" t="s">
        <v>3484</v>
      </c>
      <c r="AI425" t="s">
        <v>3485</v>
      </c>
      <c r="AJ425" t="s">
        <v>783</v>
      </c>
      <c r="AK425" t="s">
        <v>921</v>
      </c>
      <c r="AL425">
        <v>500</v>
      </c>
      <c r="AM425">
        <v>-5.1109224183943898</v>
      </c>
      <c r="AN425">
        <v>57.863474338952898</v>
      </c>
    </row>
    <row r="426" spans="1:40" x14ac:dyDescent="0.25">
      <c r="A426">
        <v>2404</v>
      </c>
      <c r="B426" t="s">
        <v>3486</v>
      </c>
      <c r="C426" t="s">
        <v>3487</v>
      </c>
      <c r="D426" t="s">
        <v>64</v>
      </c>
      <c r="F426" t="s">
        <v>80</v>
      </c>
      <c r="G426" t="s">
        <v>66</v>
      </c>
      <c r="H426" t="s">
        <v>3488</v>
      </c>
      <c r="I426" t="s">
        <v>119</v>
      </c>
      <c r="J426" t="s">
        <v>3489</v>
      </c>
      <c r="K426">
        <v>4</v>
      </c>
      <c r="N426" t="s">
        <v>3343</v>
      </c>
      <c r="O426" t="s">
        <v>3402</v>
      </c>
      <c r="P426">
        <v>0</v>
      </c>
      <c r="Q426">
        <v>0</v>
      </c>
      <c r="S426">
        <v>2000</v>
      </c>
      <c r="T426" t="s">
        <v>54</v>
      </c>
      <c r="U426" t="s">
        <v>380</v>
      </c>
      <c r="V426" t="s">
        <v>3473</v>
      </c>
      <c r="W426">
        <v>216587</v>
      </c>
      <c r="X426">
        <v>890002</v>
      </c>
      <c r="AC426" t="s">
        <v>3490</v>
      </c>
      <c r="AE426">
        <v>2024</v>
      </c>
      <c r="AF426" t="s">
        <v>3333</v>
      </c>
      <c r="AG426" t="s">
        <v>3334</v>
      </c>
      <c r="AH426" t="s">
        <v>3491</v>
      </c>
      <c r="AI426" t="s">
        <v>3492</v>
      </c>
      <c r="AJ426" t="s">
        <v>783</v>
      </c>
      <c r="AK426" t="s">
        <v>921</v>
      </c>
      <c r="AL426">
        <v>2000</v>
      </c>
      <c r="AM426">
        <v>-5.0933265290344902</v>
      </c>
      <c r="AN426">
        <v>57.861828505473802</v>
      </c>
    </row>
    <row r="427" spans="1:40" x14ac:dyDescent="0.25">
      <c r="A427">
        <v>2405</v>
      </c>
      <c r="B427" t="s">
        <v>3493</v>
      </c>
      <c r="C427" t="s">
        <v>3494</v>
      </c>
      <c r="D427" t="s">
        <v>64</v>
      </c>
      <c r="F427" t="s">
        <v>80</v>
      </c>
      <c r="G427" t="s">
        <v>45</v>
      </c>
      <c r="H427" t="s">
        <v>3400</v>
      </c>
      <c r="I427" t="s">
        <v>119</v>
      </c>
      <c r="J427" t="s">
        <v>3401</v>
      </c>
      <c r="K427">
        <v>4</v>
      </c>
      <c r="L427" t="s">
        <v>3366</v>
      </c>
      <c r="N427" t="s">
        <v>3343</v>
      </c>
      <c r="O427" t="s">
        <v>3402</v>
      </c>
      <c r="P427">
        <v>0</v>
      </c>
      <c r="Q427">
        <v>0</v>
      </c>
      <c r="S427">
        <v>500</v>
      </c>
      <c r="T427" t="s">
        <v>54</v>
      </c>
      <c r="U427" t="s">
        <v>380</v>
      </c>
      <c r="V427" t="s">
        <v>3473</v>
      </c>
      <c r="W427">
        <v>218340</v>
      </c>
      <c r="X427">
        <v>885562</v>
      </c>
      <c r="Z427" t="s">
        <v>80</v>
      </c>
      <c r="AA427" t="s">
        <v>633</v>
      </c>
      <c r="AC427" t="s">
        <v>3495</v>
      </c>
      <c r="AD427" t="s">
        <v>3496</v>
      </c>
      <c r="AE427">
        <v>2024</v>
      </c>
      <c r="AF427" t="s">
        <v>3333</v>
      </c>
      <c r="AG427" t="s">
        <v>3334</v>
      </c>
      <c r="AH427" t="s">
        <v>3497</v>
      </c>
      <c r="AI427" t="s">
        <v>3498</v>
      </c>
      <c r="AJ427" t="s">
        <v>709</v>
      </c>
      <c r="AK427" t="s">
        <v>921</v>
      </c>
      <c r="AL427">
        <v>500</v>
      </c>
      <c r="AM427">
        <v>-5.0604437484235998</v>
      </c>
      <c r="AN427">
        <v>57.822720576265901</v>
      </c>
    </row>
    <row r="428" spans="1:40" x14ac:dyDescent="0.25">
      <c r="A428">
        <v>2406</v>
      </c>
      <c r="B428" t="s">
        <v>3499</v>
      </c>
      <c r="C428" t="s">
        <v>3500</v>
      </c>
      <c r="D428" t="s">
        <v>64</v>
      </c>
      <c r="F428" t="s">
        <v>80</v>
      </c>
      <c r="G428" t="s">
        <v>45</v>
      </c>
      <c r="H428" t="s">
        <v>3400</v>
      </c>
      <c r="I428" t="s">
        <v>119</v>
      </c>
      <c r="J428" t="s">
        <v>3401</v>
      </c>
      <c r="K428">
        <v>4</v>
      </c>
      <c r="L428" t="s">
        <v>3366</v>
      </c>
      <c r="N428" t="s">
        <v>3343</v>
      </c>
      <c r="O428" t="s">
        <v>3402</v>
      </c>
      <c r="P428">
        <v>0</v>
      </c>
      <c r="Q428">
        <v>0</v>
      </c>
      <c r="S428">
        <v>1000</v>
      </c>
      <c r="T428" t="s">
        <v>54</v>
      </c>
      <c r="U428" t="s">
        <v>380</v>
      </c>
      <c r="V428" t="s">
        <v>3473</v>
      </c>
      <c r="W428">
        <v>218382</v>
      </c>
      <c r="X428">
        <v>884235</v>
      </c>
      <c r="AC428" t="s">
        <v>3501</v>
      </c>
      <c r="AD428" t="s">
        <v>3502</v>
      </c>
      <c r="AE428">
        <v>2024</v>
      </c>
      <c r="AF428" t="s">
        <v>3333</v>
      </c>
      <c r="AG428" t="s">
        <v>3334</v>
      </c>
      <c r="AH428" t="s">
        <v>3503</v>
      </c>
      <c r="AI428" t="s">
        <v>3504</v>
      </c>
      <c r="AJ428" t="s">
        <v>709</v>
      </c>
      <c r="AK428" t="s">
        <v>921</v>
      </c>
      <c r="AL428">
        <v>1000</v>
      </c>
      <c r="AM428">
        <v>-5.0587288334189804</v>
      </c>
      <c r="AN428">
        <v>57.810835191449002</v>
      </c>
    </row>
    <row r="429" spans="1:40" x14ac:dyDescent="0.25">
      <c r="A429">
        <v>2407</v>
      </c>
      <c r="B429" t="s">
        <v>3505</v>
      </c>
      <c r="C429" t="s">
        <v>3506</v>
      </c>
      <c r="D429" t="s">
        <v>64</v>
      </c>
      <c r="E429" t="s">
        <v>3507</v>
      </c>
      <c r="F429" t="s">
        <v>65</v>
      </c>
      <c r="G429" t="s">
        <v>45</v>
      </c>
      <c r="H429" t="s">
        <v>3508</v>
      </c>
      <c r="I429" t="s">
        <v>268</v>
      </c>
      <c r="J429" t="s">
        <v>3509</v>
      </c>
      <c r="K429">
        <v>4</v>
      </c>
      <c r="L429" t="s">
        <v>3510</v>
      </c>
      <c r="N429" t="s">
        <v>3511</v>
      </c>
      <c r="O429" t="s">
        <v>3512</v>
      </c>
      <c r="P429">
        <v>0</v>
      </c>
      <c r="Q429">
        <v>0</v>
      </c>
      <c r="R429" t="s">
        <v>273</v>
      </c>
      <c r="S429">
        <v>0</v>
      </c>
      <c r="T429" t="s">
        <v>54</v>
      </c>
      <c r="U429" t="s">
        <v>380</v>
      </c>
      <c r="V429" t="s">
        <v>3473</v>
      </c>
      <c r="W429">
        <v>219358</v>
      </c>
      <c r="X429">
        <v>879600</v>
      </c>
      <c r="AC429" t="s">
        <v>3513</v>
      </c>
      <c r="AE429">
        <v>2024</v>
      </c>
      <c r="AF429" t="s">
        <v>3333</v>
      </c>
      <c r="AG429" t="s">
        <v>3334</v>
      </c>
      <c r="AH429" t="s">
        <v>3514</v>
      </c>
      <c r="AI429" t="s">
        <v>3515</v>
      </c>
      <c r="AJ429" t="s">
        <v>783</v>
      </c>
      <c r="AK429" t="s">
        <v>921</v>
      </c>
      <c r="AL429">
        <v>0</v>
      </c>
      <c r="AM429">
        <v>-5.0388281027772104</v>
      </c>
      <c r="AN429">
        <v>57.769655823855999</v>
      </c>
    </row>
    <row r="430" spans="1:40" x14ac:dyDescent="0.25">
      <c r="A430">
        <v>2408</v>
      </c>
      <c r="B430" t="s">
        <v>3516</v>
      </c>
      <c r="C430" t="s">
        <v>3517</v>
      </c>
      <c r="D430" t="s">
        <v>64</v>
      </c>
      <c r="F430" t="s">
        <v>80</v>
      </c>
      <c r="G430" t="s">
        <v>45</v>
      </c>
      <c r="H430" t="s">
        <v>3400</v>
      </c>
      <c r="I430" t="s">
        <v>119</v>
      </c>
      <c r="J430" t="s">
        <v>3401</v>
      </c>
      <c r="K430">
        <v>4</v>
      </c>
      <c r="L430" t="s">
        <v>3366</v>
      </c>
      <c r="N430" t="s">
        <v>3343</v>
      </c>
      <c r="O430" t="s">
        <v>3402</v>
      </c>
      <c r="P430">
        <v>0</v>
      </c>
      <c r="Q430">
        <v>0</v>
      </c>
      <c r="S430">
        <v>1000</v>
      </c>
      <c r="T430" t="s">
        <v>54</v>
      </c>
      <c r="U430" t="s">
        <v>55</v>
      </c>
      <c r="V430" t="s">
        <v>3473</v>
      </c>
      <c r="W430">
        <v>210237</v>
      </c>
      <c r="X430">
        <v>887649</v>
      </c>
      <c r="Z430" t="s">
        <v>80</v>
      </c>
      <c r="AA430" t="s">
        <v>1068</v>
      </c>
      <c r="AC430" t="s">
        <v>3518</v>
      </c>
      <c r="AE430">
        <v>2024</v>
      </c>
      <c r="AF430" t="s">
        <v>3333</v>
      </c>
      <c r="AG430" t="s">
        <v>3334</v>
      </c>
      <c r="AH430" t="s">
        <v>3519</v>
      </c>
      <c r="AI430" t="s">
        <v>3520</v>
      </c>
      <c r="AJ430" t="s">
        <v>783</v>
      </c>
      <c r="AK430" t="s">
        <v>921</v>
      </c>
      <c r="AL430">
        <v>1000</v>
      </c>
      <c r="AM430">
        <v>-5.1983035700387896</v>
      </c>
      <c r="AN430">
        <v>57.838075209001303</v>
      </c>
    </row>
    <row r="431" spans="1:40" x14ac:dyDescent="0.25">
      <c r="A431">
        <v>2409</v>
      </c>
      <c r="B431" t="s">
        <v>3521</v>
      </c>
      <c r="C431" t="s">
        <v>3522</v>
      </c>
      <c r="D431" t="s">
        <v>579</v>
      </c>
      <c r="F431" t="s">
        <v>65</v>
      </c>
      <c r="G431" t="s">
        <v>45</v>
      </c>
      <c r="H431" t="s">
        <v>3389</v>
      </c>
      <c r="I431" t="s">
        <v>119</v>
      </c>
      <c r="J431" t="s">
        <v>3523</v>
      </c>
      <c r="K431">
        <v>2</v>
      </c>
      <c r="N431" t="s">
        <v>3343</v>
      </c>
      <c r="O431" t="s">
        <v>3402</v>
      </c>
      <c r="P431">
        <v>0</v>
      </c>
      <c r="Q431">
        <v>0</v>
      </c>
      <c r="S431">
        <v>2000</v>
      </c>
      <c r="T431" t="s">
        <v>149</v>
      </c>
      <c r="U431" t="s">
        <v>72</v>
      </c>
      <c r="V431" t="s">
        <v>3473</v>
      </c>
      <c r="W431">
        <v>208598</v>
      </c>
      <c r="X431">
        <v>888807</v>
      </c>
      <c r="Z431" t="s">
        <v>80</v>
      </c>
      <c r="AA431" t="s">
        <v>1068</v>
      </c>
      <c r="AC431" t="s">
        <v>3524</v>
      </c>
      <c r="AD431" t="s">
        <v>3525</v>
      </c>
      <c r="AE431">
        <v>2024</v>
      </c>
      <c r="AF431" t="s">
        <v>3333</v>
      </c>
      <c r="AG431" t="s">
        <v>3334</v>
      </c>
      <c r="AH431" t="s">
        <v>3526</v>
      </c>
      <c r="AI431" t="s">
        <v>3527</v>
      </c>
      <c r="AJ431" t="s">
        <v>783</v>
      </c>
      <c r="AK431" t="s">
        <v>921</v>
      </c>
      <c r="AL431">
        <v>1000</v>
      </c>
      <c r="AM431">
        <v>-5.2267928558909702</v>
      </c>
      <c r="AN431">
        <v>57.847761788106197</v>
      </c>
    </row>
    <row r="432" spans="1:40" x14ac:dyDescent="0.25">
      <c r="A432">
        <v>2410</v>
      </c>
      <c r="B432" t="s">
        <v>3528</v>
      </c>
      <c r="C432" t="s">
        <v>3529</v>
      </c>
      <c r="D432" t="s">
        <v>64</v>
      </c>
      <c r="G432" t="s">
        <v>81</v>
      </c>
      <c r="H432" t="s">
        <v>3530</v>
      </c>
      <c r="I432" t="s">
        <v>607</v>
      </c>
      <c r="J432" t="s">
        <v>3531</v>
      </c>
      <c r="K432">
        <v>4</v>
      </c>
      <c r="N432" t="s">
        <v>3343</v>
      </c>
      <c r="O432" t="s">
        <v>3532</v>
      </c>
      <c r="P432">
        <v>0</v>
      </c>
      <c r="Q432">
        <v>0</v>
      </c>
      <c r="S432">
        <v>2000</v>
      </c>
      <c r="V432" t="s">
        <v>3533</v>
      </c>
      <c r="W432">
        <v>214188</v>
      </c>
      <c r="X432">
        <v>886996</v>
      </c>
      <c r="AC432" t="s">
        <v>3534</v>
      </c>
      <c r="AE432">
        <v>2024</v>
      </c>
      <c r="AF432" t="s">
        <v>3333</v>
      </c>
      <c r="AG432" t="s">
        <v>3334</v>
      </c>
      <c r="AH432" t="s">
        <v>3535</v>
      </c>
      <c r="AI432" t="s">
        <v>3536</v>
      </c>
      <c r="AJ432" t="s">
        <v>783</v>
      </c>
      <c r="AK432" t="s">
        <v>921</v>
      </c>
      <c r="AL432">
        <v>2000</v>
      </c>
      <c r="AM432">
        <v>-5.1313533536698701</v>
      </c>
      <c r="AN432">
        <v>57.833877368020602</v>
      </c>
    </row>
    <row r="433" spans="1:40" x14ac:dyDescent="0.25">
      <c r="A433">
        <v>2411</v>
      </c>
      <c r="B433" t="s">
        <v>3537</v>
      </c>
      <c r="C433" t="s">
        <v>3538</v>
      </c>
      <c r="D433" t="s">
        <v>64</v>
      </c>
      <c r="E433" t="s">
        <v>3539</v>
      </c>
      <c r="F433" t="s">
        <v>65</v>
      </c>
      <c r="G433" t="s">
        <v>66</v>
      </c>
      <c r="H433" t="s">
        <v>3540</v>
      </c>
      <c r="I433" t="s">
        <v>96</v>
      </c>
      <c r="J433" t="s">
        <v>3541</v>
      </c>
      <c r="K433">
        <v>2</v>
      </c>
      <c r="N433" t="s">
        <v>3542</v>
      </c>
      <c r="O433" t="s">
        <v>3543</v>
      </c>
      <c r="P433">
        <v>0</v>
      </c>
      <c r="Q433">
        <v>0</v>
      </c>
      <c r="S433">
        <v>0</v>
      </c>
      <c r="T433" t="s">
        <v>149</v>
      </c>
      <c r="U433" t="s">
        <v>380</v>
      </c>
      <c r="V433" t="s">
        <v>3544</v>
      </c>
      <c r="W433">
        <v>204725</v>
      </c>
      <c r="X433">
        <v>891011</v>
      </c>
      <c r="Z433" t="s">
        <v>65</v>
      </c>
      <c r="AA433" t="s">
        <v>1068</v>
      </c>
      <c r="AC433" t="s">
        <v>3545</v>
      </c>
      <c r="AE433">
        <v>2024</v>
      </c>
      <c r="AF433" t="s">
        <v>3333</v>
      </c>
      <c r="AG433" t="s">
        <v>3334</v>
      </c>
      <c r="AH433" t="s">
        <v>3546</v>
      </c>
      <c r="AI433" t="s">
        <v>3547</v>
      </c>
      <c r="AJ433" t="s">
        <v>783</v>
      </c>
      <c r="AL433">
        <v>0</v>
      </c>
      <c r="AM433">
        <v>-5.29373744120136</v>
      </c>
      <c r="AN433">
        <v>57.865851251681597</v>
      </c>
    </row>
    <row r="434" spans="1:40" x14ac:dyDescent="0.25">
      <c r="A434">
        <v>2412</v>
      </c>
      <c r="B434" t="s">
        <v>3548</v>
      </c>
      <c r="C434" t="s">
        <v>3549</v>
      </c>
      <c r="D434" t="s">
        <v>64</v>
      </c>
      <c r="F434" t="s">
        <v>80</v>
      </c>
      <c r="G434" t="s">
        <v>45</v>
      </c>
      <c r="H434" t="s">
        <v>3400</v>
      </c>
      <c r="I434" t="s">
        <v>119</v>
      </c>
      <c r="J434" t="s">
        <v>3401</v>
      </c>
      <c r="K434">
        <v>4</v>
      </c>
      <c r="L434" t="s">
        <v>3366</v>
      </c>
      <c r="N434" t="s">
        <v>3343</v>
      </c>
      <c r="O434" t="s">
        <v>3402</v>
      </c>
      <c r="P434">
        <v>0</v>
      </c>
      <c r="Q434">
        <v>0</v>
      </c>
      <c r="S434">
        <v>1500</v>
      </c>
      <c r="T434" t="s">
        <v>149</v>
      </c>
      <c r="U434" t="s">
        <v>380</v>
      </c>
      <c r="V434" t="s">
        <v>3473</v>
      </c>
      <c r="W434">
        <v>196559</v>
      </c>
      <c r="X434">
        <v>890541</v>
      </c>
      <c r="Z434" t="s">
        <v>65</v>
      </c>
      <c r="AA434" t="s">
        <v>1068</v>
      </c>
      <c r="AC434" t="s">
        <v>3550</v>
      </c>
      <c r="AD434" t="s">
        <v>3551</v>
      </c>
      <c r="AE434">
        <v>2024</v>
      </c>
      <c r="AF434" t="s">
        <v>3333</v>
      </c>
      <c r="AG434" t="s">
        <v>3334</v>
      </c>
      <c r="AH434" t="s">
        <v>3552</v>
      </c>
      <c r="AI434" t="s">
        <v>3553</v>
      </c>
      <c r="AJ434" t="s">
        <v>783</v>
      </c>
      <c r="AL434">
        <v>1500</v>
      </c>
      <c r="AM434">
        <v>-5.4307275579899699</v>
      </c>
      <c r="AN434">
        <v>57.857994289451</v>
      </c>
    </row>
    <row r="435" spans="1:40" x14ac:dyDescent="0.25">
      <c r="A435">
        <v>2413</v>
      </c>
      <c r="B435" t="s">
        <v>3554</v>
      </c>
      <c r="C435" t="s">
        <v>3555</v>
      </c>
      <c r="D435" t="s">
        <v>64</v>
      </c>
      <c r="F435" t="s">
        <v>80</v>
      </c>
      <c r="G435" t="s">
        <v>45</v>
      </c>
      <c r="H435" t="s">
        <v>3400</v>
      </c>
      <c r="I435" t="s">
        <v>119</v>
      </c>
      <c r="J435" t="s">
        <v>3556</v>
      </c>
      <c r="K435">
        <v>4</v>
      </c>
      <c r="L435" t="s">
        <v>3366</v>
      </c>
      <c r="N435" t="s">
        <v>3343</v>
      </c>
      <c r="O435" t="s">
        <v>3402</v>
      </c>
      <c r="P435">
        <v>0</v>
      </c>
      <c r="Q435">
        <v>0</v>
      </c>
      <c r="S435">
        <v>2500</v>
      </c>
      <c r="T435" t="s">
        <v>149</v>
      </c>
      <c r="U435" t="s">
        <v>380</v>
      </c>
      <c r="V435" t="s">
        <v>3473</v>
      </c>
      <c r="W435">
        <v>205531</v>
      </c>
      <c r="X435">
        <v>881123</v>
      </c>
      <c r="Z435" t="s">
        <v>80</v>
      </c>
      <c r="AA435" t="s">
        <v>633</v>
      </c>
      <c r="AC435" t="s">
        <v>3501</v>
      </c>
      <c r="AD435" t="s">
        <v>3551</v>
      </c>
      <c r="AE435">
        <v>2024</v>
      </c>
      <c r="AF435" t="s">
        <v>3333</v>
      </c>
      <c r="AG435" t="s">
        <v>3334</v>
      </c>
      <c r="AH435" t="s">
        <v>3557</v>
      </c>
      <c r="AI435" t="s">
        <v>3558</v>
      </c>
      <c r="AJ435" t="s">
        <v>709</v>
      </c>
      <c r="AK435" t="s">
        <v>921</v>
      </c>
      <c r="AL435">
        <v>2000</v>
      </c>
      <c r="AM435">
        <v>-5.2721232942576197</v>
      </c>
      <c r="AN435">
        <v>57.777531719957501</v>
      </c>
    </row>
    <row r="436" spans="1:40" x14ac:dyDescent="0.25">
      <c r="A436">
        <v>2414</v>
      </c>
      <c r="B436" t="s">
        <v>3559</v>
      </c>
      <c r="C436" t="s">
        <v>3560</v>
      </c>
      <c r="D436" t="s">
        <v>64</v>
      </c>
      <c r="E436" t="s">
        <v>3561</v>
      </c>
      <c r="F436" t="s">
        <v>80</v>
      </c>
      <c r="G436" t="s">
        <v>45</v>
      </c>
      <c r="H436" t="s">
        <v>3327</v>
      </c>
      <c r="I436" t="s">
        <v>188</v>
      </c>
      <c r="J436" t="s">
        <v>3339</v>
      </c>
      <c r="K436">
        <v>4</v>
      </c>
      <c r="N436" t="s">
        <v>3343</v>
      </c>
      <c r="O436" t="s">
        <v>3562</v>
      </c>
      <c r="P436">
        <v>10000</v>
      </c>
      <c r="Q436">
        <v>0</v>
      </c>
      <c r="R436" t="s">
        <v>273</v>
      </c>
      <c r="S436">
        <v>500</v>
      </c>
      <c r="T436" t="s">
        <v>54</v>
      </c>
      <c r="U436" t="s">
        <v>100</v>
      </c>
      <c r="V436" t="s">
        <v>3563</v>
      </c>
      <c r="W436">
        <v>199149</v>
      </c>
      <c r="X436">
        <v>885620</v>
      </c>
      <c r="Y436" t="s">
        <v>3564</v>
      </c>
      <c r="Z436" t="s">
        <v>80</v>
      </c>
      <c r="AA436" t="s">
        <v>633</v>
      </c>
      <c r="AC436" t="s">
        <v>3345</v>
      </c>
      <c r="AD436" t="s">
        <v>3346</v>
      </c>
      <c r="AE436">
        <v>2024</v>
      </c>
      <c r="AF436" t="s">
        <v>3333</v>
      </c>
      <c r="AG436" t="s">
        <v>3334</v>
      </c>
      <c r="AH436" t="s">
        <v>3565</v>
      </c>
      <c r="AI436" t="s">
        <v>3566</v>
      </c>
      <c r="AJ436" t="s">
        <v>783</v>
      </c>
      <c r="AK436" t="s">
        <v>921</v>
      </c>
      <c r="AL436">
        <v>10500</v>
      </c>
      <c r="AM436">
        <v>-5.3830173770756602</v>
      </c>
      <c r="AN436">
        <v>57.815041326964199</v>
      </c>
    </row>
    <row r="437" spans="1:40" x14ac:dyDescent="0.25">
      <c r="A437">
        <v>2415</v>
      </c>
      <c r="B437" t="s">
        <v>3559</v>
      </c>
      <c r="C437" t="s">
        <v>3567</v>
      </c>
      <c r="D437" t="s">
        <v>64</v>
      </c>
      <c r="E437" t="s">
        <v>3561</v>
      </c>
      <c r="F437" t="s">
        <v>80</v>
      </c>
      <c r="G437" t="s">
        <v>45</v>
      </c>
      <c r="H437" t="s">
        <v>3568</v>
      </c>
      <c r="I437" t="s">
        <v>188</v>
      </c>
      <c r="J437" t="s">
        <v>3339</v>
      </c>
      <c r="K437">
        <v>4</v>
      </c>
      <c r="N437" t="s">
        <v>3343</v>
      </c>
      <c r="O437" t="s">
        <v>3562</v>
      </c>
      <c r="P437">
        <v>10000</v>
      </c>
      <c r="Q437">
        <v>0</v>
      </c>
      <c r="R437" t="s">
        <v>273</v>
      </c>
      <c r="S437">
        <v>500</v>
      </c>
      <c r="T437" t="s">
        <v>54</v>
      </c>
      <c r="U437" t="s">
        <v>55</v>
      </c>
      <c r="V437" t="s">
        <v>3563</v>
      </c>
      <c r="W437">
        <v>204587</v>
      </c>
      <c r="X437">
        <v>877247</v>
      </c>
      <c r="Y437" t="s">
        <v>3569</v>
      </c>
      <c r="Z437" t="s">
        <v>80</v>
      </c>
      <c r="AA437" t="s">
        <v>633</v>
      </c>
      <c r="AC437" t="s">
        <v>3570</v>
      </c>
      <c r="AD437" t="s">
        <v>3346</v>
      </c>
      <c r="AE437">
        <v>2024</v>
      </c>
      <c r="AF437" t="s">
        <v>3333</v>
      </c>
      <c r="AG437" t="s">
        <v>3334</v>
      </c>
      <c r="AH437" t="s">
        <v>3571</v>
      </c>
      <c r="AI437" t="s">
        <v>3572</v>
      </c>
      <c r="AJ437" t="s">
        <v>783</v>
      </c>
      <c r="AK437" t="s">
        <v>921</v>
      </c>
      <c r="AL437">
        <v>10500</v>
      </c>
      <c r="AM437">
        <v>-5.2848107743099497</v>
      </c>
      <c r="AN437">
        <v>57.742363114794998</v>
      </c>
    </row>
    <row r="438" spans="1:40" x14ac:dyDescent="0.25">
      <c r="A438">
        <v>2416</v>
      </c>
      <c r="B438" t="s">
        <v>3573</v>
      </c>
      <c r="C438" t="s">
        <v>3574</v>
      </c>
      <c r="D438" t="s">
        <v>64</v>
      </c>
      <c r="E438" t="s">
        <v>3561</v>
      </c>
      <c r="F438" t="s">
        <v>80</v>
      </c>
      <c r="G438" t="s">
        <v>45</v>
      </c>
      <c r="H438" t="s">
        <v>3575</v>
      </c>
      <c r="I438" t="s">
        <v>188</v>
      </c>
      <c r="J438" t="s">
        <v>3576</v>
      </c>
      <c r="K438">
        <v>4</v>
      </c>
      <c r="M438" t="s">
        <v>3577</v>
      </c>
      <c r="N438" t="s">
        <v>3578</v>
      </c>
      <c r="O438" t="s">
        <v>3579</v>
      </c>
      <c r="P438">
        <v>0</v>
      </c>
      <c r="Q438">
        <v>0</v>
      </c>
      <c r="S438">
        <v>4000</v>
      </c>
      <c r="T438" t="s">
        <v>54</v>
      </c>
      <c r="U438" t="s">
        <v>55</v>
      </c>
      <c r="V438" t="s">
        <v>3580</v>
      </c>
      <c r="W438">
        <v>208534</v>
      </c>
      <c r="X438">
        <v>878993</v>
      </c>
      <c r="Z438" t="s">
        <v>44</v>
      </c>
      <c r="AA438" t="s">
        <v>1068</v>
      </c>
      <c r="AC438" t="s">
        <v>3581</v>
      </c>
      <c r="AD438" t="s">
        <v>3582</v>
      </c>
      <c r="AE438">
        <v>2024</v>
      </c>
      <c r="AF438" t="s">
        <v>3333</v>
      </c>
      <c r="AG438" t="s">
        <v>3334</v>
      </c>
      <c r="AH438" t="s">
        <v>3583</v>
      </c>
      <c r="AI438" t="s">
        <v>3584</v>
      </c>
      <c r="AJ438" t="s">
        <v>783</v>
      </c>
      <c r="AK438" t="s">
        <v>921</v>
      </c>
      <c r="AL438">
        <v>4000</v>
      </c>
      <c r="AM438">
        <v>-5.2200107349630303</v>
      </c>
      <c r="AN438">
        <v>57.759722136948803</v>
      </c>
    </row>
    <row r="439" spans="1:40" x14ac:dyDescent="0.25">
      <c r="A439">
        <v>2419</v>
      </c>
      <c r="B439" t="s">
        <v>3585</v>
      </c>
      <c r="C439" t="s">
        <v>3586</v>
      </c>
      <c r="D439" t="s">
        <v>64</v>
      </c>
      <c r="F439" t="s">
        <v>80</v>
      </c>
      <c r="G439" t="s">
        <v>45</v>
      </c>
      <c r="H439" t="s">
        <v>3587</v>
      </c>
      <c r="I439" t="s">
        <v>119</v>
      </c>
      <c r="J439" t="s">
        <v>3401</v>
      </c>
      <c r="K439">
        <v>4</v>
      </c>
      <c r="L439" t="s">
        <v>3366</v>
      </c>
      <c r="N439" t="s">
        <v>3343</v>
      </c>
      <c r="O439" t="s">
        <v>3402</v>
      </c>
      <c r="P439">
        <v>0</v>
      </c>
      <c r="Q439">
        <v>0</v>
      </c>
      <c r="S439">
        <v>1000</v>
      </c>
      <c r="T439" t="s">
        <v>54</v>
      </c>
      <c r="U439" t="s">
        <v>380</v>
      </c>
      <c r="V439" t="s">
        <v>3588</v>
      </c>
      <c r="W439">
        <v>194439</v>
      </c>
      <c r="X439">
        <v>889814</v>
      </c>
      <c r="Z439" t="s">
        <v>44</v>
      </c>
      <c r="AA439" t="s">
        <v>1068</v>
      </c>
      <c r="AB439">
        <v>1000</v>
      </c>
      <c r="AC439" t="s">
        <v>3589</v>
      </c>
      <c r="AD439" t="s">
        <v>3590</v>
      </c>
      <c r="AE439">
        <v>2024</v>
      </c>
      <c r="AF439" t="s">
        <v>3333</v>
      </c>
      <c r="AG439" t="s">
        <v>3334</v>
      </c>
      <c r="AH439" t="s">
        <v>3591</v>
      </c>
      <c r="AI439" t="s">
        <v>3592</v>
      </c>
      <c r="AJ439" t="s">
        <v>734</v>
      </c>
      <c r="AK439" t="s">
        <v>693</v>
      </c>
      <c r="AL439">
        <v>0</v>
      </c>
      <c r="AM439">
        <v>-5.4657595043753098</v>
      </c>
      <c r="AN439">
        <v>57.850506320684801</v>
      </c>
    </row>
    <row r="440" spans="1:40" x14ac:dyDescent="0.25">
      <c r="A440">
        <v>2420</v>
      </c>
      <c r="B440" t="s">
        <v>3593</v>
      </c>
      <c r="C440" t="s">
        <v>3594</v>
      </c>
      <c r="D440" t="s">
        <v>64</v>
      </c>
      <c r="F440" t="s">
        <v>80</v>
      </c>
      <c r="G440" t="s">
        <v>45</v>
      </c>
      <c r="H440" t="s">
        <v>3587</v>
      </c>
      <c r="I440" t="s">
        <v>119</v>
      </c>
      <c r="J440" t="s">
        <v>3401</v>
      </c>
      <c r="K440">
        <v>4</v>
      </c>
      <c r="L440" t="s">
        <v>3366</v>
      </c>
      <c r="N440" t="s">
        <v>3343</v>
      </c>
      <c r="O440" t="s">
        <v>3402</v>
      </c>
      <c r="P440">
        <v>0</v>
      </c>
      <c r="Q440">
        <v>0</v>
      </c>
      <c r="S440">
        <v>1000</v>
      </c>
      <c r="T440" t="s">
        <v>54</v>
      </c>
      <c r="U440" t="s">
        <v>380</v>
      </c>
      <c r="V440" t="s">
        <v>3588</v>
      </c>
      <c r="W440">
        <v>194504</v>
      </c>
      <c r="X440">
        <v>877893</v>
      </c>
      <c r="Z440" t="s">
        <v>44</v>
      </c>
      <c r="AA440" t="s">
        <v>1068</v>
      </c>
      <c r="AB440">
        <v>1000</v>
      </c>
      <c r="AC440" t="s">
        <v>3589</v>
      </c>
      <c r="AD440" t="s">
        <v>3590</v>
      </c>
      <c r="AE440">
        <v>2024</v>
      </c>
      <c r="AF440" t="s">
        <v>3333</v>
      </c>
      <c r="AG440" t="s">
        <v>3334</v>
      </c>
      <c r="AH440" t="s">
        <v>3595</v>
      </c>
      <c r="AI440" t="s">
        <v>3596</v>
      </c>
      <c r="AJ440" t="s">
        <v>734</v>
      </c>
      <c r="AK440" t="s">
        <v>693</v>
      </c>
      <c r="AL440">
        <v>0</v>
      </c>
      <c r="AM440">
        <v>-5.45442650239759</v>
      </c>
      <c r="AN440">
        <v>57.743653875689397</v>
      </c>
    </row>
    <row r="441" spans="1:40" x14ac:dyDescent="0.25">
      <c r="A441">
        <v>2421</v>
      </c>
      <c r="B441" t="s">
        <v>3597</v>
      </c>
      <c r="C441" t="s">
        <v>3598</v>
      </c>
      <c r="D441" t="s">
        <v>64</v>
      </c>
      <c r="E441" t="s">
        <v>3599</v>
      </c>
      <c r="F441" t="s">
        <v>80</v>
      </c>
      <c r="G441" t="s">
        <v>66</v>
      </c>
      <c r="H441" t="s">
        <v>3600</v>
      </c>
      <c r="I441" t="s">
        <v>119</v>
      </c>
      <c r="J441" t="s">
        <v>3601</v>
      </c>
      <c r="K441">
        <v>4</v>
      </c>
      <c r="N441" t="s">
        <v>3578</v>
      </c>
      <c r="O441" t="s">
        <v>3602</v>
      </c>
      <c r="P441">
        <v>0</v>
      </c>
      <c r="Q441">
        <v>0</v>
      </c>
      <c r="S441">
        <v>2000</v>
      </c>
      <c r="T441" t="s">
        <v>54</v>
      </c>
      <c r="U441" t="s">
        <v>380</v>
      </c>
      <c r="V441" t="s">
        <v>3473</v>
      </c>
      <c r="W441">
        <v>194274</v>
      </c>
      <c r="X441">
        <v>889374</v>
      </c>
      <c r="Z441" t="s">
        <v>80</v>
      </c>
      <c r="AA441" t="s">
        <v>633</v>
      </c>
      <c r="AC441" t="s">
        <v>3603</v>
      </c>
      <c r="AD441" t="s">
        <v>3604</v>
      </c>
      <c r="AE441">
        <v>2024</v>
      </c>
      <c r="AF441" t="s">
        <v>3333</v>
      </c>
      <c r="AG441" t="s">
        <v>3334</v>
      </c>
      <c r="AH441" t="s">
        <v>3605</v>
      </c>
      <c r="AI441" t="s">
        <v>3606</v>
      </c>
      <c r="AJ441" t="s">
        <v>783</v>
      </c>
      <c r="AK441" t="s">
        <v>921</v>
      </c>
      <c r="AL441">
        <v>2000</v>
      </c>
      <c r="AM441">
        <v>-5.4681545880723199</v>
      </c>
      <c r="AN441">
        <v>57.846485513770297</v>
      </c>
    </row>
    <row r="442" spans="1:40" x14ac:dyDescent="0.25">
      <c r="A442">
        <v>2422</v>
      </c>
      <c r="B442" t="s">
        <v>3607</v>
      </c>
      <c r="C442" t="s">
        <v>3608</v>
      </c>
      <c r="D442" t="s">
        <v>64</v>
      </c>
      <c r="E442" t="s">
        <v>3561</v>
      </c>
      <c r="F442" t="s">
        <v>80</v>
      </c>
      <c r="G442" t="s">
        <v>45</v>
      </c>
      <c r="H442" t="s">
        <v>3609</v>
      </c>
      <c r="I442" t="s">
        <v>540</v>
      </c>
      <c r="J442" t="s">
        <v>3610</v>
      </c>
      <c r="K442">
        <v>4</v>
      </c>
      <c r="N442" t="s">
        <v>3611</v>
      </c>
      <c r="O442" t="s">
        <v>3562</v>
      </c>
      <c r="P442">
        <v>10000</v>
      </c>
      <c r="Q442">
        <v>0</v>
      </c>
      <c r="S442">
        <v>500</v>
      </c>
      <c r="T442" t="s">
        <v>54</v>
      </c>
      <c r="U442" t="s">
        <v>122</v>
      </c>
      <c r="V442" t="s">
        <v>3612</v>
      </c>
      <c r="W442">
        <v>194250</v>
      </c>
      <c r="X442">
        <v>885124</v>
      </c>
      <c r="Z442" t="s">
        <v>80</v>
      </c>
      <c r="AA442" t="s">
        <v>633</v>
      </c>
      <c r="AC442" t="s">
        <v>3345</v>
      </c>
      <c r="AD442" t="s">
        <v>3346</v>
      </c>
      <c r="AE442">
        <v>2024</v>
      </c>
      <c r="AF442" t="s">
        <v>3333</v>
      </c>
      <c r="AG442" t="s">
        <v>3334</v>
      </c>
      <c r="AH442" t="s">
        <v>3613</v>
      </c>
      <c r="AI442" t="s">
        <v>3614</v>
      </c>
      <c r="AJ442" t="s">
        <v>783</v>
      </c>
      <c r="AK442" t="s">
        <v>921</v>
      </c>
      <c r="AL442">
        <v>10500</v>
      </c>
      <c r="AM442">
        <v>-5.4648956137061804</v>
      </c>
      <c r="AN442">
        <v>57.808369931062003</v>
      </c>
    </row>
    <row r="443" spans="1:40" x14ac:dyDescent="0.25">
      <c r="A443">
        <v>2423</v>
      </c>
      <c r="B443" t="s">
        <v>3615</v>
      </c>
      <c r="C443" t="s">
        <v>3616</v>
      </c>
      <c r="D443" t="s">
        <v>141</v>
      </c>
      <c r="F443" t="s">
        <v>44</v>
      </c>
      <c r="G443" t="s">
        <v>45</v>
      </c>
      <c r="H443" t="s">
        <v>3617</v>
      </c>
      <c r="I443" t="s">
        <v>144</v>
      </c>
      <c r="J443" t="s">
        <v>3618</v>
      </c>
      <c r="K443">
        <v>1</v>
      </c>
      <c r="N443" t="s">
        <v>3619</v>
      </c>
      <c r="O443" t="s">
        <v>3620</v>
      </c>
      <c r="P443">
        <v>2000</v>
      </c>
      <c r="Q443">
        <v>0</v>
      </c>
      <c r="S443">
        <v>200</v>
      </c>
      <c r="T443" t="s">
        <v>54</v>
      </c>
      <c r="U443" t="s">
        <v>380</v>
      </c>
      <c r="V443" t="s">
        <v>3621</v>
      </c>
      <c r="W443">
        <v>193052</v>
      </c>
      <c r="X443">
        <v>890287</v>
      </c>
      <c r="Z443" t="s">
        <v>80</v>
      </c>
      <c r="AA443" t="s">
        <v>633</v>
      </c>
      <c r="AC443" t="s">
        <v>3622</v>
      </c>
      <c r="AD443" t="s">
        <v>3623</v>
      </c>
      <c r="AE443">
        <v>2024</v>
      </c>
      <c r="AF443" t="s">
        <v>3333</v>
      </c>
      <c r="AG443" t="s">
        <v>3334</v>
      </c>
      <c r="AH443" t="s">
        <v>3624</v>
      </c>
      <c r="AI443" t="s">
        <v>3625</v>
      </c>
      <c r="AJ443" t="s">
        <v>783</v>
      </c>
      <c r="AK443" t="s">
        <v>921</v>
      </c>
      <c r="AL443">
        <v>2200</v>
      </c>
      <c r="AM443">
        <v>-5.4894944310907698</v>
      </c>
      <c r="AN443">
        <v>57.854107224839503</v>
      </c>
    </row>
    <row r="444" spans="1:40" x14ac:dyDescent="0.25">
      <c r="A444">
        <v>2426</v>
      </c>
      <c r="B444" t="s">
        <v>3626</v>
      </c>
      <c r="C444" t="s">
        <v>3627</v>
      </c>
      <c r="D444" t="s">
        <v>142</v>
      </c>
      <c r="F444" t="s">
        <v>80</v>
      </c>
      <c r="G444" t="s">
        <v>66</v>
      </c>
      <c r="H444" t="s">
        <v>3628</v>
      </c>
      <c r="I444" t="s">
        <v>617</v>
      </c>
      <c r="J444" t="s">
        <v>3629</v>
      </c>
      <c r="K444">
        <v>2</v>
      </c>
      <c r="N444" t="s">
        <v>3578</v>
      </c>
      <c r="O444" t="s">
        <v>3602</v>
      </c>
      <c r="P444">
        <v>0</v>
      </c>
      <c r="Q444">
        <v>0</v>
      </c>
      <c r="S444">
        <v>2500</v>
      </c>
      <c r="T444" t="s">
        <v>54</v>
      </c>
      <c r="U444" t="s">
        <v>55</v>
      </c>
      <c r="V444" t="s">
        <v>3444</v>
      </c>
      <c r="W444">
        <v>191683</v>
      </c>
      <c r="X444">
        <v>891382</v>
      </c>
      <c r="Z444" t="s">
        <v>80</v>
      </c>
      <c r="AA444" t="s">
        <v>633</v>
      </c>
      <c r="AC444" t="s">
        <v>3630</v>
      </c>
      <c r="AD444" t="s">
        <v>3631</v>
      </c>
      <c r="AE444">
        <v>2024</v>
      </c>
      <c r="AF444" t="s">
        <v>3333</v>
      </c>
      <c r="AG444" t="s">
        <v>3334</v>
      </c>
      <c r="AH444" t="s">
        <v>3632</v>
      </c>
      <c r="AI444" t="s">
        <v>3633</v>
      </c>
      <c r="AJ444" t="s">
        <v>783</v>
      </c>
      <c r="AK444" t="s">
        <v>921</v>
      </c>
      <c r="AL444">
        <v>2500</v>
      </c>
      <c r="AM444">
        <v>-5.5134750915463</v>
      </c>
      <c r="AN444">
        <v>57.863288427472703</v>
      </c>
    </row>
    <row r="445" spans="1:40" x14ac:dyDescent="0.25">
      <c r="A445">
        <v>2427</v>
      </c>
      <c r="B445" t="s">
        <v>3634</v>
      </c>
      <c r="C445" t="s">
        <v>3635</v>
      </c>
      <c r="D445" t="s">
        <v>141</v>
      </c>
      <c r="F445" t="s">
        <v>44</v>
      </c>
      <c r="G445" t="s">
        <v>45</v>
      </c>
      <c r="H445" t="s">
        <v>3636</v>
      </c>
      <c r="I445" t="s">
        <v>144</v>
      </c>
      <c r="J445" t="s">
        <v>3618</v>
      </c>
      <c r="K445">
        <v>1</v>
      </c>
      <c r="N445" t="s">
        <v>3619</v>
      </c>
      <c r="O445" t="s">
        <v>3620</v>
      </c>
      <c r="P445">
        <v>1000</v>
      </c>
      <c r="Q445">
        <v>0</v>
      </c>
      <c r="S445">
        <v>200</v>
      </c>
      <c r="T445" t="s">
        <v>54</v>
      </c>
      <c r="U445" t="s">
        <v>380</v>
      </c>
      <c r="V445" t="s">
        <v>3637</v>
      </c>
      <c r="W445">
        <v>190323</v>
      </c>
      <c r="X445">
        <v>891825</v>
      </c>
      <c r="Z445" t="s">
        <v>80</v>
      </c>
      <c r="AA445" t="s">
        <v>633</v>
      </c>
      <c r="AD445" t="s">
        <v>3623</v>
      </c>
      <c r="AE445">
        <v>2024</v>
      </c>
      <c r="AF445" t="s">
        <v>3333</v>
      </c>
      <c r="AG445" t="s">
        <v>3334</v>
      </c>
      <c r="AH445" t="s">
        <v>3638</v>
      </c>
      <c r="AI445" t="s">
        <v>3639</v>
      </c>
      <c r="AJ445" t="s">
        <v>783</v>
      </c>
      <c r="AK445" t="s">
        <v>921</v>
      </c>
      <c r="AL445">
        <v>1200</v>
      </c>
      <c r="AM445">
        <v>-5.5367422705744103</v>
      </c>
      <c r="AN445">
        <v>57.866623966318201</v>
      </c>
    </row>
    <row r="446" spans="1:40" x14ac:dyDescent="0.25">
      <c r="A446">
        <v>2428</v>
      </c>
      <c r="B446" t="s">
        <v>3640</v>
      </c>
      <c r="C446" t="s">
        <v>3641</v>
      </c>
      <c r="D446" t="s">
        <v>64</v>
      </c>
      <c r="E446" t="s">
        <v>3642</v>
      </c>
      <c r="F446" t="s">
        <v>80</v>
      </c>
      <c r="G446" t="s">
        <v>66</v>
      </c>
      <c r="H446" t="s">
        <v>3643</v>
      </c>
      <c r="I446" t="s">
        <v>119</v>
      </c>
      <c r="J446" t="s">
        <v>3644</v>
      </c>
      <c r="K446">
        <v>4</v>
      </c>
      <c r="N446" t="s">
        <v>3645</v>
      </c>
      <c r="O446" t="s">
        <v>3402</v>
      </c>
      <c r="P446">
        <v>0</v>
      </c>
      <c r="Q446">
        <v>0</v>
      </c>
      <c r="S446">
        <v>2000</v>
      </c>
      <c r="T446" t="s">
        <v>54</v>
      </c>
      <c r="U446" t="s">
        <v>100</v>
      </c>
      <c r="V446" t="s">
        <v>3444</v>
      </c>
      <c r="W446">
        <v>186549</v>
      </c>
      <c r="X446">
        <v>889839</v>
      </c>
      <c r="Z446" t="s">
        <v>80</v>
      </c>
      <c r="AA446" t="s">
        <v>1068</v>
      </c>
      <c r="AC446" t="s">
        <v>3646</v>
      </c>
      <c r="AE446">
        <v>2024</v>
      </c>
      <c r="AF446" t="s">
        <v>3333</v>
      </c>
      <c r="AG446" t="s">
        <v>3334</v>
      </c>
      <c r="AH446" t="s">
        <v>3647</v>
      </c>
      <c r="AI446" t="s">
        <v>3648</v>
      </c>
      <c r="AJ446" t="s">
        <v>783</v>
      </c>
      <c r="AK446" t="s">
        <v>921</v>
      </c>
      <c r="AL446">
        <v>2000</v>
      </c>
      <c r="AM446">
        <v>-5.5984494716667701</v>
      </c>
      <c r="AN446">
        <v>57.847033880730798</v>
      </c>
    </row>
    <row r="447" spans="1:40" x14ac:dyDescent="0.25">
      <c r="A447">
        <v>2429</v>
      </c>
      <c r="B447" t="s">
        <v>3649</v>
      </c>
      <c r="C447" t="s">
        <v>3650</v>
      </c>
      <c r="D447" t="s">
        <v>64</v>
      </c>
      <c r="E447" t="s">
        <v>3651</v>
      </c>
      <c r="F447" t="s">
        <v>65</v>
      </c>
      <c r="G447" t="s">
        <v>66</v>
      </c>
      <c r="H447" t="s">
        <v>3652</v>
      </c>
      <c r="I447" t="s">
        <v>96</v>
      </c>
      <c r="J447" t="s">
        <v>3653</v>
      </c>
      <c r="K447">
        <v>2</v>
      </c>
      <c r="N447" t="s">
        <v>3654</v>
      </c>
      <c r="O447" t="s">
        <v>3655</v>
      </c>
      <c r="P447">
        <v>0</v>
      </c>
      <c r="Q447">
        <v>500</v>
      </c>
      <c r="R447" t="s">
        <v>273</v>
      </c>
      <c r="S447">
        <v>500</v>
      </c>
      <c r="T447" t="s">
        <v>149</v>
      </c>
      <c r="U447" t="s">
        <v>380</v>
      </c>
      <c r="V447" t="s">
        <v>3656</v>
      </c>
      <c r="W447">
        <v>185591</v>
      </c>
      <c r="X447">
        <v>882219</v>
      </c>
      <c r="Z447" t="s">
        <v>80</v>
      </c>
      <c r="AA447" t="s">
        <v>633</v>
      </c>
      <c r="AC447" t="s">
        <v>3657</v>
      </c>
      <c r="AD447" t="s">
        <v>3658</v>
      </c>
      <c r="AE447">
        <v>2024</v>
      </c>
      <c r="AF447" t="s">
        <v>3333</v>
      </c>
      <c r="AG447" t="s">
        <v>3334</v>
      </c>
      <c r="AH447" t="s">
        <v>3659</v>
      </c>
      <c r="AI447" t="s">
        <v>3660</v>
      </c>
      <c r="AJ447" t="s">
        <v>783</v>
      </c>
      <c r="AK447" t="s">
        <v>921</v>
      </c>
      <c r="AL447">
        <v>500</v>
      </c>
      <c r="AM447">
        <v>-5.6077198488054503</v>
      </c>
      <c r="AN447">
        <v>57.778266904282198</v>
      </c>
    </row>
    <row r="448" spans="1:40" x14ac:dyDescent="0.25">
      <c r="A448">
        <v>2430</v>
      </c>
      <c r="B448" t="s">
        <v>3661</v>
      </c>
      <c r="C448" t="s">
        <v>3662</v>
      </c>
      <c r="D448" t="s">
        <v>141</v>
      </c>
      <c r="F448" t="s">
        <v>80</v>
      </c>
      <c r="G448" t="s">
        <v>66</v>
      </c>
      <c r="H448" t="s">
        <v>3663</v>
      </c>
      <c r="I448" t="s">
        <v>144</v>
      </c>
      <c r="J448" t="s">
        <v>3664</v>
      </c>
      <c r="K448">
        <v>1</v>
      </c>
      <c r="N448" t="s">
        <v>3665</v>
      </c>
      <c r="O448" t="s">
        <v>3402</v>
      </c>
      <c r="P448">
        <v>2000</v>
      </c>
      <c r="Q448">
        <v>0</v>
      </c>
      <c r="R448" t="s">
        <v>273</v>
      </c>
      <c r="S448">
        <v>0</v>
      </c>
      <c r="T448" t="s">
        <v>54</v>
      </c>
      <c r="U448" t="s">
        <v>380</v>
      </c>
      <c r="V448" t="s">
        <v>3666</v>
      </c>
      <c r="W448">
        <v>188493</v>
      </c>
      <c r="X448">
        <v>888306</v>
      </c>
      <c r="Z448" t="s">
        <v>80</v>
      </c>
      <c r="AA448" t="s">
        <v>633</v>
      </c>
      <c r="AC448" t="s">
        <v>3667</v>
      </c>
      <c r="AD448" t="s">
        <v>3668</v>
      </c>
      <c r="AE448">
        <v>2024</v>
      </c>
      <c r="AF448" t="s">
        <v>3333</v>
      </c>
      <c r="AG448" t="s">
        <v>3334</v>
      </c>
      <c r="AH448" t="s">
        <v>3669</v>
      </c>
      <c r="AI448" t="s">
        <v>3670</v>
      </c>
      <c r="AJ448" t="s">
        <v>783</v>
      </c>
      <c r="AK448" t="s">
        <v>921</v>
      </c>
      <c r="AL448">
        <v>2000</v>
      </c>
      <c r="AM448">
        <v>-5.5644053741444299</v>
      </c>
      <c r="AN448">
        <v>57.834214481933401</v>
      </c>
    </row>
    <row r="449" spans="1:40" x14ac:dyDescent="0.25">
      <c r="A449">
        <v>2431</v>
      </c>
      <c r="B449" t="s">
        <v>3671</v>
      </c>
      <c r="C449" t="s">
        <v>3672</v>
      </c>
      <c r="D449" t="s">
        <v>64</v>
      </c>
      <c r="E449" t="s">
        <v>3673</v>
      </c>
      <c r="F449" t="s">
        <v>80</v>
      </c>
      <c r="G449" t="s">
        <v>45</v>
      </c>
      <c r="H449" t="s">
        <v>3400</v>
      </c>
      <c r="I449" t="s">
        <v>119</v>
      </c>
      <c r="J449" t="s">
        <v>3401</v>
      </c>
      <c r="K449">
        <v>4</v>
      </c>
      <c r="L449" t="s">
        <v>3366</v>
      </c>
      <c r="N449" t="s">
        <v>3343</v>
      </c>
      <c r="O449" t="s">
        <v>3402</v>
      </c>
      <c r="P449">
        <v>0</v>
      </c>
      <c r="Q449">
        <v>0</v>
      </c>
      <c r="S449">
        <v>1000</v>
      </c>
      <c r="T449" t="s">
        <v>149</v>
      </c>
      <c r="U449" t="s">
        <v>55</v>
      </c>
      <c r="V449" t="s">
        <v>3473</v>
      </c>
      <c r="W449">
        <v>187384</v>
      </c>
      <c r="X449">
        <v>888974</v>
      </c>
      <c r="Y449" t="s">
        <v>3674</v>
      </c>
      <c r="Z449" t="s">
        <v>80</v>
      </c>
      <c r="AA449" t="s">
        <v>1068</v>
      </c>
      <c r="AC449" t="s">
        <v>3667</v>
      </c>
      <c r="AD449" t="s">
        <v>3668</v>
      </c>
      <c r="AE449">
        <v>2024</v>
      </c>
      <c r="AF449" t="s">
        <v>3333</v>
      </c>
      <c r="AG449" t="s">
        <v>3334</v>
      </c>
      <c r="AH449" t="s">
        <v>3675</v>
      </c>
      <c r="AI449" t="s">
        <v>3676</v>
      </c>
      <c r="AJ449" t="s">
        <v>783</v>
      </c>
      <c r="AK449" t="s">
        <v>921</v>
      </c>
      <c r="AL449">
        <v>1000</v>
      </c>
      <c r="AM449">
        <v>-5.5836395972625201</v>
      </c>
      <c r="AN449">
        <v>57.839677248150601</v>
      </c>
    </row>
    <row r="450" spans="1:40" x14ac:dyDescent="0.25">
      <c r="A450">
        <v>2432</v>
      </c>
      <c r="B450" t="s">
        <v>3677</v>
      </c>
      <c r="C450" t="s">
        <v>3678</v>
      </c>
      <c r="D450" t="s">
        <v>64</v>
      </c>
      <c r="F450" t="s">
        <v>80</v>
      </c>
      <c r="G450" t="s">
        <v>66</v>
      </c>
      <c r="H450" t="s">
        <v>3679</v>
      </c>
      <c r="I450" t="s">
        <v>188</v>
      </c>
      <c r="J450" t="s">
        <v>3680</v>
      </c>
      <c r="K450">
        <v>4</v>
      </c>
      <c r="N450" t="s">
        <v>3343</v>
      </c>
      <c r="O450" t="s">
        <v>3681</v>
      </c>
      <c r="P450">
        <v>0</v>
      </c>
      <c r="Q450">
        <v>0</v>
      </c>
      <c r="S450">
        <v>2000</v>
      </c>
      <c r="T450" t="s">
        <v>54</v>
      </c>
      <c r="W450">
        <v>187500</v>
      </c>
      <c r="X450">
        <v>889000</v>
      </c>
      <c r="Z450" t="s">
        <v>80</v>
      </c>
      <c r="AA450" t="s">
        <v>1068</v>
      </c>
      <c r="AC450" t="s">
        <v>3682</v>
      </c>
      <c r="AD450" t="s">
        <v>3683</v>
      </c>
      <c r="AE450">
        <v>2024</v>
      </c>
      <c r="AF450" t="s">
        <v>3333</v>
      </c>
      <c r="AG450" t="s">
        <v>3334</v>
      </c>
      <c r="AH450" t="s">
        <v>3684</v>
      </c>
      <c r="AI450" t="s">
        <v>3685</v>
      </c>
      <c r="AJ450" t="s">
        <v>709</v>
      </c>
      <c r="AK450" t="s">
        <v>921</v>
      </c>
      <c r="AL450">
        <v>2000</v>
      </c>
      <c r="AM450">
        <v>-5.5817128482901897</v>
      </c>
      <c r="AN450">
        <v>57.8399654480327</v>
      </c>
    </row>
    <row r="451" spans="1:40" x14ac:dyDescent="0.25">
      <c r="A451">
        <v>2433</v>
      </c>
      <c r="B451" t="s">
        <v>3686</v>
      </c>
      <c r="C451" t="s">
        <v>3687</v>
      </c>
      <c r="D451" t="s">
        <v>64</v>
      </c>
      <c r="F451" t="s">
        <v>44</v>
      </c>
      <c r="G451" t="s">
        <v>66</v>
      </c>
      <c r="H451" t="s">
        <v>3688</v>
      </c>
      <c r="I451" t="s">
        <v>96</v>
      </c>
      <c r="J451" t="s">
        <v>3680</v>
      </c>
      <c r="K451">
        <v>3</v>
      </c>
      <c r="N451" t="s">
        <v>3689</v>
      </c>
      <c r="O451" t="s">
        <v>3690</v>
      </c>
      <c r="P451">
        <v>0</v>
      </c>
      <c r="Q451">
        <v>500</v>
      </c>
      <c r="S451">
        <v>0</v>
      </c>
      <c r="T451" t="s">
        <v>54</v>
      </c>
      <c r="V451" t="s">
        <v>3691</v>
      </c>
      <c r="W451">
        <v>187589</v>
      </c>
      <c r="X451">
        <v>888991</v>
      </c>
      <c r="Z451" t="s">
        <v>65</v>
      </c>
      <c r="AA451" t="s">
        <v>1068</v>
      </c>
      <c r="AC451" t="s">
        <v>3692</v>
      </c>
      <c r="AD451" t="s">
        <v>3693</v>
      </c>
      <c r="AE451">
        <v>2024</v>
      </c>
      <c r="AF451" t="s">
        <v>3333</v>
      </c>
      <c r="AG451" t="s">
        <v>3334</v>
      </c>
      <c r="AH451" t="s">
        <v>3694</v>
      </c>
      <c r="AI451" t="s">
        <v>3695</v>
      </c>
      <c r="AJ451" t="s">
        <v>783</v>
      </c>
      <c r="AK451" t="s">
        <v>921</v>
      </c>
      <c r="AL451">
        <v>500</v>
      </c>
      <c r="AM451">
        <v>-5.5802087700887304</v>
      </c>
      <c r="AN451">
        <v>57.839927035760098</v>
      </c>
    </row>
    <row r="452" spans="1:40" x14ac:dyDescent="0.25">
      <c r="A452">
        <v>2434</v>
      </c>
      <c r="B452" t="s">
        <v>3696</v>
      </c>
      <c r="C452" t="s">
        <v>3697</v>
      </c>
      <c r="D452" t="s">
        <v>64</v>
      </c>
      <c r="F452" t="s">
        <v>80</v>
      </c>
      <c r="G452" t="s">
        <v>66</v>
      </c>
      <c r="H452" t="s">
        <v>3698</v>
      </c>
      <c r="I452" t="s">
        <v>96</v>
      </c>
      <c r="J452" t="s">
        <v>3680</v>
      </c>
      <c r="K452">
        <v>4</v>
      </c>
      <c r="N452" t="s">
        <v>3699</v>
      </c>
      <c r="O452" t="s">
        <v>3700</v>
      </c>
      <c r="P452">
        <v>0</v>
      </c>
      <c r="Q452">
        <v>0</v>
      </c>
      <c r="S452">
        <v>2000</v>
      </c>
      <c r="T452" t="s">
        <v>54</v>
      </c>
      <c r="V452" t="s">
        <v>3444</v>
      </c>
      <c r="W452">
        <v>187659</v>
      </c>
      <c r="X452">
        <v>889021</v>
      </c>
      <c r="Z452" t="s">
        <v>80</v>
      </c>
      <c r="AA452" t="s">
        <v>1068</v>
      </c>
      <c r="AC452" t="s">
        <v>3701</v>
      </c>
      <c r="AE452">
        <v>2024</v>
      </c>
      <c r="AF452" t="s">
        <v>3333</v>
      </c>
      <c r="AG452" t="s">
        <v>3334</v>
      </c>
      <c r="AH452" t="s">
        <v>3702</v>
      </c>
      <c r="AI452" t="s">
        <v>3703</v>
      </c>
      <c r="AJ452" t="s">
        <v>783</v>
      </c>
      <c r="AK452" t="s">
        <v>921</v>
      </c>
      <c r="AL452">
        <v>2000</v>
      </c>
      <c r="AM452">
        <v>-5.5790587923563697</v>
      </c>
      <c r="AN452">
        <v>57.8402292093187</v>
      </c>
    </row>
    <row r="453" spans="1:40" x14ac:dyDescent="0.25">
      <c r="A453">
        <v>2435</v>
      </c>
      <c r="B453" t="s">
        <v>3704</v>
      </c>
      <c r="C453" t="s">
        <v>3705</v>
      </c>
      <c r="D453" t="s">
        <v>64</v>
      </c>
      <c r="F453" t="s">
        <v>65</v>
      </c>
      <c r="G453" t="s">
        <v>45</v>
      </c>
      <c r="H453" t="s">
        <v>3706</v>
      </c>
      <c r="I453" t="s">
        <v>119</v>
      </c>
      <c r="J453" t="s">
        <v>3707</v>
      </c>
      <c r="K453">
        <v>4</v>
      </c>
      <c r="L453" t="s">
        <v>3708</v>
      </c>
      <c r="N453" t="s">
        <v>3343</v>
      </c>
      <c r="O453" t="s">
        <v>3709</v>
      </c>
      <c r="P453">
        <v>0</v>
      </c>
      <c r="Q453">
        <v>0</v>
      </c>
      <c r="R453" t="s">
        <v>273</v>
      </c>
      <c r="S453">
        <v>2000</v>
      </c>
      <c r="T453" t="s">
        <v>149</v>
      </c>
      <c r="U453" t="s">
        <v>72</v>
      </c>
      <c r="V453" t="s">
        <v>3710</v>
      </c>
      <c r="W453">
        <v>187375</v>
      </c>
      <c r="X453">
        <v>883456</v>
      </c>
      <c r="Z453" t="s">
        <v>65</v>
      </c>
      <c r="AA453" t="s">
        <v>1068</v>
      </c>
      <c r="AC453" t="s">
        <v>3711</v>
      </c>
      <c r="AD453" t="s">
        <v>3551</v>
      </c>
      <c r="AE453">
        <v>2024</v>
      </c>
      <c r="AF453" t="s">
        <v>3333</v>
      </c>
      <c r="AG453" t="s">
        <v>3334</v>
      </c>
      <c r="AH453" t="s">
        <v>3712</v>
      </c>
      <c r="AI453" t="s">
        <v>3713</v>
      </c>
      <c r="AJ453" t="s">
        <v>734</v>
      </c>
      <c r="AK453" t="s">
        <v>921</v>
      </c>
      <c r="AL453">
        <v>2000</v>
      </c>
      <c r="AM453">
        <v>-5.57888099169221</v>
      </c>
      <c r="AN453">
        <v>57.790205826621701</v>
      </c>
    </row>
    <row r="454" spans="1:40" x14ac:dyDescent="0.25">
      <c r="A454">
        <v>2436</v>
      </c>
      <c r="B454" t="s">
        <v>3714</v>
      </c>
      <c r="C454" t="s">
        <v>3715</v>
      </c>
      <c r="D454" t="s">
        <v>64</v>
      </c>
      <c r="F454" t="s">
        <v>65</v>
      </c>
      <c r="G454" t="s">
        <v>45</v>
      </c>
      <c r="H454" t="s">
        <v>3400</v>
      </c>
      <c r="I454" t="s">
        <v>119</v>
      </c>
      <c r="J454" t="s">
        <v>3716</v>
      </c>
      <c r="K454">
        <v>4</v>
      </c>
      <c r="L454" t="s">
        <v>3708</v>
      </c>
      <c r="N454" t="s">
        <v>3343</v>
      </c>
      <c r="O454" t="s">
        <v>3709</v>
      </c>
      <c r="P454">
        <v>0</v>
      </c>
      <c r="Q454">
        <v>0</v>
      </c>
      <c r="S454">
        <v>1500</v>
      </c>
      <c r="T454" t="s">
        <v>149</v>
      </c>
      <c r="U454" t="s">
        <v>72</v>
      </c>
      <c r="V454" t="s">
        <v>3710</v>
      </c>
      <c r="W454">
        <v>882933</v>
      </c>
      <c r="X454">
        <v>882933</v>
      </c>
      <c r="Z454" t="s">
        <v>65</v>
      </c>
      <c r="AA454" t="s">
        <v>1068</v>
      </c>
      <c r="AC454" t="s">
        <v>3717</v>
      </c>
      <c r="AD454" t="s">
        <v>3551</v>
      </c>
      <c r="AE454">
        <v>2024</v>
      </c>
      <c r="AF454" t="s">
        <v>3333</v>
      </c>
      <c r="AG454" t="s">
        <v>3334</v>
      </c>
      <c r="AH454" t="s">
        <v>3718</v>
      </c>
      <c r="AI454" t="s">
        <v>3719</v>
      </c>
      <c r="AJ454" t="s">
        <v>734</v>
      </c>
      <c r="AK454" t="s">
        <v>921</v>
      </c>
      <c r="AL454">
        <v>1000</v>
      </c>
      <c r="AM454">
        <v>-5.6917041626008</v>
      </c>
      <c r="AN454">
        <v>57.338983422778902</v>
      </c>
    </row>
    <row r="455" spans="1:40" x14ac:dyDescent="0.25">
      <c r="A455">
        <v>2437</v>
      </c>
      <c r="B455" t="s">
        <v>3720</v>
      </c>
      <c r="C455" t="s">
        <v>3721</v>
      </c>
      <c r="D455" t="s">
        <v>64</v>
      </c>
      <c r="F455" t="s">
        <v>80</v>
      </c>
      <c r="G455" t="s">
        <v>45</v>
      </c>
      <c r="H455" t="s">
        <v>3400</v>
      </c>
      <c r="I455" t="s">
        <v>119</v>
      </c>
      <c r="J455" t="s">
        <v>3401</v>
      </c>
      <c r="K455">
        <v>4</v>
      </c>
      <c r="L455" t="s">
        <v>3366</v>
      </c>
      <c r="N455" t="s">
        <v>3343</v>
      </c>
      <c r="O455" t="s">
        <v>3402</v>
      </c>
      <c r="P455">
        <v>0</v>
      </c>
      <c r="Q455">
        <v>0</v>
      </c>
      <c r="S455">
        <v>1000</v>
      </c>
      <c r="T455" t="s">
        <v>149</v>
      </c>
      <c r="U455" t="s">
        <v>380</v>
      </c>
      <c r="V455" t="s">
        <v>3473</v>
      </c>
      <c r="W455">
        <v>186131</v>
      </c>
      <c r="X455">
        <v>880163</v>
      </c>
      <c r="Z455" t="s">
        <v>65</v>
      </c>
      <c r="AA455" t="s">
        <v>1068</v>
      </c>
      <c r="AC455" t="s">
        <v>3722</v>
      </c>
      <c r="AD455" t="s">
        <v>3551</v>
      </c>
      <c r="AE455">
        <v>2024</v>
      </c>
      <c r="AF455" t="s">
        <v>3333</v>
      </c>
      <c r="AG455" t="s">
        <v>3334</v>
      </c>
      <c r="AH455" t="s">
        <v>3723</v>
      </c>
      <c r="AI455" t="s">
        <v>3724</v>
      </c>
      <c r="AJ455" t="s">
        <v>783</v>
      </c>
      <c r="AK455" t="s">
        <v>921</v>
      </c>
      <c r="AL455">
        <v>1000</v>
      </c>
      <c r="AM455">
        <v>-5.59682373009064</v>
      </c>
      <c r="AN455">
        <v>57.760093590620698</v>
      </c>
    </row>
    <row r="456" spans="1:40" x14ac:dyDescent="0.25">
      <c r="A456">
        <v>2438</v>
      </c>
      <c r="B456" t="s">
        <v>3725</v>
      </c>
      <c r="C456" t="s">
        <v>3726</v>
      </c>
      <c r="D456" t="s">
        <v>64</v>
      </c>
      <c r="F456" t="s">
        <v>80</v>
      </c>
      <c r="G456" t="s">
        <v>66</v>
      </c>
      <c r="H456" t="s">
        <v>3400</v>
      </c>
      <c r="I456" t="s">
        <v>119</v>
      </c>
      <c r="J456" t="s">
        <v>3401</v>
      </c>
      <c r="K456">
        <v>4</v>
      </c>
      <c r="L456" t="s">
        <v>3366</v>
      </c>
      <c r="N456" t="s">
        <v>3343</v>
      </c>
      <c r="O456" t="s">
        <v>3402</v>
      </c>
      <c r="P456">
        <v>0</v>
      </c>
      <c r="Q456">
        <v>0</v>
      </c>
      <c r="S456">
        <v>1000</v>
      </c>
      <c r="T456" t="s">
        <v>149</v>
      </c>
      <c r="U456" t="s">
        <v>380</v>
      </c>
      <c r="V456" t="s">
        <v>3473</v>
      </c>
      <c r="W456">
        <v>189041</v>
      </c>
      <c r="X456">
        <v>879642</v>
      </c>
      <c r="Z456" t="s">
        <v>65</v>
      </c>
      <c r="AA456" t="s">
        <v>1068</v>
      </c>
      <c r="AC456" t="s">
        <v>3727</v>
      </c>
      <c r="AD456" t="s">
        <v>3551</v>
      </c>
      <c r="AE456">
        <v>2024</v>
      </c>
      <c r="AF456" t="s">
        <v>3333</v>
      </c>
      <c r="AG456" t="s">
        <v>3334</v>
      </c>
      <c r="AH456" t="s">
        <v>3728</v>
      </c>
      <c r="AI456" s="2" t="s">
        <v>3729</v>
      </c>
      <c r="AJ456" t="s">
        <v>783</v>
      </c>
      <c r="AK456" t="s">
        <v>921</v>
      </c>
      <c r="AL456">
        <v>1000</v>
      </c>
      <c r="AM456">
        <v>-5.5475558010623196</v>
      </c>
      <c r="AN456">
        <v>57.756800376748402</v>
      </c>
    </row>
    <row r="457" spans="1:40" x14ac:dyDescent="0.25">
      <c r="A457">
        <v>2439</v>
      </c>
      <c r="B457" t="s">
        <v>3730</v>
      </c>
      <c r="C457" t="s">
        <v>3731</v>
      </c>
      <c r="D457" t="s">
        <v>64</v>
      </c>
      <c r="F457" t="s">
        <v>80</v>
      </c>
      <c r="G457" t="s">
        <v>66</v>
      </c>
      <c r="H457" t="s">
        <v>3400</v>
      </c>
      <c r="I457" t="s">
        <v>119</v>
      </c>
      <c r="J457" t="s">
        <v>3401</v>
      </c>
      <c r="K457">
        <v>4</v>
      </c>
      <c r="L457" t="s">
        <v>3366</v>
      </c>
      <c r="N457" t="s">
        <v>3343</v>
      </c>
      <c r="O457" t="s">
        <v>3402</v>
      </c>
      <c r="P457">
        <v>0</v>
      </c>
      <c r="Q457">
        <v>0</v>
      </c>
      <c r="S457">
        <v>1000</v>
      </c>
      <c r="T457" t="s">
        <v>149</v>
      </c>
      <c r="U457" t="s">
        <v>380</v>
      </c>
      <c r="V457" t="s">
        <v>3473</v>
      </c>
      <c r="W457">
        <v>188865</v>
      </c>
      <c r="X457">
        <v>872273</v>
      </c>
      <c r="Z457" t="s">
        <v>65</v>
      </c>
      <c r="AA457" t="s">
        <v>1068</v>
      </c>
      <c r="AC457" t="s">
        <v>3550</v>
      </c>
      <c r="AD457" t="s">
        <v>3551</v>
      </c>
      <c r="AE457">
        <v>2024</v>
      </c>
      <c r="AF457" t="s">
        <v>3333</v>
      </c>
      <c r="AG457" t="s">
        <v>3334</v>
      </c>
      <c r="AH457" t="s">
        <v>3732</v>
      </c>
      <c r="AI457" t="s">
        <v>3733</v>
      </c>
      <c r="AJ457" t="s">
        <v>783</v>
      </c>
      <c r="AK457" t="s">
        <v>921</v>
      </c>
      <c r="AL457">
        <v>1000</v>
      </c>
      <c r="AM457">
        <v>-5.5440358511034802</v>
      </c>
      <c r="AN457">
        <v>57.690653421794302</v>
      </c>
    </row>
    <row r="458" spans="1:40" x14ac:dyDescent="0.25">
      <c r="A458">
        <v>2440</v>
      </c>
      <c r="B458" t="s">
        <v>3734</v>
      </c>
      <c r="C458" t="s">
        <v>3735</v>
      </c>
      <c r="D458" t="s">
        <v>64</v>
      </c>
      <c r="F458" t="s">
        <v>80</v>
      </c>
      <c r="G458" t="s">
        <v>66</v>
      </c>
      <c r="H458" t="s">
        <v>3400</v>
      </c>
      <c r="I458" t="s">
        <v>119</v>
      </c>
      <c r="J458" t="s">
        <v>3401</v>
      </c>
      <c r="K458">
        <v>4</v>
      </c>
      <c r="L458" t="s">
        <v>3366</v>
      </c>
      <c r="N458" t="s">
        <v>3343</v>
      </c>
      <c r="O458" t="s">
        <v>3402</v>
      </c>
      <c r="P458">
        <v>0</v>
      </c>
      <c r="Q458">
        <v>0</v>
      </c>
      <c r="S458">
        <v>1000</v>
      </c>
      <c r="T458" t="s">
        <v>149</v>
      </c>
      <c r="U458" t="s">
        <v>380</v>
      </c>
      <c r="V458" t="s">
        <v>3473</v>
      </c>
      <c r="W458">
        <v>201764</v>
      </c>
      <c r="X458">
        <v>864358</v>
      </c>
      <c r="Z458" t="s">
        <v>65</v>
      </c>
      <c r="AA458" t="s">
        <v>1068</v>
      </c>
      <c r="AC458" t="s">
        <v>3550</v>
      </c>
      <c r="AD458" t="s">
        <v>3551</v>
      </c>
      <c r="AE458">
        <v>2024</v>
      </c>
      <c r="AF458" t="s">
        <v>3333</v>
      </c>
      <c r="AG458" t="s">
        <v>3334</v>
      </c>
      <c r="AH458" t="s">
        <v>3736</v>
      </c>
      <c r="AI458" t="s">
        <v>3737</v>
      </c>
      <c r="AJ458" t="s">
        <v>783</v>
      </c>
      <c r="AK458" t="s">
        <v>921</v>
      </c>
      <c r="AL458">
        <v>1000</v>
      </c>
      <c r="AM458">
        <v>-5.3215488595138796</v>
      </c>
      <c r="AN458">
        <v>57.625546312593499</v>
      </c>
    </row>
    <row r="459" spans="1:40" x14ac:dyDescent="0.25">
      <c r="A459">
        <v>2441</v>
      </c>
      <c r="B459" t="s">
        <v>3738</v>
      </c>
      <c r="C459" t="s">
        <v>3739</v>
      </c>
      <c r="D459" t="s">
        <v>64</v>
      </c>
      <c r="F459" t="s">
        <v>80</v>
      </c>
      <c r="G459" t="s">
        <v>45</v>
      </c>
      <c r="H459" t="s">
        <v>3740</v>
      </c>
      <c r="I459" t="s">
        <v>547</v>
      </c>
      <c r="J459" t="s">
        <v>3741</v>
      </c>
      <c r="K459">
        <v>3</v>
      </c>
      <c r="L459" t="s">
        <v>3742</v>
      </c>
      <c r="N459" t="s">
        <v>3743</v>
      </c>
      <c r="P459">
        <v>0</v>
      </c>
      <c r="Q459">
        <v>0</v>
      </c>
      <c r="S459">
        <v>2000</v>
      </c>
      <c r="T459" t="s">
        <v>54</v>
      </c>
      <c r="U459" t="s">
        <v>55</v>
      </c>
      <c r="V459" t="s">
        <v>3369</v>
      </c>
      <c r="W459">
        <v>206005</v>
      </c>
      <c r="X459">
        <v>862871</v>
      </c>
      <c r="Y459" t="s">
        <v>3744</v>
      </c>
      <c r="Z459" t="s">
        <v>44</v>
      </c>
      <c r="AA459" t="s">
        <v>1068</v>
      </c>
      <c r="AC459" t="s">
        <v>3745</v>
      </c>
      <c r="AD459" t="s">
        <v>3746</v>
      </c>
      <c r="AE459">
        <v>2024</v>
      </c>
      <c r="AF459" t="s">
        <v>3333</v>
      </c>
      <c r="AG459" t="s">
        <v>3334</v>
      </c>
      <c r="AH459" t="s">
        <v>3747</v>
      </c>
      <c r="AI459" t="s">
        <v>3748</v>
      </c>
      <c r="AJ459" t="s">
        <v>783</v>
      </c>
      <c r="AK459" t="s">
        <v>921</v>
      </c>
      <c r="AL459">
        <v>2000</v>
      </c>
      <c r="AM459">
        <v>-5.2494637949943499</v>
      </c>
      <c r="AN459">
        <v>57.6140550832543</v>
      </c>
    </row>
    <row r="460" spans="1:40" x14ac:dyDescent="0.25">
      <c r="A460">
        <v>2442</v>
      </c>
      <c r="B460" t="s">
        <v>3749</v>
      </c>
      <c r="C460" t="s">
        <v>3750</v>
      </c>
      <c r="D460" t="s">
        <v>64</v>
      </c>
      <c r="F460" t="s">
        <v>80</v>
      </c>
      <c r="G460" t="s">
        <v>66</v>
      </c>
      <c r="H460" t="s">
        <v>3751</v>
      </c>
      <c r="I460" t="s">
        <v>96</v>
      </c>
      <c r="J460" t="s">
        <v>3752</v>
      </c>
      <c r="K460">
        <v>1</v>
      </c>
      <c r="N460" t="s">
        <v>3753</v>
      </c>
      <c r="O460" t="s">
        <v>3754</v>
      </c>
      <c r="P460">
        <v>0</v>
      </c>
      <c r="Q460">
        <v>0</v>
      </c>
      <c r="S460">
        <v>5000</v>
      </c>
      <c r="T460" t="s">
        <v>54</v>
      </c>
      <c r="V460" t="s">
        <v>3755</v>
      </c>
      <c r="W460">
        <v>189610</v>
      </c>
      <c r="X460">
        <v>874363</v>
      </c>
      <c r="Z460" t="s">
        <v>80</v>
      </c>
      <c r="AA460" t="s">
        <v>633</v>
      </c>
      <c r="AC460" t="s">
        <v>3756</v>
      </c>
      <c r="AD460" t="s">
        <v>3757</v>
      </c>
      <c r="AE460">
        <v>2024</v>
      </c>
      <c r="AF460" t="s">
        <v>3333</v>
      </c>
      <c r="AG460" t="s">
        <v>3334</v>
      </c>
      <c r="AH460" t="s">
        <v>3758</v>
      </c>
      <c r="AI460" t="s">
        <v>3759</v>
      </c>
      <c r="AJ460" t="s">
        <v>783</v>
      </c>
      <c r="AK460" t="s">
        <v>921</v>
      </c>
      <c r="AL460">
        <v>5000</v>
      </c>
      <c r="AM460">
        <v>-5.5333897580726603</v>
      </c>
      <c r="AN460">
        <v>57.7097399582536</v>
      </c>
    </row>
    <row r="461" spans="1:40" x14ac:dyDescent="0.25">
      <c r="A461">
        <v>2443</v>
      </c>
      <c r="B461" t="s">
        <v>3760</v>
      </c>
      <c r="C461" t="s">
        <v>3761</v>
      </c>
      <c r="D461" t="s">
        <v>266</v>
      </c>
      <c r="F461" t="s">
        <v>3326</v>
      </c>
      <c r="G461" t="s">
        <v>45</v>
      </c>
      <c r="H461" t="s">
        <v>3762</v>
      </c>
      <c r="I461" t="s">
        <v>268</v>
      </c>
      <c r="J461" t="s">
        <v>3509</v>
      </c>
      <c r="K461">
        <v>4</v>
      </c>
      <c r="L461" t="s">
        <v>3763</v>
      </c>
      <c r="N461" t="s">
        <v>3764</v>
      </c>
      <c r="O461" t="s">
        <v>3765</v>
      </c>
      <c r="P461">
        <v>0</v>
      </c>
      <c r="Q461">
        <v>0</v>
      </c>
      <c r="R461" t="s">
        <v>273</v>
      </c>
      <c r="S461">
        <v>0</v>
      </c>
      <c r="T461" t="s">
        <v>54</v>
      </c>
      <c r="U461" t="s">
        <v>55</v>
      </c>
      <c r="V461" t="s">
        <v>3766</v>
      </c>
      <c r="W461">
        <v>191420</v>
      </c>
      <c r="X461">
        <v>870513</v>
      </c>
      <c r="Z461" t="s">
        <v>80</v>
      </c>
      <c r="AC461" t="s">
        <v>3767</v>
      </c>
      <c r="AD461" t="s">
        <v>3768</v>
      </c>
      <c r="AE461">
        <v>2024</v>
      </c>
      <c r="AF461" t="s">
        <v>3333</v>
      </c>
      <c r="AG461" t="s">
        <v>3334</v>
      </c>
      <c r="AH461" t="s">
        <v>3769</v>
      </c>
      <c r="AI461" t="s">
        <v>3770</v>
      </c>
      <c r="AJ461" t="s">
        <v>783</v>
      </c>
      <c r="AK461" t="s">
        <v>921</v>
      </c>
      <c r="AL461">
        <v>0</v>
      </c>
      <c r="AM461">
        <v>-5.4997374222296704</v>
      </c>
      <c r="AN461">
        <v>57.676065677527099</v>
      </c>
    </row>
    <row r="462" spans="1:40" x14ac:dyDescent="0.25">
      <c r="A462">
        <v>2444</v>
      </c>
      <c r="B462" t="s">
        <v>3771</v>
      </c>
      <c r="C462" t="s">
        <v>3772</v>
      </c>
      <c r="D462" t="s">
        <v>117</v>
      </c>
      <c r="E462" t="s">
        <v>3561</v>
      </c>
      <c r="F462" t="s">
        <v>80</v>
      </c>
      <c r="G462" t="s">
        <v>45</v>
      </c>
      <c r="H462" t="s">
        <v>3773</v>
      </c>
      <c r="I462" t="s">
        <v>540</v>
      </c>
      <c r="J462" t="s">
        <v>3774</v>
      </c>
      <c r="K462">
        <v>4</v>
      </c>
      <c r="N462" t="s">
        <v>3343</v>
      </c>
      <c r="O462" t="s">
        <v>3775</v>
      </c>
      <c r="P462">
        <v>10000</v>
      </c>
      <c r="Q462">
        <v>0</v>
      </c>
      <c r="R462" t="s">
        <v>273</v>
      </c>
      <c r="S462">
        <v>500</v>
      </c>
      <c r="T462" t="s">
        <v>54</v>
      </c>
      <c r="U462" t="s">
        <v>55</v>
      </c>
      <c r="V462" t="s">
        <v>3776</v>
      </c>
      <c r="W462">
        <v>202521</v>
      </c>
      <c r="X462">
        <v>853647</v>
      </c>
      <c r="Y462" t="s">
        <v>3777</v>
      </c>
      <c r="Z462" t="s">
        <v>80</v>
      </c>
      <c r="AA462" t="s">
        <v>633</v>
      </c>
      <c r="AC462" t="s">
        <v>3345</v>
      </c>
      <c r="AD462" t="s">
        <v>3346</v>
      </c>
      <c r="AE462">
        <v>2024</v>
      </c>
      <c r="AF462" t="s">
        <v>3333</v>
      </c>
      <c r="AG462" t="s">
        <v>3334</v>
      </c>
      <c r="AH462" t="s">
        <v>3778</v>
      </c>
      <c r="AI462" t="s">
        <v>3779</v>
      </c>
      <c r="AJ462" t="s">
        <v>783</v>
      </c>
      <c r="AK462" t="s">
        <v>921</v>
      </c>
      <c r="AL462">
        <v>10500</v>
      </c>
      <c r="AM462">
        <v>-5.3001806281167898</v>
      </c>
      <c r="AN462">
        <v>57.5298261066023</v>
      </c>
    </row>
    <row r="463" spans="1:40" x14ac:dyDescent="0.25">
      <c r="A463">
        <v>2445</v>
      </c>
      <c r="B463" t="s">
        <v>3780</v>
      </c>
      <c r="C463" t="s">
        <v>3781</v>
      </c>
      <c r="D463" t="s">
        <v>64</v>
      </c>
      <c r="E463" t="s">
        <v>3782</v>
      </c>
      <c r="F463" t="s">
        <v>80</v>
      </c>
      <c r="G463" t="s">
        <v>66</v>
      </c>
      <c r="H463" t="s">
        <v>3783</v>
      </c>
      <c r="I463" t="s">
        <v>540</v>
      </c>
      <c r="J463" t="s">
        <v>3774</v>
      </c>
      <c r="K463">
        <v>4</v>
      </c>
      <c r="N463" t="s">
        <v>3343</v>
      </c>
      <c r="O463" t="s">
        <v>3784</v>
      </c>
      <c r="P463">
        <v>20000</v>
      </c>
      <c r="Q463">
        <v>0</v>
      </c>
      <c r="R463" t="s">
        <v>273</v>
      </c>
      <c r="S463">
        <v>1000</v>
      </c>
      <c r="T463" t="s">
        <v>54</v>
      </c>
      <c r="U463" t="s">
        <v>55</v>
      </c>
      <c r="V463" t="s">
        <v>3776</v>
      </c>
      <c r="W463">
        <v>193585</v>
      </c>
      <c r="X463">
        <v>871139</v>
      </c>
      <c r="Y463" t="s">
        <v>3785</v>
      </c>
      <c r="Z463" t="s">
        <v>80</v>
      </c>
      <c r="AA463" t="s">
        <v>633</v>
      </c>
      <c r="AC463" t="s">
        <v>3345</v>
      </c>
      <c r="AD463" t="s">
        <v>3346</v>
      </c>
      <c r="AE463">
        <v>2024</v>
      </c>
      <c r="AF463" t="s">
        <v>3333</v>
      </c>
      <c r="AG463" t="s">
        <v>3334</v>
      </c>
      <c r="AH463" t="s">
        <v>3786</v>
      </c>
      <c r="AI463" t="s">
        <v>3787</v>
      </c>
      <c r="AJ463" t="s">
        <v>783</v>
      </c>
      <c r="AK463" t="s">
        <v>921</v>
      </c>
      <c r="AL463">
        <v>21000</v>
      </c>
      <c r="AM463">
        <v>-5.46404033790271</v>
      </c>
      <c r="AN463">
        <v>57.6826763857297</v>
      </c>
    </row>
    <row r="464" spans="1:40" x14ac:dyDescent="0.25">
      <c r="A464">
        <v>2446</v>
      </c>
      <c r="B464" t="s">
        <v>3788</v>
      </c>
      <c r="C464" t="s">
        <v>3789</v>
      </c>
      <c r="D464" t="s">
        <v>64</v>
      </c>
      <c r="E464" t="s">
        <v>3782</v>
      </c>
      <c r="F464" t="s">
        <v>80</v>
      </c>
      <c r="G464" t="s">
        <v>45</v>
      </c>
      <c r="H464" t="s">
        <v>3790</v>
      </c>
      <c r="I464" t="s">
        <v>540</v>
      </c>
      <c r="J464" t="s">
        <v>3791</v>
      </c>
      <c r="K464">
        <v>4</v>
      </c>
      <c r="N464" t="s">
        <v>3343</v>
      </c>
      <c r="O464" t="s">
        <v>3792</v>
      </c>
      <c r="P464">
        <v>40000</v>
      </c>
      <c r="Q464">
        <v>0</v>
      </c>
      <c r="R464" t="s">
        <v>273</v>
      </c>
      <c r="S464">
        <v>1000</v>
      </c>
      <c r="T464" t="s">
        <v>54</v>
      </c>
      <c r="U464" t="s">
        <v>55</v>
      </c>
      <c r="V464" t="s">
        <v>3776</v>
      </c>
      <c r="W464">
        <v>192236</v>
      </c>
      <c r="X464">
        <v>870333</v>
      </c>
      <c r="Y464" t="s">
        <v>3793</v>
      </c>
      <c r="Z464" t="s">
        <v>80</v>
      </c>
      <c r="AA464" t="s">
        <v>633</v>
      </c>
      <c r="AC464" t="s">
        <v>3345</v>
      </c>
      <c r="AD464" t="s">
        <v>3346</v>
      </c>
      <c r="AE464">
        <v>2024</v>
      </c>
      <c r="AF464" t="s">
        <v>3333</v>
      </c>
      <c r="AG464" t="s">
        <v>3334</v>
      </c>
      <c r="AH464" t="s">
        <v>3794</v>
      </c>
      <c r="AI464" t="s">
        <v>3795</v>
      </c>
      <c r="AJ464" t="s">
        <v>783</v>
      </c>
      <c r="AK464" t="s">
        <v>921</v>
      </c>
      <c r="AL464">
        <v>41000</v>
      </c>
      <c r="AM464">
        <v>-5.4859262126028501</v>
      </c>
      <c r="AN464">
        <v>57.674829194636999</v>
      </c>
    </row>
    <row r="465" spans="1:40" x14ac:dyDescent="0.25">
      <c r="A465">
        <v>2447</v>
      </c>
      <c r="B465" t="s">
        <v>3796</v>
      </c>
      <c r="C465" t="s">
        <v>3797</v>
      </c>
      <c r="D465" t="s">
        <v>579</v>
      </c>
      <c r="F465" t="s">
        <v>44</v>
      </c>
      <c r="G465" t="s">
        <v>66</v>
      </c>
      <c r="H465" t="s">
        <v>3798</v>
      </c>
      <c r="I465" t="s">
        <v>119</v>
      </c>
      <c r="J465" t="s">
        <v>3799</v>
      </c>
      <c r="K465">
        <v>2</v>
      </c>
      <c r="N465" t="s">
        <v>3343</v>
      </c>
      <c r="O465" t="s">
        <v>3800</v>
      </c>
      <c r="P465">
        <v>0</v>
      </c>
      <c r="Q465">
        <v>0</v>
      </c>
      <c r="S465">
        <v>4000</v>
      </c>
      <c r="T465" t="s">
        <v>54</v>
      </c>
      <c r="U465" t="s">
        <v>380</v>
      </c>
      <c r="V465" t="s">
        <v>3801</v>
      </c>
      <c r="W465">
        <v>184462</v>
      </c>
      <c r="X465">
        <v>881391</v>
      </c>
      <c r="Z465" t="s">
        <v>80</v>
      </c>
      <c r="AA465" t="s">
        <v>633</v>
      </c>
      <c r="AC465" t="s">
        <v>3802</v>
      </c>
      <c r="AD465" t="s">
        <v>3803</v>
      </c>
      <c r="AE465">
        <v>2024</v>
      </c>
      <c r="AF465" t="s">
        <v>3333</v>
      </c>
      <c r="AG465" t="s">
        <v>3334</v>
      </c>
      <c r="AH465" t="s">
        <v>3804</v>
      </c>
      <c r="AI465" t="s">
        <v>3805</v>
      </c>
      <c r="AJ465" t="s">
        <v>783</v>
      </c>
      <c r="AK465" t="s">
        <v>921</v>
      </c>
      <c r="AL465">
        <v>4000</v>
      </c>
      <c r="AM465">
        <v>-5.6259199301182896</v>
      </c>
      <c r="AN465">
        <v>57.770303200480001</v>
      </c>
    </row>
    <row r="466" spans="1:40" x14ac:dyDescent="0.25">
      <c r="A466">
        <v>2448</v>
      </c>
      <c r="B466" t="s">
        <v>3806</v>
      </c>
      <c r="C466" t="s">
        <v>3807</v>
      </c>
      <c r="D466" t="s">
        <v>64</v>
      </c>
      <c r="F466" t="s">
        <v>80</v>
      </c>
      <c r="G466" t="s">
        <v>66</v>
      </c>
      <c r="H466" t="s">
        <v>3808</v>
      </c>
      <c r="I466" t="s">
        <v>119</v>
      </c>
      <c r="J466" t="s">
        <v>3401</v>
      </c>
      <c r="K466">
        <v>4</v>
      </c>
      <c r="L466" t="s">
        <v>3366</v>
      </c>
      <c r="N466" t="s">
        <v>3343</v>
      </c>
      <c r="O466" t="s">
        <v>3402</v>
      </c>
      <c r="P466">
        <v>0</v>
      </c>
      <c r="Q466">
        <v>500</v>
      </c>
      <c r="S466">
        <v>1000</v>
      </c>
      <c r="T466" t="s">
        <v>149</v>
      </c>
      <c r="U466" t="s">
        <v>380</v>
      </c>
      <c r="V466" t="s">
        <v>3473</v>
      </c>
      <c r="W466">
        <v>181745</v>
      </c>
      <c r="X466">
        <v>887691</v>
      </c>
      <c r="Z466" t="s">
        <v>65</v>
      </c>
      <c r="AA466" t="s">
        <v>1068</v>
      </c>
      <c r="AC466" t="s">
        <v>3727</v>
      </c>
      <c r="AE466">
        <v>2024</v>
      </c>
      <c r="AF466" t="s">
        <v>3333</v>
      </c>
      <c r="AG466" t="s">
        <v>3334</v>
      </c>
      <c r="AH466" t="s">
        <v>3809</v>
      </c>
      <c r="AI466" t="s">
        <v>3810</v>
      </c>
      <c r="AJ466" t="s">
        <v>783</v>
      </c>
      <c r="AK466" t="s">
        <v>921</v>
      </c>
      <c r="AL466">
        <v>1000</v>
      </c>
      <c r="AM466">
        <v>-5.6772469310307203</v>
      </c>
      <c r="AN466">
        <v>57.825461279544598</v>
      </c>
    </row>
    <row r="467" spans="1:40" x14ac:dyDescent="0.25">
      <c r="A467">
        <v>2449</v>
      </c>
      <c r="B467" t="s">
        <v>3811</v>
      </c>
      <c r="C467" t="s">
        <v>3812</v>
      </c>
      <c r="D467" t="s">
        <v>64</v>
      </c>
      <c r="E467" t="s">
        <v>3813</v>
      </c>
      <c r="F467" t="s">
        <v>80</v>
      </c>
      <c r="G467" t="s">
        <v>45</v>
      </c>
      <c r="H467" t="s">
        <v>3814</v>
      </c>
      <c r="I467" t="s">
        <v>119</v>
      </c>
      <c r="J467" t="s">
        <v>3815</v>
      </c>
      <c r="K467">
        <v>4</v>
      </c>
      <c r="N467" t="s">
        <v>3343</v>
      </c>
      <c r="O467" t="s">
        <v>3402</v>
      </c>
      <c r="P467">
        <v>0</v>
      </c>
      <c r="Q467">
        <v>500</v>
      </c>
      <c r="S467">
        <v>1000</v>
      </c>
      <c r="T467" t="s">
        <v>54</v>
      </c>
      <c r="U467" t="s">
        <v>380</v>
      </c>
      <c r="V467" t="s">
        <v>3473</v>
      </c>
      <c r="W467">
        <v>181745</v>
      </c>
      <c r="X467">
        <v>887691</v>
      </c>
      <c r="Z467" t="s">
        <v>65</v>
      </c>
      <c r="AA467" t="s">
        <v>1068</v>
      </c>
      <c r="AC467" t="s">
        <v>3816</v>
      </c>
      <c r="AE467">
        <v>2024</v>
      </c>
      <c r="AF467" t="s">
        <v>3333</v>
      </c>
      <c r="AG467" t="s">
        <v>3334</v>
      </c>
      <c r="AH467" t="s">
        <v>3817</v>
      </c>
      <c r="AI467" t="s">
        <v>3818</v>
      </c>
      <c r="AJ467" t="s">
        <v>783</v>
      </c>
      <c r="AK467" t="s">
        <v>921</v>
      </c>
      <c r="AL467">
        <v>1000</v>
      </c>
      <c r="AM467">
        <v>-5.6772469310307203</v>
      </c>
      <c r="AN467">
        <v>57.825461279544598</v>
      </c>
    </row>
    <row r="468" spans="1:40" x14ac:dyDescent="0.25">
      <c r="A468">
        <v>2450</v>
      </c>
      <c r="B468" t="s">
        <v>3819</v>
      </c>
      <c r="C468" t="s">
        <v>3807</v>
      </c>
      <c r="D468" t="s">
        <v>64</v>
      </c>
      <c r="F468" t="s">
        <v>80</v>
      </c>
      <c r="G468" t="s">
        <v>66</v>
      </c>
      <c r="H468" t="s">
        <v>3400</v>
      </c>
      <c r="I468" t="s">
        <v>119</v>
      </c>
      <c r="J468" t="s">
        <v>3401</v>
      </c>
      <c r="K468">
        <v>4</v>
      </c>
      <c r="L468" t="s">
        <v>3366</v>
      </c>
      <c r="N468" t="s">
        <v>3343</v>
      </c>
      <c r="O468" t="s">
        <v>3402</v>
      </c>
      <c r="P468">
        <v>0</v>
      </c>
      <c r="Q468">
        <v>0</v>
      </c>
      <c r="S468">
        <v>500</v>
      </c>
      <c r="T468" t="s">
        <v>54</v>
      </c>
      <c r="U468" t="s">
        <v>380</v>
      </c>
      <c r="V468" t="s">
        <v>3473</v>
      </c>
      <c r="W468">
        <v>181745</v>
      </c>
      <c r="X468">
        <v>887691</v>
      </c>
      <c r="Z468" t="s">
        <v>65</v>
      </c>
      <c r="AA468" t="s">
        <v>1068</v>
      </c>
      <c r="AE468">
        <v>2024</v>
      </c>
      <c r="AF468" t="s">
        <v>3333</v>
      </c>
      <c r="AG468" t="s">
        <v>3334</v>
      </c>
      <c r="AH468" t="s">
        <v>3820</v>
      </c>
      <c r="AI468" t="s">
        <v>3821</v>
      </c>
      <c r="AJ468" t="s">
        <v>783</v>
      </c>
      <c r="AK468" t="s">
        <v>921</v>
      </c>
      <c r="AL468">
        <v>500</v>
      </c>
      <c r="AM468">
        <v>-5.6772469310307203</v>
      </c>
      <c r="AN468">
        <v>57.825461279544598</v>
      </c>
    </row>
    <row r="469" spans="1:40" x14ac:dyDescent="0.25">
      <c r="A469">
        <v>2451</v>
      </c>
      <c r="B469" t="s">
        <v>3822</v>
      </c>
      <c r="C469" t="s">
        <v>3823</v>
      </c>
      <c r="D469" t="s">
        <v>64</v>
      </c>
      <c r="E469" t="s">
        <v>3824</v>
      </c>
      <c r="F469" t="s">
        <v>80</v>
      </c>
      <c r="G469" t="s">
        <v>66</v>
      </c>
      <c r="H469" t="s">
        <v>3825</v>
      </c>
      <c r="I469" t="s">
        <v>119</v>
      </c>
      <c r="J469" t="s">
        <v>3826</v>
      </c>
      <c r="K469">
        <v>4</v>
      </c>
      <c r="N469" t="s">
        <v>3343</v>
      </c>
      <c r="O469" t="s">
        <v>3827</v>
      </c>
      <c r="P469">
        <v>0</v>
      </c>
      <c r="Q469">
        <v>0</v>
      </c>
      <c r="S469">
        <v>1500</v>
      </c>
      <c r="T469" t="s">
        <v>54</v>
      </c>
      <c r="U469" t="s">
        <v>380</v>
      </c>
      <c r="V469" t="s">
        <v>3473</v>
      </c>
      <c r="W469">
        <v>181745</v>
      </c>
      <c r="X469">
        <v>887691</v>
      </c>
      <c r="Z469" t="s">
        <v>80</v>
      </c>
      <c r="AA469" t="s">
        <v>633</v>
      </c>
      <c r="AC469" t="s">
        <v>3828</v>
      </c>
      <c r="AD469" t="s">
        <v>3551</v>
      </c>
      <c r="AE469">
        <v>2024</v>
      </c>
      <c r="AF469" t="s">
        <v>3333</v>
      </c>
      <c r="AG469" t="s">
        <v>3334</v>
      </c>
      <c r="AH469" t="s">
        <v>3829</v>
      </c>
      <c r="AI469" t="s">
        <v>3830</v>
      </c>
      <c r="AJ469" t="s">
        <v>783</v>
      </c>
      <c r="AK469" t="s">
        <v>921</v>
      </c>
      <c r="AL469">
        <v>1500</v>
      </c>
      <c r="AM469">
        <v>-5.6772469310307203</v>
      </c>
      <c r="AN469">
        <v>57.825461279544598</v>
      </c>
    </row>
    <row r="470" spans="1:40" x14ac:dyDescent="0.25">
      <c r="A470">
        <v>2452</v>
      </c>
      <c r="B470" t="s">
        <v>3831</v>
      </c>
      <c r="C470" t="s">
        <v>3832</v>
      </c>
      <c r="D470" t="s">
        <v>579</v>
      </c>
      <c r="E470" t="s">
        <v>3388</v>
      </c>
      <c r="F470" t="s">
        <v>65</v>
      </c>
      <c r="G470" t="s">
        <v>45</v>
      </c>
      <c r="H470" t="s">
        <v>3389</v>
      </c>
      <c r="I470" t="s">
        <v>119</v>
      </c>
      <c r="J470" t="s">
        <v>3833</v>
      </c>
      <c r="K470">
        <v>1</v>
      </c>
      <c r="L470" t="s">
        <v>3391</v>
      </c>
      <c r="N470" t="s">
        <v>3343</v>
      </c>
      <c r="O470" t="s">
        <v>3834</v>
      </c>
      <c r="P470">
        <v>0</v>
      </c>
      <c r="Q470">
        <v>1000</v>
      </c>
      <c r="S470">
        <v>5000</v>
      </c>
      <c r="T470" t="s">
        <v>149</v>
      </c>
      <c r="U470" t="s">
        <v>72</v>
      </c>
      <c r="V470" t="s">
        <v>3473</v>
      </c>
      <c r="W470">
        <v>180967</v>
      </c>
      <c r="X470">
        <v>875069</v>
      </c>
      <c r="Z470" t="s">
        <v>65</v>
      </c>
      <c r="AA470" t="s">
        <v>1068</v>
      </c>
      <c r="AC470" t="s">
        <v>3835</v>
      </c>
      <c r="AD470" t="s">
        <v>3590</v>
      </c>
      <c r="AE470">
        <v>2024</v>
      </c>
      <c r="AF470" t="s">
        <v>3333</v>
      </c>
      <c r="AG470" t="s">
        <v>3334</v>
      </c>
      <c r="AH470" t="s">
        <v>3836</v>
      </c>
      <c r="AI470" t="s">
        <v>3837</v>
      </c>
      <c r="AJ470" t="s">
        <v>783</v>
      </c>
      <c r="AK470" t="s">
        <v>921</v>
      </c>
      <c r="AL470">
        <v>5000</v>
      </c>
      <c r="AM470">
        <v>-5.6787845426571799</v>
      </c>
      <c r="AN470">
        <v>57.711941074718602</v>
      </c>
    </row>
    <row r="471" spans="1:40" x14ac:dyDescent="0.25">
      <c r="A471">
        <v>2453</v>
      </c>
      <c r="B471" t="s">
        <v>3838</v>
      </c>
      <c r="C471" t="s">
        <v>3807</v>
      </c>
      <c r="D471" t="s">
        <v>64</v>
      </c>
      <c r="F471" t="s">
        <v>80</v>
      </c>
      <c r="G471" t="s">
        <v>45</v>
      </c>
      <c r="H471" t="s">
        <v>3587</v>
      </c>
      <c r="I471" t="s">
        <v>119</v>
      </c>
      <c r="J471" t="s">
        <v>3401</v>
      </c>
      <c r="K471">
        <v>4</v>
      </c>
      <c r="L471" t="s">
        <v>3366</v>
      </c>
      <c r="N471" t="s">
        <v>3343</v>
      </c>
      <c r="O471" t="s">
        <v>3839</v>
      </c>
      <c r="P471">
        <v>0</v>
      </c>
      <c r="Q471">
        <v>0</v>
      </c>
      <c r="S471">
        <v>1000</v>
      </c>
      <c r="T471" t="s">
        <v>149</v>
      </c>
      <c r="U471" t="s">
        <v>380</v>
      </c>
      <c r="V471" t="s">
        <v>3473</v>
      </c>
      <c r="W471">
        <v>181473</v>
      </c>
      <c r="X471">
        <v>874018</v>
      </c>
      <c r="Z471" t="s">
        <v>80</v>
      </c>
      <c r="AA471" t="s">
        <v>1068</v>
      </c>
      <c r="AC471" t="s">
        <v>3840</v>
      </c>
      <c r="AD471" t="s">
        <v>3841</v>
      </c>
      <c r="AE471">
        <v>2024</v>
      </c>
      <c r="AF471" t="s">
        <v>3333</v>
      </c>
      <c r="AG471" t="s">
        <v>3334</v>
      </c>
      <c r="AH471" t="s">
        <v>3842</v>
      </c>
      <c r="AI471" t="s">
        <v>3843</v>
      </c>
      <c r="AJ471" t="s">
        <v>783</v>
      </c>
      <c r="AK471" t="s">
        <v>921</v>
      </c>
      <c r="AL471">
        <v>1000</v>
      </c>
      <c r="AM471">
        <v>-5.6693554391536196</v>
      </c>
      <c r="AN471">
        <v>57.702766200251297</v>
      </c>
    </row>
    <row r="472" spans="1:40" x14ac:dyDescent="0.25">
      <c r="A472">
        <v>2454</v>
      </c>
      <c r="B472" t="s">
        <v>3844</v>
      </c>
      <c r="C472" t="s">
        <v>3845</v>
      </c>
      <c r="D472" t="s">
        <v>266</v>
      </c>
      <c r="F472" t="s">
        <v>65</v>
      </c>
      <c r="G472" t="s">
        <v>45</v>
      </c>
      <c r="H472" t="s">
        <v>3846</v>
      </c>
      <c r="I472" t="s">
        <v>268</v>
      </c>
      <c r="J472" t="s">
        <v>3847</v>
      </c>
      <c r="K472">
        <v>4</v>
      </c>
      <c r="L472" t="s">
        <v>3848</v>
      </c>
      <c r="N472" t="s">
        <v>3343</v>
      </c>
      <c r="O472" t="s">
        <v>3849</v>
      </c>
      <c r="P472">
        <v>0</v>
      </c>
      <c r="Q472">
        <v>0</v>
      </c>
      <c r="R472" t="s">
        <v>273</v>
      </c>
      <c r="S472">
        <v>10000</v>
      </c>
      <c r="T472" t="s">
        <v>149</v>
      </c>
      <c r="U472" t="s">
        <v>284</v>
      </c>
      <c r="V472" t="s">
        <v>3850</v>
      </c>
      <c r="W472">
        <v>182663</v>
      </c>
      <c r="X472">
        <v>872122</v>
      </c>
      <c r="Z472" t="s">
        <v>80</v>
      </c>
      <c r="AA472" t="s">
        <v>1068</v>
      </c>
      <c r="AC472" t="s">
        <v>3851</v>
      </c>
      <c r="AD472" t="s">
        <v>3852</v>
      </c>
      <c r="AE472">
        <v>2024</v>
      </c>
      <c r="AF472" t="s">
        <v>3333</v>
      </c>
      <c r="AG472" t="s">
        <v>3334</v>
      </c>
      <c r="AH472" t="s">
        <v>3853</v>
      </c>
      <c r="AI472" t="s">
        <v>3854</v>
      </c>
      <c r="AJ472" t="s">
        <v>709</v>
      </c>
      <c r="AK472" t="s">
        <v>693</v>
      </c>
      <c r="AL472">
        <v>2000</v>
      </c>
      <c r="AM472">
        <v>-5.64771841830271</v>
      </c>
      <c r="AN472">
        <v>57.686346773642803</v>
      </c>
    </row>
    <row r="473" spans="1:40" x14ac:dyDescent="0.25">
      <c r="A473">
        <v>2455</v>
      </c>
      <c r="B473" t="s">
        <v>3855</v>
      </c>
      <c r="C473" t="s">
        <v>3856</v>
      </c>
      <c r="D473" t="s">
        <v>64</v>
      </c>
      <c r="E473" t="s">
        <v>3857</v>
      </c>
      <c r="F473" t="s">
        <v>80</v>
      </c>
      <c r="G473" t="s">
        <v>81</v>
      </c>
      <c r="H473" t="s">
        <v>3858</v>
      </c>
      <c r="I473" t="s">
        <v>188</v>
      </c>
      <c r="J473" t="s">
        <v>3859</v>
      </c>
      <c r="K473">
        <v>3</v>
      </c>
      <c r="N473" t="s">
        <v>3343</v>
      </c>
      <c r="O473" t="s">
        <v>3860</v>
      </c>
      <c r="P473">
        <v>0</v>
      </c>
      <c r="Q473">
        <v>0</v>
      </c>
      <c r="S473">
        <v>0</v>
      </c>
      <c r="T473" t="s">
        <v>54</v>
      </c>
      <c r="U473" t="s">
        <v>284</v>
      </c>
      <c r="V473" t="s">
        <v>3444</v>
      </c>
      <c r="W473">
        <v>182978</v>
      </c>
      <c r="X473">
        <v>871954</v>
      </c>
      <c r="Z473" t="s">
        <v>80</v>
      </c>
      <c r="AA473" t="s">
        <v>1068</v>
      </c>
      <c r="AC473" t="s">
        <v>3861</v>
      </c>
      <c r="AD473" t="s">
        <v>3862</v>
      </c>
      <c r="AE473">
        <v>2024</v>
      </c>
      <c r="AF473" t="s">
        <v>3333</v>
      </c>
      <c r="AG473" t="s">
        <v>3334</v>
      </c>
      <c r="AH473" t="s">
        <v>3863</v>
      </c>
      <c r="AI473" t="s">
        <v>3864</v>
      </c>
      <c r="AJ473" t="s">
        <v>783</v>
      </c>
      <c r="AK473" t="s">
        <v>921</v>
      </c>
      <c r="AL473">
        <v>0</v>
      </c>
      <c r="AM473">
        <v>-5.6422948708082004</v>
      </c>
      <c r="AN473">
        <v>57.684992804494499</v>
      </c>
    </row>
    <row r="474" spans="1:40" x14ac:dyDescent="0.25">
      <c r="A474">
        <v>2456</v>
      </c>
      <c r="B474" t="s">
        <v>3865</v>
      </c>
      <c r="C474" t="s">
        <v>3866</v>
      </c>
      <c r="D474" t="s">
        <v>64</v>
      </c>
      <c r="E474" t="s">
        <v>3867</v>
      </c>
      <c r="F474" t="s">
        <v>80</v>
      </c>
      <c r="G474" t="s">
        <v>81</v>
      </c>
      <c r="H474" t="s">
        <v>3868</v>
      </c>
      <c r="I474" t="s">
        <v>188</v>
      </c>
      <c r="J474" t="s">
        <v>3869</v>
      </c>
      <c r="K474">
        <v>3</v>
      </c>
      <c r="N474" t="s">
        <v>458</v>
      </c>
      <c r="O474" t="s">
        <v>3870</v>
      </c>
      <c r="P474">
        <v>0</v>
      </c>
      <c r="Q474">
        <v>0</v>
      </c>
      <c r="S474">
        <v>0</v>
      </c>
      <c r="T474" t="s">
        <v>54</v>
      </c>
      <c r="U474" t="s">
        <v>284</v>
      </c>
      <c r="V474" t="s">
        <v>3871</v>
      </c>
      <c r="W474">
        <v>188456</v>
      </c>
      <c r="X474">
        <v>867578</v>
      </c>
      <c r="AC474" t="s">
        <v>3872</v>
      </c>
      <c r="AE474">
        <v>2024</v>
      </c>
      <c r="AF474" t="s">
        <v>3333</v>
      </c>
      <c r="AG474" t="s">
        <v>3334</v>
      </c>
      <c r="AH474" t="s">
        <v>3873</v>
      </c>
      <c r="AI474" t="s">
        <v>3874</v>
      </c>
      <c r="AJ474" t="s">
        <v>783</v>
      </c>
      <c r="AK474" t="s">
        <v>921</v>
      </c>
      <c r="AL474">
        <v>0</v>
      </c>
      <c r="AM474">
        <v>-5.5467664368426499</v>
      </c>
      <c r="AN474">
        <v>57.6483696303168</v>
      </c>
    </row>
    <row r="475" spans="1:40" x14ac:dyDescent="0.25">
      <c r="A475">
        <v>2457</v>
      </c>
      <c r="B475" t="s">
        <v>3875</v>
      </c>
      <c r="C475" t="s">
        <v>3807</v>
      </c>
      <c r="D475" t="s">
        <v>64</v>
      </c>
      <c r="F475" t="s">
        <v>80</v>
      </c>
      <c r="G475" t="s">
        <v>45</v>
      </c>
      <c r="H475" t="s">
        <v>3808</v>
      </c>
      <c r="I475" t="s">
        <v>119</v>
      </c>
      <c r="J475" t="s">
        <v>3401</v>
      </c>
      <c r="K475">
        <v>4</v>
      </c>
      <c r="L475" t="s">
        <v>3876</v>
      </c>
      <c r="N475" t="s">
        <v>3343</v>
      </c>
      <c r="O475" t="s">
        <v>3839</v>
      </c>
      <c r="P475">
        <v>0</v>
      </c>
      <c r="Q475">
        <v>0</v>
      </c>
      <c r="S475">
        <v>2000</v>
      </c>
      <c r="T475" t="s">
        <v>149</v>
      </c>
      <c r="U475" t="s">
        <v>380</v>
      </c>
      <c r="V475" t="s">
        <v>3877</v>
      </c>
      <c r="W475">
        <v>178639</v>
      </c>
      <c r="X475">
        <v>872064</v>
      </c>
      <c r="Z475" t="s">
        <v>80</v>
      </c>
      <c r="AA475" t="s">
        <v>1068</v>
      </c>
      <c r="AC475" t="s">
        <v>3878</v>
      </c>
      <c r="AD475" t="s">
        <v>3551</v>
      </c>
      <c r="AE475">
        <v>2024</v>
      </c>
      <c r="AF475" t="s">
        <v>3333</v>
      </c>
      <c r="AG475" t="s">
        <v>3334</v>
      </c>
      <c r="AH475" t="s">
        <v>3879</v>
      </c>
      <c r="AI475" t="s">
        <v>3880</v>
      </c>
      <c r="AJ475" t="s">
        <v>783</v>
      </c>
      <c r="AK475" t="s">
        <v>921</v>
      </c>
      <c r="AL475">
        <v>2000</v>
      </c>
      <c r="AM475">
        <v>-5.7150116763966601</v>
      </c>
      <c r="AN475">
        <v>57.6838654959396</v>
      </c>
    </row>
    <row r="476" spans="1:40" x14ac:dyDescent="0.25">
      <c r="A476">
        <v>2458</v>
      </c>
      <c r="B476" t="s">
        <v>3881</v>
      </c>
      <c r="C476" t="s">
        <v>3882</v>
      </c>
      <c r="D476" t="s">
        <v>64</v>
      </c>
      <c r="E476" t="s">
        <v>3883</v>
      </c>
      <c r="F476" t="s">
        <v>80</v>
      </c>
      <c r="G476" t="s">
        <v>81</v>
      </c>
      <c r="H476" t="s">
        <v>3884</v>
      </c>
      <c r="I476" t="s">
        <v>119</v>
      </c>
      <c r="J476" t="s">
        <v>3885</v>
      </c>
      <c r="K476">
        <v>1</v>
      </c>
      <c r="N476" t="s">
        <v>3886</v>
      </c>
      <c r="O476" t="s">
        <v>3887</v>
      </c>
      <c r="P476">
        <v>0</v>
      </c>
      <c r="Q476">
        <v>0</v>
      </c>
      <c r="R476" t="s">
        <v>273</v>
      </c>
      <c r="S476">
        <v>0</v>
      </c>
      <c r="T476" t="s">
        <v>54</v>
      </c>
      <c r="U476" t="s">
        <v>100</v>
      </c>
      <c r="V476" t="s">
        <v>3888</v>
      </c>
      <c r="W476">
        <v>178504</v>
      </c>
      <c r="X476">
        <v>872972</v>
      </c>
      <c r="Z476" t="s">
        <v>494</v>
      </c>
      <c r="AC476" t="s">
        <v>3889</v>
      </c>
      <c r="AD476" t="s">
        <v>3890</v>
      </c>
      <c r="AE476">
        <v>2024</v>
      </c>
      <c r="AF476" t="s">
        <v>3333</v>
      </c>
      <c r="AG476" t="s">
        <v>3334</v>
      </c>
      <c r="AH476" t="s">
        <v>3891</v>
      </c>
      <c r="AI476" t="s">
        <v>3892</v>
      </c>
      <c r="AJ476" t="s">
        <v>783</v>
      </c>
      <c r="AL476">
        <v>0</v>
      </c>
      <c r="AM476">
        <v>-5.71810542749457</v>
      </c>
      <c r="AN476">
        <v>57.6919379385821</v>
      </c>
    </row>
    <row r="477" spans="1:40" x14ac:dyDescent="0.25">
      <c r="A477">
        <v>2459</v>
      </c>
      <c r="B477" t="s">
        <v>3893</v>
      </c>
      <c r="C477" t="s">
        <v>3894</v>
      </c>
      <c r="D477" t="s">
        <v>64</v>
      </c>
      <c r="E477" t="s">
        <v>3895</v>
      </c>
      <c r="F477" t="s">
        <v>80</v>
      </c>
      <c r="G477" t="s">
        <v>66</v>
      </c>
      <c r="H477" t="s">
        <v>3896</v>
      </c>
      <c r="I477" t="s">
        <v>547</v>
      </c>
      <c r="J477" t="s">
        <v>3897</v>
      </c>
      <c r="K477">
        <v>2</v>
      </c>
      <c r="N477" t="s">
        <v>3343</v>
      </c>
      <c r="O477" t="s">
        <v>3898</v>
      </c>
      <c r="P477">
        <v>0</v>
      </c>
      <c r="Q477">
        <v>0</v>
      </c>
      <c r="S477">
        <v>0</v>
      </c>
      <c r="T477" t="s">
        <v>54</v>
      </c>
      <c r="U477" t="s">
        <v>55</v>
      </c>
      <c r="W477">
        <v>180244</v>
      </c>
      <c r="X477">
        <v>875538</v>
      </c>
      <c r="Z477" t="s">
        <v>80</v>
      </c>
      <c r="AA477" t="s">
        <v>1068</v>
      </c>
      <c r="AC477" t="s">
        <v>3899</v>
      </c>
      <c r="AD477" t="s">
        <v>3900</v>
      </c>
      <c r="AE477">
        <v>2024</v>
      </c>
      <c r="AF477" t="s">
        <v>3333</v>
      </c>
      <c r="AG477" t="s">
        <v>3334</v>
      </c>
      <c r="AH477" t="s">
        <v>3901</v>
      </c>
      <c r="AI477" t="s">
        <v>3902</v>
      </c>
      <c r="AJ477" t="s">
        <v>783</v>
      </c>
      <c r="AL477">
        <v>0</v>
      </c>
      <c r="AM477">
        <v>-5.6913219909239103</v>
      </c>
      <c r="AN477">
        <v>57.715792230356897</v>
      </c>
    </row>
    <row r="478" spans="1:40" x14ac:dyDescent="0.25">
      <c r="A478">
        <v>2460</v>
      </c>
      <c r="B478" t="s">
        <v>3903</v>
      </c>
      <c r="C478" t="s">
        <v>3904</v>
      </c>
      <c r="D478" t="s">
        <v>64</v>
      </c>
      <c r="F478" t="s">
        <v>80</v>
      </c>
      <c r="G478" t="s">
        <v>81</v>
      </c>
      <c r="H478" t="s">
        <v>3905</v>
      </c>
      <c r="I478" t="s">
        <v>119</v>
      </c>
      <c r="J478" t="s">
        <v>3906</v>
      </c>
      <c r="K478">
        <v>3</v>
      </c>
      <c r="N478" t="s">
        <v>3907</v>
      </c>
      <c r="O478" t="s">
        <v>3908</v>
      </c>
      <c r="P478">
        <v>0</v>
      </c>
      <c r="Q478">
        <v>0</v>
      </c>
      <c r="S478">
        <v>1500</v>
      </c>
      <c r="T478" t="s">
        <v>54</v>
      </c>
      <c r="U478" t="s">
        <v>55</v>
      </c>
      <c r="V478" t="s">
        <v>3909</v>
      </c>
      <c r="W478">
        <v>177482</v>
      </c>
      <c r="X478">
        <v>873786</v>
      </c>
      <c r="Z478" t="s">
        <v>80</v>
      </c>
      <c r="AA478" t="s">
        <v>1068</v>
      </c>
      <c r="AC478" t="s">
        <v>3910</v>
      </c>
      <c r="AD478" t="s">
        <v>3852</v>
      </c>
      <c r="AE478">
        <v>2024</v>
      </c>
      <c r="AF478" t="s">
        <v>3333</v>
      </c>
      <c r="AG478" t="s">
        <v>3334</v>
      </c>
      <c r="AH478" t="s">
        <v>3911</v>
      </c>
      <c r="AI478" t="s">
        <v>3912</v>
      </c>
      <c r="AJ478" t="s">
        <v>783</v>
      </c>
      <c r="AK478" t="s">
        <v>921</v>
      </c>
      <c r="AL478">
        <v>1500</v>
      </c>
      <c r="AM478">
        <v>-5.7359638957474299</v>
      </c>
      <c r="AN478">
        <v>57.698729777790902</v>
      </c>
    </row>
    <row r="479" spans="1:40" x14ac:dyDescent="0.25">
      <c r="A479">
        <v>2461</v>
      </c>
      <c r="B479" t="s">
        <v>3913</v>
      </c>
      <c r="C479" t="s">
        <v>3914</v>
      </c>
      <c r="D479" t="s">
        <v>64</v>
      </c>
      <c r="F479" t="s">
        <v>80</v>
      </c>
      <c r="G479" t="s">
        <v>81</v>
      </c>
      <c r="H479" t="s">
        <v>3915</v>
      </c>
      <c r="I479" t="s">
        <v>119</v>
      </c>
      <c r="J479" t="s">
        <v>3906</v>
      </c>
      <c r="K479">
        <v>3</v>
      </c>
      <c r="N479" t="s">
        <v>3343</v>
      </c>
      <c r="O479" t="s">
        <v>3908</v>
      </c>
      <c r="P479">
        <v>0</v>
      </c>
      <c r="Q479">
        <v>0</v>
      </c>
      <c r="S479">
        <v>1000</v>
      </c>
      <c r="T479" t="s">
        <v>54</v>
      </c>
      <c r="U479" t="s">
        <v>55</v>
      </c>
      <c r="V479" t="s">
        <v>3909</v>
      </c>
      <c r="W479">
        <v>174311</v>
      </c>
      <c r="X479">
        <v>871352</v>
      </c>
      <c r="Z479" t="s">
        <v>80</v>
      </c>
      <c r="AA479" t="s">
        <v>633</v>
      </c>
      <c r="AE479">
        <v>2024</v>
      </c>
      <c r="AF479" t="s">
        <v>3333</v>
      </c>
      <c r="AG479" t="s">
        <v>3334</v>
      </c>
      <c r="AH479" t="s">
        <v>3916</v>
      </c>
      <c r="AI479" t="s">
        <v>3917</v>
      </c>
      <c r="AJ479" t="s">
        <v>783</v>
      </c>
      <c r="AK479" t="s">
        <v>921</v>
      </c>
      <c r="AL479">
        <v>1000</v>
      </c>
      <c r="AM479">
        <v>-5.7867687693525802</v>
      </c>
      <c r="AN479">
        <v>57.675334508617397</v>
      </c>
    </row>
    <row r="480" spans="1:40" x14ac:dyDescent="0.25">
      <c r="A480">
        <v>2462</v>
      </c>
      <c r="B480" t="s">
        <v>3918</v>
      </c>
      <c r="C480" t="s">
        <v>3914</v>
      </c>
      <c r="D480" t="s">
        <v>64</v>
      </c>
      <c r="F480" t="s">
        <v>80</v>
      </c>
      <c r="G480" t="s">
        <v>81</v>
      </c>
      <c r="H480" t="s">
        <v>3915</v>
      </c>
      <c r="I480" t="s">
        <v>119</v>
      </c>
      <c r="J480" t="s">
        <v>3906</v>
      </c>
      <c r="K480">
        <v>3</v>
      </c>
      <c r="N480" t="s">
        <v>3343</v>
      </c>
      <c r="O480" t="s">
        <v>3402</v>
      </c>
      <c r="P480">
        <v>0</v>
      </c>
      <c r="Q480">
        <v>0</v>
      </c>
      <c r="S480">
        <v>2000</v>
      </c>
      <c r="T480" t="s">
        <v>54</v>
      </c>
      <c r="U480" t="s">
        <v>55</v>
      </c>
      <c r="V480" t="s">
        <v>3909</v>
      </c>
      <c r="W480">
        <v>177002</v>
      </c>
      <c r="X480">
        <v>863873</v>
      </c>
      <c r="Z480" t="s">
        <v>80</v>
      </c>
      <c r="AA480" t="s">
        <v>633</v>
      </c>
      <c r="AE480">
        <v>2024</v>
      </c>
      <c r="AF480" t="s">
        <v>3333</v>
      </c>
      <c r="AG480" t="s">
        <v>3334</v>
      </c>
      <c r="AH480" t="s">
        <v>3919</v>
      </c>
      <c r="AI480" t="s">
        <v>3920</v>
      </c>
      <c r="AJ480" t="s">
        <v>783</v>
      </c>
      <c r="AK480" t="s">
        <v>921</v>
      </c>
      <c r="AL480">
        <v>2000</v>
      </c>
      <c r="AM480">
        <v>-5.7348473441783296</v>
      </c>
      <c r="AN480">
        <v>57.609638541286699</v>
      </c>
    </row>
    <row r="481" spans="1:40" x14ac:dyDescent="0.25">
      <c r="A481">
        <v>2463</v>
      </c>
      <c r="B481" t="s">
        <v>3921</v>
      </c>
      <c r="C481" t="s">
        <v>3922</v>
      </c>
      <c r="D481" t="s">
        <v>64</v>
      </c>
      <c r="F481" t="s">
        <v>80</v>
      </c>
      <c r="G481" t="s">
        <v>81</v>
      </c>
      <c r="H481" t="s">
        <v>3915</v>
      </c>
      <c r="I481" t="s">
        <v>119</v>
      </c>
      <c r="J481" t="s">
        <v>3906</v>
      </c>
      <c r="K481">
        <v>3</v>
      </c>
      <c r="N481" t="s">
        <v>3343</v>
      </c>
      <c r="O481" t="s">
        <v>3923</v>
      </c>
      <c r="P481">
        <v>0</v>
      </c>
      <c r="Q481">
        <v>0</v>
      </c>
      <c r="S481">
        <v>1000</v>
      </c>
      <c r="T481" t="s">
        <v>54</v>
      </c>
      <c r="U481" t="s">
        <v>55</v>
      </c>
      <c r="V481" t="s">
        <v>3909</v>
      </c>
      <c r="W481">
        <v>183600</v>
      </c>
      <c r="X481">
        <v>857797</v>
      </c>
      <c r="Z481" t="s">
        <v>80</v>
      </c>
      <c r="AA481" t="s">
        <v>633</v>
      </c>
      <c r="AE481">
        <v>2024</v>
      </c>
      <c r="AF481" t="s">
        <v>3333</v>
      </c>
      <c r="AG481" t="s">
        <v>3334</v>
      </c>
      <c r="AH481" t="s">
        <v>3924</v>
      </c>
      <c r="AI481" t="s">
        <v>3925</v>
      </c>
      <c r="AJ481" t="s">
        <v>783</v>
      </c>
      <c r="AK481" t="s">
        <v>921</v>
      </c>
      <c r="AL481">
        <v>1000</v>
      </c>
      <c r="AM481">
        <v>-5.6192270285761996</v>
      </c>
      <c r="AN481">
        <v>57.558381539189398</v>
      </c>
    </row>
    <row r="482" spans="1:40" x14ac:dyDescent="0.25">
      <c r="A482">
        <v>2464</v>
      </c>
      <c r="B482" t="s">
        <v>3926</v>
      </c>
      <c r="C482" t="s">
        <v>3927</v>
      </c>
      <c r="D482" t="s">
        <v>64</v>
      </c>
      <c r="F482" t="s">
        <v>80</v>
      </c>
      <c r="G482" t="s">
        <v>81</v>
      </c>
      <c r="H482" t="s">
        <v>3928</v>
      </c>
      <c r="I482" t="s">
        <v>96</v>
      </c>
      <c r="J482" t="s">
        <v>3929</v>
      </c>
      <c r="K482">
        <v>2</v>
      </c>
      <c r="N482" t="s">
        <v>3930</v>
      </c>
      <c r="O482" t="s">
        <v>3931</v>
      </c>
      <c r="P482">
        <v>0</v>
      </c>
      <c r="Q482">
        <v>500</v>
      </c>
      <c r="S482">
        <v>500</v>
      </c>
      <c r="T482" t="s">
        <v>54</v>
      </c>
      <c r="U482" t="s">
        <v>55</v>
      </c>
      <c r="V482" t="s">
        <v>3444</v>
      </c>
      <c r="W482">
        <v>173912</v>
      </c>
      <c r="X482">
        <v>866968</v>
      </c>
      <c r="Z482" t="s">
        <v>65</v>
      </c>
      <c r="AA482" t="s">
        <v>1068</v>
      </c>
      <c r="AC482" t="s">
        <v>3932</v>
      </c>
      <c r="AD482" t="s">
        <v>3933</v>
      </c>
      <c r="AE482">
        <v>2024</v>
      </c>
      <c r="AF482" t="s">
        <v>3333</v>
      </c>
      <c r="AG482" t="s">
        <v>3334</v>
      </c>
      <c r="AH482" t="s">
        <v>3934</v>
      </c>
      <c r="AI482" t="s">
        <v>3935</v>
      </c>
      <c r="AJ482" t="s">
        <v>783</v>
      </c>
      <c r="AK482" t="s">
        <v>921</v>
      </c>
      <c r="AL482">
        <v>500</v>
      </c>
      <c r="AM482">
        <v>-5.78933983747313</v>
      </c>
      <c r="AN482">
        <v>57.635841417631703</v>
      </c>
    </row>
    <row r="483" spans="1:40" x14ac:dyDescent="0.25">
      <c r="A483">
        <v>2465</v>
      </c>
      <c r="B483" t="s">
        <v>3936</v>
      </c>
      <c r="C483" t="s">
        <v>3937</v>
      </c>
      <c r="D483" t="s">
        <v>64</v>
      </c>
      <c r="F483" t="s">
        <v>80</v>
      </c>
      <c r="G483" t="s">
        <v>45</v>
      </c>
      <c r="H483" t="s">
        <v>3808</v>
      </c>
      <c r="I483" t="s">
        <v>119</v>
      </c>
      <c r="J483" t="s">
        <v>3938</v>
      </c>
      <c r="K483">
        <v>4</v>
      </c>
      <c r="L483" t="s">
        <v>3366</v>
      </c>
      <c r="N483" t="s">
        <v>3343</v>
      </c>
      <c r="O483" t="s">
        <v>3939</v>
      </c>
      <c r="P483">
        <v>0</v>
      </c>
      <c r="Q483">
        <v>0</v>
      </c>
      <c r="S483">
        <v>1000</v>
      </c>
      <c r="T483" t="s">
        <v>54</v>
      </c>
      <c r="U483" t="s">
        <v>380</v>
      </c>
      <c r="V483" t="s">
        <v>3473</v>
      </c>
      <c r="W483">
        <v>178639</v>
      </c>
      <c r="X483">
        <v>872064</v>
      </c>
      <c r="Z483" t="s">
        <v>65</v>
      </c>
      <c r="AA483" t="s">
        <v>1068</v>
      </c>
      <c r="AC483" t="s">
        <v>3940</v>
      </c>
      <c r="AD483" t="s">
        <v>3551</v>
      </c>
      <c r="AE483">
        <v>2024</v>
      </c>
      <c r="AF483" t="s">
        <v>3333</v>
      </c>
      <c r="AG483" t="s">
        <v>3334</v>
      </c>
      <c r="AH483" t="s">
        <v>3941</v>
      </c>
      <c r="AI483" t="s">
        <v>3942</v>
      </c>
      <c r="AJ483" t="s">
        <v>709</v>
      </c>
      <c r="AK483" t="s">
        <v>921</v>
      </c>
      <c r="AL483">
        <v>1000</v>
      </c>
      <c r="AM483">
        <v>-5.7150116763966601</v>
      </c>
      <c r="AN483">
        <v>57.6838654959396</v>
      </c>
    </row>
    <row r="484" spans="1:40" x14ac:dyDescent="0.25">
      <c r="A484">
        <v>2466</v>
      </c>
      <c r="B484" t="s">
        <v>3943</v>
      </c>
      <c r="C484" t="s">
        <v>3944</v>
      </c>
      <c r="D484" t="s">
        <v>64</v>
      </c>
      <c r="E484" t="s">
        <v>3945</v>
      </c>
      <c r="F484" t="s">
        <v>44</v>
      </c>
      <c r="G484" t="s">
        <v>45</v>
      </c>
      <c r="H484" t="s">
        <v>3946</v>
      </c>
      <c r="I484" t="s">
        <v>540</v>
      </c>
      <c r="J484" t="s">
        <v>3947</v>
      </c>
      <c r="K484">
        <v>3</v>
      </c>
      <c r="N484" t="s">
        <v>3948</v>
      </c>
      <c r="O484" t="s">
        <v>3949</v>
      </c>
      <c r="P484">
        <v>0</v>
      </c>
      <c r="Q484">
        <v>0</v>
      </c>
      <c r="R484" t="s">
        <v>273</v>
      </c>
      <c r="S484">
        <v>0</v>
      </c>
      <c r="U484" t="s">
        <v>380</v>
      </c>
      <c r="W484">
        <v>193776</v>
      </c>
      <c r="X484">
        <v>856445</v>
      </c>
      <c r="Z484" t="s">
        <v>44</v>
      </c>
      <c r="AA484" t="s">
        <v>1068</v>
      </c>
      <c r="AC484" t="s">
        <v>3950</v>
      </c>
      <c r="AD484" t="s">
        <v>3346</v>
      </c>
      <c r="AE484">
        <v>2024</v>
      </c>
      <c r="AF484" t="s">
        <v>3333</v>
      </c>
      <c r="AG484" t="s">
        <v>3334</v>
      </c>
      <c r="AH484" t="s">
        <v>3951</v>
      </c>
      <c r="AI484" t="s">
        <v>3952</v>
      </c>
      <c r="AJ484" t="s">
        <v>783</v>
      </c>
      <c r="AK484" t="s">
        <v>921</v>
      </c>
      <c r="AL484">
        <v>0</v>
      </c>
      <c r="AM484">
        <v>-5.4483267530155599</v>
      </c>
      <c r="AN484">
        <v>57.551014764871098</v>
      </c>
    </row>
    <row r="485" spans="1:40" x14ac:dyDescent="0.25">
      <c r="A485">
        <v>2467</v>
      </c>
      <c r="B485" t="s">
        <v>3953</v>
      </c>
      <c r="C485" t="s">
        <v>3954</v>
      </c>
      <c r="D485" t="s">
        <v>579</v>
      </c>
      <c r="F485" t="s">
        <v>80</v>
      </c>
      <c r="G485" t="s">
        <v>45</v>
      </c>
      <c r="H485" t="s">
        <v>3955</v>
      </c>
      <c r="I485" t="s">
        <v>119</v>
      </c>
      <c r="J485" t="s">
        <v>3956</v>
      </c>
      <c r="K485">
        <v>4</v>
      </c>
      <c r="N485" t="s">
        <v>3957</v>
      </c>
      <c r="O485" t="s">
        <v>3957</v>
      </c>
      <c r="P485">
        <v>0</v>
      </c>
      <c r="Q485">
        <v>0</v>
      </c>
      <c r="S485">
        <v>5000</v>
      </c>
      <c r="T485" t="s">
        <v>134</v>
      </c>
      <c r="U485" t="s">
        <v>72</v>
      </c>
      <c r="V485" t="s">
        <v>3958</v>
      </c>
      <c r="W485">
        <v>189382</v>
      </c>
      <c r="X485">
        <v>855880</v>
      </c>
      <c r="Z485" t="s">
        <v>44</v>
      </c>
      <c r="AA485" t="s">
        <v>1068</v>
      </c>
      <c r="AC485" t="s">
        <v>3959</v>
      </c>
      <c r="AE485">
        <v>2024</v>
      </c>
      <c r="AF485" t="s">
        <v>3333</v>
      </c>
      <c r="AG485" t="s">
        <v>3334</v>
      </c>
      <c r="AH485" t="s">
        <v>3960</v>
      </c>
      <c r="AI485" t="s">
        <v>3961</v>
      </c>
      <c r="AJ485" t="s">
        <v>734</v>
      </c>
      <c r="AK485" t="s">
        <v>921</v>
      </c>
      <c r="AL485">
        <v>0</v>
      </c>
      <c r="AM485">
        <v>-5.5211192579062098</v>
      </c>
      <c r="AN485">
        <v>57.5439245540529</v>
      </c>
    </row>
    <row r="486" spans="1:40" x14ac:dyDescent="0.25">
      <c r="A486">
        <v>2468</v>
      </c>
      <c r="B486" t="s">
        <v>3962</v>
      </c>
      <c r="C486" t="s">
        <v>3963</v>
      </c>
      <c r="D486" t="s">
        <v>579</v>
      </c>
      <c r="F486" t="s">
        <v>80</v>
      </c>
      <c r="G486" t="s">
        <v>66</v>
      </c>
      <c r="H486" t="s">
        <v>3964</v>
      </c>
      <c r="I486" t="s">
        <v>119</v>
      </c>
      <c r="J486" t="s">
        <v>3965</v>
      </c>
      <c r="K486">
        <v>4</v>
      </c>
      <c r="N486" t="s">
        <v>3966</v>
      </c>
      <c r="O486" t="s">
        <v>3967</v>
      </c>
      <c r="P486">
        <v>0</v>
      </c>
      <c r="Q486">
        <v>0</v>
      </c>
      <c r="S486">
        <v>1000</v>
      </c>
      <c r="U486" t="s">
        <v>72</v>
      </c>
      <c r="W486">
        <v>189382</v>
      </c>
      <c r="X486">
        <v>855880</v>
      </c>
      <c r="Z486" t="s">
        <v>80</v>
      </c>
      <c r="AA486" t="s">
        <v>1068</v>
      </c>
      <c r="AC486" t="s">
        <v>3416</v>
      </c>
      <c r="AD486" t="s">
        <v>3968</v>
      </c>
      <c r="AE486">
        <v>2024</v>
      </c>
      <c r="AF486" t="s">
        <v>3333</v>
      </c>
      <c r="AG486" t="s">
        <v>3334</v>
      </c>
      <c r="AH486" t="s">
        <v>3969</v>
      </c>
      <c r="AI486" t="s">
        <v>3970</v>
      </c>
      <c r="AJ486" t="s">
        <v>783</v>
      </c>
      <c r="AK486" t="s">
        <v>921</v>
      </c>
      <c r="AL486">
        <v>1000</v>
      </c>
      <c r="AM486">
        <v>-5.5211192579062098</v>
      </c>
      <c r="AN486">
        <v>57.5439245540529</v>
      </c>
    </row>
    <row r="487" spans="1:40" x14ac:dyDescent="0.25">
      <c r="A487">
        <v>2469</v>
      </c>
      <c r="B487" t="s">
        <v>3971</v>
      </c>
      <c r="C487" t="s">
        <v>3972</v>
      </c>
      <c r="D487" t="s">
        <v>64</v>
      </c>
      <c r="E487" t="s">
        <v>3973</v>
      </c>
      <c r="F487" t="s">
        <v>80</v>
      </c>
      <c r="G487" t="s">
        <v>45</v>
      </c>
      <c r="H487" t="s">
        <v>3808</v>
      </c>
      <c r="I487" t="s">
        <v>119</v>
      </c>
      <c r="J487" t="s">
        <v>3974</v>
      </c>
      <c r="K487">
        <v>4</v>
      </c>
      <c r="L487" t="s">
        <v>3366</v>
      </c>
      <c r="N487" t="s">
        <v>3343</v>
      </c>
      <c r="O487" t="s">
        <v>3939</v>
      </c>
      <c r="P487">
        <v>0</v>
      </c>
      <c r="Q487">
        <v>0</v>
      </c>
      <c r="S487">
        <v>2000</v>
      </c>
      <c r="T487" t="s">
        <v>149</v>
      </c>
      <c r="U487" t="s">
        <v>380</v>
      </c>
      <c r="V487" t="s">
        <v>3877</v>
      </c>
      <c r="W487">
        <v>184714</v>
      </c>
      <c r="X487">
        <v>854244</v>
      </c>
      <c r="Z487" t="s">
        <v>44</v>
      </c>
      <c r="AA487" t="s">
        <v>1068</v>
      </c>
      <c r="AC487" t="s">
        <v>3959</v>
      </c>
      <c r="AE487">
        <v>2024</v>
      </c>
      <c r="AF487" t="s">
        <v>3333</v>
      </c>
      <c r="AG487" t="s">
        <v>3334</v>
      </c>
      <c r="AH487" t="s">
        <v>3975</v>
      </c>
      <c r="AI487" t="s">
        <v>3976</v>
      </c>
      <c r="AJ487" t="s">
        <v>709</v>
      </c>
      <c r="AK487" t="s">
        <v>921</v>
      </c>
      <c r="AL487">
        <v>1500</v>
      </c>
      <c r="AM487">
        <v>-5.5975022784958899</v>
      </c>
      <c r="AN487">
        <v>57.527060976849803</v>
      </c>
    </row>
    <row r="488" spans="1:40" x14ac:dyDescent="0.25">
      <c r="A488">
        <v>2470</v>
      </c>
      <c r="B488" t="s">
        <v>3977</v>
      </c>
      <c r="C488" t="s">
        <v>3978</v>
      </c>
      <c r="D488" t="s">
        <v>64</v>
      </c>
      <c r="E488" t="s">
        <v>3973</v>
      </c>
      <c r="F488" t="s">
        <v>80</v>
      </c>
      <c r="G488" t="s">
        <v>81</v>
      </c>
      <c r="H488" t="s">
        <v>3751</v>
      </c>
      <c r="I488" t="s">
        <v>96</v>
      </c>
      <c r="J488" t="s">
        <v>3752</v>
      </c>
      <c r="K488">
        <v>4</v>
      </c>
      <c r="N488" t="s">
        <v>3753</v>
      </c>
      <c r="O488" t="s">
        <v>3979</v>
      </c>
      <c r="P488">
        <v>0</v>
      </c>
      <c r="Q488">
        <v>0</v>
      </c>
      <c r="S488">
        <v>1000</v>
      </c>
      <c r="U488" t="s">
        <v>55</v>
      </c>
      <c r="V488" t="s">
        <v>3444</v>
      </c>
      <c r="W488">
        <v>186064</v>
      </c>
      <c r="X488">
        <v>851334</v>
      </c>
      <c r="Z488" t="s">
        <v>80</v>
      </c>
      <c r="AE488">
        <v>2024</v>
      </c>
      <c r="AF488" t="s">
        <v>3333</v>
      </c>
      <c r="AG488" t="s">
        <v>3334</v>
      </c>
      <c r="AH488" t="s">
        <v>3980</v>
      </c>
      <c r="AI488" t="s">
        <v>3981</v>
      </c>
      <c r="AJ488" t="s">
        <v>783</v>
      </c>
      <c r="AK488" t="s">
        <v>921</v>
      </c>
      <c r="AL488">
        <v>1000</v>
      </c>
      <c r="AM488">
        <v>-5.5724497499285803</v>
      </c>
      <c r="AN488">
        <v>57.501612209335001</v>
      </c>
    </row>
    <row r="489" spans="1:40" x14ac:dyDescent="0.25">
      <c r="A489">
        <v>2471</v>
      </c>
      <c r="B489" t="s">
        <v>3982</v>
      </c>
      <c r="C489" t="s">
        <v>3983</v>
      </c>
      <c r="D489" t="s">
        <v>64</v>
      </c>
      <c r="E489" t="s">
        <v>3984</v>
      </c>
      <c r="F489" t="s">
        <v>80</v>
      </c>
      <c r="G489" t="s">
        <v>66</v>
      </c>
      <c r="H489" t="s">
        <v>3652</v>
      </c>
      <c r="I489" t="s">
        <v>96</v>
      </c>
      <c r="J489" t="s">
        <v>3985</v>
      </c>
      <c r="K489">
        <v>4</v>
      </c>
      <c r="N489" t="s">
        <v>3986</v>
      </c>
      <c r="O489" t="s">
        <v>3987</v>
      </c>
      <c r="P489">
        <v>0</v>
      </c>
      <c r="Q489">
        <v>0</v>
      </c>
      <c r="S489">
        <v>1000</v>
      </c>
      <c r="U489" t="s">
        <v>55</v>
      </c>
      <c r="V489" t="s">
        <v>3444</v>
      </c>
      <c r="W489">
        <v>186194</v>
      </c>
      <c r="X489">
        <v>848322</v>
      </c>
      <c r="Z489" t="s">
        <v>80</v>
      </c>
      <c r="AE489">
        <v>2024</v>
      </c>
      <c r="AF489" t="s">
        <v>3333</v>
      </c>
      <c r="AG489" t="s">
        <v>3334</v>
      </c>
      <c r="AH489" t="s">
        <v>3988</v>
      </c>
      <c r="AI489" t="s">
        <v>3989</v>
      </c>
      <c r="AJ489" t="s">
        <v>783</v>
      </c>
      <c r="AK489" t="s">
        <v>921</v>
      </c>
      <c r="AL489">
        <v>1000</v>
      </c>
      <c r="AM489">
        <v>-5.5676473425562296</v>
      </c>
      <c r="AN489">
        <v>57.474670154489303</v>
      </c>
    </row>
    <row r="490" spans="1:40" x14ac:dyDescent="0.25">
      <c r="A490">
        <v>2472</v>
      </c>
      <c r="B490" t="s">
        <v>3990</v>
      </c>
      <c r="C490" t="s">
        <v>3991</v>
      </c>
      <c r="D490" t="s">
        <v>64</v>
      </c>
      <c r="E490" t="s">
        <v>3973</v>
      </c>
      <c r="F490" t="s">
        <v>80</v>
      </c>
      <c r="G490" t="s">
        <v>45</v>
      </c>
      <c r="H490" t="s">
        <v>3808</v>
      </c>
      <c r="I490" t="s">
        <v>119</v>
      </c>
      <c r="J490" t="s">
        <v>3992</v>
      </c>
      <c r="K490">
        <v>4</v>
      </c>
      <c r="L490" t="s">
        <v>3366</v>
      </c>
      <c r="N490" t="s">
        <v>3993</v>
      </c>
      <c r="O490" t="s">
        <v>3994</v>
      </c>
      <c r="P490">
        <v>0</v>
      </c>
      <c r="Q490">
        <v>0</v>
      </c>
      <c r="S490">
        <v>0</v>
      </c>
      <c r="T490" t="s">
        <v>54</v>
      </c>
      <c r="U490" t="s">
        <v>380</v>
      </c>
      <c r="V490" t="s">
        <v>3995</v>
      </c>
      <c r="W490">
        <v>182199</v>
      </c>
      <c r="X490">
        <v>852115</v>
      </c>
      <c r="Z490" t="s">
        <v>65</v>
      </c>
      <c r="AA490" t="s">
        <v>1068</v>
      </c>
      <c r="AE490">
        <v>2024</v>
      </c>
      <c r="AF490" t="s">
        <v>3333</v>
      </c>
      <c r="AG490" t="s">
        <v>3334</v>
      </c>
      <c r="AH490" t="s">
        <v>3996</v>
      </c>
      <c r="AI490" t="s">
        <v>3997</v>
      </c>
      <c r="AJ490" t="s">
        <v>783</v>
      </c>
      <c r="AL490">
        <v>0</v>
      </c>
      <c r="AM490">
        <v>-5.6375110395443304</v>
      </c>
      <c r="AN490">
        <v>57.506772599245501</v>
      </c>
    </row>
    <row r="491" spans="1:40" x14ac:dyDescent="0.25">
      <c r="A491">
        <v>2473</v>
      </c>
      <c r="B491" t="s">
        <v>3998</v>
      </c>
      <c r="C491" t="s">
        <v>3999</v>
      </c>
      <c r="D491" t="s">
        <v>64</v>
      </c>
      <c r="F491" t="s">
        <v>80</v>
      </c>
      <c r="G491" t="s">
        <v>66</v>
      </c>
      <c r="H491" t="s">
        <v>4000</v>
      </c>
      <c r="I491" t="s">
        <v>119</v>
      </c>
      <c r="J491" t="s">
        <v>4001</v>
      </c>
      <c r="K491">
        <v>4</v>
      </c>
      <c r="N491" t="s">
        <v>3343</v>
      </c>
      <c r="O491" t="s">
        <v>3402</v>
      </c>
      <c r="P491">
        <v>0</v>
      </c>
      <c r="Q491">
        <v>0</v>
      </c>
      <c r="S491">
        <v>1000</v>
      </c>
      <c r="T491" t="s">
        <v>54</v>
      </c>
      <c r="U491" t="s">
        <v>380</v>
      </c>
      <c r="V491" t="s">
        <v>3877</v>
      </c>
      <c r="W491">
        <v>178613</v>
      </c>
      <c r="X491">
        <v>854736</v>
      </c>
      <c r="Z491" t="s">
        <v>80</v>
      </c>
      <c r="AA491" t="s">
        <v>633</v>
      </c>
      <c r="AE491">
        <v>2024</v>
      </c>
      <c r="AF491" t="s">
        <v>3333</v>
      </c>
      <c r="AG491" t="s">
        <v>3334</v>
      </c>
      <c r="AH491" t="s">
        <v>4002</v>
      </c>
      <c r="AI491" t="s">
        <v>4003</v>
      </c>
      <c r="AJ491" t="s">
        <v>783</v>
      </c>
      <c r="AK491" t="s">
        <v>921</v>
      </c>
      <c r="AL491">
        <v>1000</v>
      </c>
      <c r="AM491">
        <v>-5.6996139311919398</v>
      </c>
      <c r="AN491">
        <v>57.528529257307</v>
      </c>
    </row>
    <row r="492" spans="1:40" x14ac:dyDescent="0.25">
      <c r="A492">
        <v>2474</v>
      </c>
      <c r="B492" t="s">
        <v>4004</v>
      </c>
      <c r="C492" t="s">
        <v>4005</v>
      </c>
      <c r="D492" t="s">
        <v>64</v>
      </c>
      <c r="E492" t="s">
        <v>3973</v>
      </c>
      <c r="F492" t="s">
        <v>80</v>
      </c>
      <c r="G492" t="s">
        <v>45</v>
      </c>
      <c r="H492" t="s">
        <v>3808</v>
      </c>
      <c r="I492" t="s">
        <v>119</v>
      </c>
      <c r="J492" t="s">
        <v>4006</v>
      </c>
      <c r="K492">
        <v>4</v>
      </c>
      <c r="L492" t="s">
        <v>3366</v>
      </c>
      <c r="N492" t="s">
        <v>3343</v>
      </c>
      <c r="O492" t="s">
        <v>4007</v>
      </c>
      <c r="P492">
        <v>0</v>
      </c>
      <c r="Q492">
        <v>0</v>
      </c>
      <c r="S492">
        <v>1500</v>
      </c>
      <c r="T492" t="s">
        <v>54</v>
      </c>
      <c r="U492" t="s">
        <v>380</v>
      </c>
      <c r="V492" t="s">
        <v>4008</v>
      </c>
      <c r="W492">
        <v>170482</v>
      </c>
      <c r="X492">
        <v>857655</v>
      </c>
      <c r="Z492" t="s">
        <v>44</v>
      </c>
      <c r="AA492" t="s">
        <v>1068</v>
      </c>
      <c r="AC492" t="s">
        <v>4009</v>
      </c>
      <c r="AE492">
        <v>2024</v>
      </c>
      <c r="AF492" t="s">
        <v>3333</v>
      </c>
      <c r="AG492" t="s">
        <v>3334</v>
      </c>
      <c r="AH492" t="s">
        <v>4010</v>
      </c>
      <c r="AI492" t="s">
        <v>4011</v>
      </c>
      <c r="AJ492" t="s">
        <v>783</v>
      </c>
      <c r="AK492" t="s">
        <v>921</v>
      </c>
      <c r="AL492">
        <v>1500</v>
      </c>
      <c r="AM492">
        <v>-5.8378430722308199</v>
      </c>
      <c r="AN492">
        <v>57.550642149529303</v>
      </c>
    </row>
    <row r="493" spans="1:40" x14ac:dyDescent="0.25">
      <c r="A493">
        <v>2475</v>
      </c>
      <c r="B493" t="s">
        <v>4012</v>
      </c>
      <c r="C493" t="s">
        <v>4013</v>
      </c>
      <c r="D493" t="s">
        <v>64</v>
      </c>
      <c r="E493" t="s">
        <v>3973</v>
      </c>
      <c r="F493" t="s">
        <v>80</v>
      </c>
      <c r="G493" t="s">
        <v>45</v>
      </c>
      <c r="H493" t="s">
        <v>3808</v>
      </c>
      <c r="I493" t="s">
        <v>119</v>
      </c>
      <c r="J493" t="s">
        <v>4006</v>
      </c>
      <c r="K493">
        <v>4</v>
      </c>
      <c r="L493" t="s">
        <v>3366</v>
      </c>
      <c r="N493" t="s">
        <v>3343</v>
      </c>
      <c r="O493" t="s">
        <v>4007</v>
      </c>
      <c r="P493">
        <v>0</v>
      </c>
      <c r="Q493">
        <v>0</v>
      </c>
      <c r="S493">
        <v>1500</v>
      </c>
      <c r="T493" t="s">
        <v>149</v>
      </c>
      <c r="U493" t="s">
        <v>380</v>
      </c>
      <c r="V493" t="s">
        <v>4008</v>
      </c>
      <c r="W493">
        <v>171837</v>
      </c>
      <c r="X493">
        <v>846012</v>
      </c>
      <c r="Z493" t="s">
        <v>44</v>
      </c>
      <c r="AA493" t="s">
        <v>1068</v>
      </c>
      <c r="AC493" t="s">
        <v>4014</v>
      </c>
      <c r="AE493">
        <v>2024</v>
      </c>
      <c r="AF493" t="s">
        <v>3333</v>
      </c>
      <c r="AG493" t="s">
        <v>3334</v>
      </c>
      <c r="AH493" t="s">
        <v>4015</v>
      </c>
      <c r="AI493" t="s">
        <v>4016</v>
      </c>
      <c r="AJ493" t="s">
        <v>783</v>
      </c>
      <c r="AK493" t="s">
        <v>921</v>
      </c>
      <c r="AL493">
        <v>1500</v>
      </c>
      <c r="AM493">
        <v>-5.80436633507595</v>
      </c>
      <c r="AN493">
        <v>57.446973408384302</v>
      </c>
    </row>
    <row r="494" spans="1:40" x14ac:dyDescent="0.25">
      <c r="A494">
        <v>2476</v>
      </c>
      <c r="B494" t="s">
        <v>4017</v>
      </c>
      <c r="C494" t="s">
        <v>4018</v>
      </c>
      <c r="D494" t="s">
        <v>579</v>
      </c>
      <c r="F494" t="s">
        <v>80</v>
      </c>
      <c r="G494" t="s">
        <v>45</v>
      </c>
      <c r="H494" t="s">
        <v>4019</v>
      </c>
      <c r="I494" t="s">
        <v>119</v>
      </c>
      <c r="J494" t="s">
        <v>4020</v>
      </c>
      <c r="K494">
        <v>2</v>
      </c>
      <c r="N494" t="s">
        <v>4021</v>
      </c>
      <c r="O494" t="s">
        <v>4022</v>
      </c>
      <c r="P494">
        <v>0</v>
      </c>
      <c r="Q494">
        <v>0</v>
      </c>
      <c r="S494">
        <v>11000</v>
      </c>
      <c r="T494" t="s">
        <v>134</v>
      </c>
      <c r="U494" t="s">
        <v>380</v>
      </c>
      <c r="V494" t="s">
        <v>4023</v>
      </c>
      <c r="W494">
        <v>171347</v>
      </c>
      <c r="X494">
        <v>845379</v>
      </c>
      <c r="Y494" t="s">
        <v>4024</v>
      </c>
      <c r="Z494" t="s">
        <v>65</v>
      </c>
      <c r="AA494" t="s">
        <v>1068</v>
      </c>
      <c r="AC494" t="s">
        <v>4025</v>
      </c>
      <c r="AE494">
        <v>2024</v>
      </c>
      <c r="AF494" t="s">
        <v>3333</v>
      </c>
      <c r="AG494" t="s">
        <v>3334</v>
      </c>
      <c r="AH494" t="s">
        <v>4026</v>
      </c>
      <c r="AI494" t="s">
        <v>4027</v>
      </c>
      <c r="AJ494" t="s">
        <v>734</v>
      </c>
      <c r="AK494" t="s">
        <v>693</v>
      </c>
      <c r="AL494">
        <v>0</v>
      </c>
      <c r="AM494">
        <v>-5.8119214640893997</v>
      </c>
      <c r="AN494">
        <v>57.441053479964097</v>
      </c>
    </row>
    <row r="495" spans="1:40" x14ac:dyDescent="0.25">
      <c r="A495">
        <v>2477</v>
      </c>
      <c r="B495" t="s">
        <v>4028</v>
      </c>
      <c r="C495" t="s">
        <v>4029</v>
      </c>
      <c r="D495" t="s">
        <v>64</v>
      </c>
      <c r="E495" t="s">
        <v>4030</v>
      </c>
      <c r="F495" t="s">
        <v>80</v>
      </c>
      <c r="G495" t="s">
        <v>45</v>
      </c>
      <c r="H495" t="s">
        <v>4031</v>
      </c>
      <c r="I495" t="s">
        <v>540</v>
      </c>
      <c r="J495" t="s">
        <v>4032</v>
      </c>
      <c r="K495">
        <v>3</v>
      </c>
      <c r="N495" t="s">
        <v>3343</v>
      </c>
      <c r="O495" t="s">
        <v>4033</v>
      </c>
      <c r="P495">
        <v>10000</v>
      </c>
      <c r="Q495">
        <v>0</v>
      </c>
      <c r="R495" t="s">
        <v>273</v>
      </c>
      <c r="S495">
        <v>500</v>
      </c>
      <c r="U495" t="s">
        <v>380</v>
      </c>
      <c r="V495" t="s">
        <v>4034</v>
      </c>
      <c r="W495">
        <v>174426</v>
      </c>
      <c r="X495">
        <v>848381</v>
      </c>
      <c r="Z495" t="s">
        <v>80</v>
      </c>
      <c r="AA495" t="s">
        <v>633</v>
      </c>
      <c r="AC495" t="s">
        <v>3345</v>
      </c>
      <c r="AD495" t="s">
        <v>3346</v>
      </c>
      <c r="AE495">
        <v>2024</v>
      </c>
      <c r="AF495" t="s">
        <v>3333</v>
      </c>
      <c r="AG495" t="s">
        <v>3334</v>
      </c>
      <c r="AH495" t="s">
        <v>4035</v>
      </c>
      <c r="AI495" t="s">
        <v>4036</v>
      </c>
      <c r="AJ495" t="s">
        <v>783</v>
      </c>
      <c r="AK495" t="s">
        <v>921</v>
      </c>
      <c r="AL495">
        <v>10500</v>
      </c>
      <c r="AM495">
        <v>-5.7635069103566199</v>
      </c>
      <c r="AN495">
        <v>57.4695009463627</v>
      </c>
    </row>
    <row r="496" spans="1:40" x14ac:dyDescent="0.25">
      <c r="A496">
        <v>2478</v>
      </c>
      <c r="B496" t="s">
        <v>4037</v>
      </c>
      <c r="C496" t="s">
        <v>4038</v>
      </c>
      <c r="D496" t="s">
        <v>579</v>
      </c>
      <c r="F496" t="s">
        <v>80</v>
      </c>
      <c r="G496" t="s">
        <v>45</v>
      </c>
      <c r="H496" t="s">
        <v>4039</v>
      </c>
      <c r="I496" t="s">
        <v>96</v>
      </c>
      <c r="J496" t="s">
        <v>4040</v>
      </c>
      <c r="K496">
        <v>2</v>
      </c>
      <c r="N496" t="s">
        <v>4041</v>
      </c>
      <c r="O496" t="s">
        <v>4042</v>
      </c>
      <c r="P496">
        <v>0</v>
      </c>
      <c r="Q496">
        <v>500</v>
      </c>
      <c r="S496">
        <v>2000</v>
      </c>
      <c r="U496" t="s">
        <v>380</v>
      </c>
      <c r="V496" t="s">
        <v>4043</v>
      </c>
      <c r="W496">
        <v>184900</v>
      </c>
      <c r="X496">
        <v>882501</v>
      </c>
      <c r="Z496" t="s">
        <v>65</v>
      </c>
      <c r="AA496" t="s">
        <v>1068</v>
      </c>
      <c r="AC496" t="s">
        <v>4044</v>
      </c>
      <c r="AD496" t="s">
        <v>4045</v>
      </c>
      <c r="AE496">
        <v>2024</v>
      </c>
      <c r="AF496" t="s">
        <v>3333</v>
      </c>
      <c r="AG496" t="s">
        <v>3334</v>
      </c>
      <c r="AH496" t="s">
        <v>4046</v>
      </c>
      <c r="AI496" t="s">
        <v>4047</v>
      </c>
      <c r="AJ496" t="s">
        <v>783</v>
      </c>
      <c r="AK496" t="s">
        <v>921</v>
      </c>
      <c r="AL496">
        <v>2000</v>
      </c>
      <c r="AM496">
        <v>-5.6195683126835601</v>
      </c>
      <c r="AN496">
        <v>57.780463913213403</v>
      </c>
    </row>
    <row r="497" spans="1:40" x14ac:dyDescent="0.25">
      <c r="A497">
        <v>2479</v>
      </c>
      <c r="B497" t="s">
        <v>4048</v>
      </c>
      <c r="C497" t="s">
        <v>4049</v>
      </c>
      <c r="D497" t="s">
        <v>64</v>
      </c>
      <c r="E497" t="s">
        <v>4050</v>
      </c>
      <c r="F497" t="s">
        <v>65</v>
      </c>
      <c r="G497" t="s">
        <v>45</v>
      </c>
      <c r="H497" t="s">
        <v>4051</v>
      </c>
      <c r="I497" t="s">
        <v>607</v>
      </c>
      <c r="J497" t="s">
        <v>4052</v>
      </c>
      <c r="K497">
        <v>2</v>
      </c>
      <c r="N497" t="s">
        <v>4053</v>
      </c>
      <c r="O497" t="s">
        <v>4042</v>
      </c>
      <c r="P497">
        <v>0</v>
      </c>
      <c r="Q497">
        <v>0</v>
      </c>
      <c r="S497">
        <v>5000</v>
      </c>
      <c r="T497" t="s">
        <v>149</v>
      </c>
      <c r="U497" t="s">
        <v>380</v>
      </c>
      <c r="W497">
        <v>173840</v>
      </c>
      <c r="X497">
        <v>885232</v>
      </c>
      <c r="Y497" t="s">
        <v>4054</v>
      </c>
      <c r="Z497" t="s">
        <v>65</v>
      </c>
      <c r="AA497" t="s">
        <v>1068</v>
      </c>
      <c r="AC497" t="s">
        <v>4055</v>
      </c>
      <c r="AD497" t="s">
        <v>4056</v>
      </c>
      <c r="AE497">
        <v>2024</v>
      </c>
      <c r="AF497" t="s">
        <v>3333</v>
      </c>
      <c r="AG497" t="s">
        <v>3334</v>
      </c>
      <c r="AH497" t="s">
        <v>4057</v>
      </c>
      <c r="AI497" t="s">
        <v>4058</v>
      </c>
      <c r="AJ497" t="s">
        <v>734</v>
      </c>
      <c r="AK497" t="s">
        <v>693</v>
      </c>
      <c r="AL497">
        <v>2000</v>
      </c>
      <c r="AM497">
        <v>-5.8077165124374801</v>
      </c>
      <c r="AN497">
        <v>57.799498727038099</v>
      </c>
    </row>
    <row r="498" spans="1:40" x14ac:dyDescent="0.25">
      <c r="A498">
        <v>2480</v>
      </c>
      <c r="B498" t="s">
        <v>4059</v>
      </c>
      <c r="C498" t="s">
        <v>4060</v>
      </c>
      <c r="D498" t="s">
        <v>42</v>
      </c>
      <c r="F498" t="s">
        <v>65</v>
      </c>
      <c r="G498" t="s">
        <v>45</v>
      </c>
      <c r="H498" t="s">
        <v>4061</v>
      </c>
      <c r="I498" t="s">
        <v>47</v>
      </c>
      <c r="J498" t="s">
        <v>4062</v>
      </c>
      <c r="K498">
        <v>5</v>
      </c>
      <c r="L498" t="s">
        <v>1511</v>
      </c>
      <c r="N498" t="s">
        <v>4063</v>
      </c>
      <c r="O498" t="s">
        <v>4064</v>
      </c>
      <c r="P498">
        <v>7000</v>
      </c>
      <c r="Q498">
        <v>5000</v>
      </c>
      <c r="R498" t="s">
        <v>273</v>
      </c>
      <c r="S498">
        <v>5000</v>
      </c>
      <c r="T498" t="s">
        <v>149</v>
      </c>
      <c r="U498" t="s">
        <v>72</v>
      </c>
      <c r="V498" t="s">
        <v>4065</v>
      </c>
      <c r="W498">
        <v>232137</v>
      </c>
      <c r="X498">
        <v>897904</v>
      </c>
      <c r="AF498" t="s">
        <v>4066</v>
      </c>
      <c r="AG498" t="s">
        <v>4067</v>
      </c>
      <c r="AH498" t="s">
        <v>4068</v>
      </c>
      <c r="AI498" t="s">
        <v>4069</v>
      </c>
      <c r="AJ498" t="s">
        <v>911</v>
      </c>
      <c r="AK498" t="s">
        <v>727</v>
      </c>
      <c r="AL498">
        <v>7000</v>
      </c>
      <c r="AM498">
        <v>-4.8371784420643698</v>
      </c>
      <c r="AN498">
        <v>57.938830918054101</v>
      </c>
    </row>
    <row r="499" spans="1:40" x14ac:dyDescent="0.25">
      <c r="A499">
        <v>2481</v>
      </c>
      <c r="B499" t="s">
        <v>4070</v>
      </c>
      <c r="C499" t="s">
        <v>4071</v>
      </c>
      <c r="D499" t="s">
        <v>129</v>
      </c>
      <c r="F499" t="s">
        <v>65</v>
      </c>
      <c r="G499" t="s">
        <v>66</v>
      </c>
      <c r="H499" t="s">
        <v>4072</v>
      </c>
      <c r="I499" t="s">
        <v>131</v>
      </c>
      <c r="J499" t="s">
        <v>4073</v>
      </c>
      <c r="K499">
        <v>5</v>
      </c>
      <c r="N499" t="s">
        <v>4063</v>
      </c>
      <c r="O499" t="s">
        <v>4074</v>
      </c>
      <c r="P499">
        <v>40000</v>
      </c>
      <c r="Q499">
        <v>40000</v>
      </c>
      <c r="R499" t="s">
        <v>273</v>
      </c>
      <c r="S499">
        <v>100000</v>
      </c>
      <c r="T499" t="s">
        <v>134</v>
      </c>
      <c r="U499" t="s">
        <v>72</v>
      </c>
      <c r="V499" t="s">
        <v>4075</v>
      </c>
      <c r="W499">
        <v>259963</v>
      </c>
      <c r="X499">
        <v>890513</v>
      </c>
      <c r="AF499" t="s">
        <v>4066</v>
      </c>
      <c r="AG499" t="s">
        <v>4067</v>
      </c>
      <c r="AH499" t="s">
        <v>4076</v>
      </c>
      <c r="AI499" t="s">
        <v>4077</v>
      </c>
      <c r="AJ499" t="s">
        <v>797</v>
      </c>
      <c r="AK499" t="s">
        <v>727</v>
      </c>
      <c r="AL499">
        <v>0</v>
      </c>
      <c r="AM499">
        <v>-4.3632873397217597</v>
      </c>
      <c r="AN499">
        <v>57.8821189296794</v>
      </c>
    </row>
    <row r="500" spans="1:40" x14ac:dyDescent="0.25">
      <c r="A500">
        <v>2482</v>
      </c>
      <c r="B500" t="s">
        <v>4078</v>
      </c>
      <c r="C500" t="s">
        <v>4079</v>
      </c>
      <c r="D500" t="s">
        <v>266</v>
      </c>
      <c r="F500" t="s">
        <v>65</v>
      </c>
      <c r="G500" t="s">
        <v>66</v>
      </c>
      <c r="H500" t="s">
        <v>4080</v>
      </c>
      <c r="I500" t="s">
        <v>268</v>
      </c>
      <c r="J500" t="s">
        <v>4081</v>
      </c>
      <c r="K500">
        <v>5</v>
      </c>
      <c r="L500" t="s">
        <v>4082</v>
      </c>
      <c r="N500" t="s">
        <v>4063</v>
      </c>
      <c r="O500" t="s">
        <v>4083</v>
      </c>
      <c r="P500">
        <v>3000</v>
      </c>
      <c r="Q500">
        <v>2000</v>
      </c>
      <c r="R500" t="s">
        <v>53</v>
      </c>
      <c r="S500">
        <v>2000</v>
      </c>
      <c r="T500" t="s">
        <v>54</v>
      </c>
      <c r="U500" t="s">
        <v>72</v>
      </c>
      <c r="V500" t="s">
        <v>4084</v>
      </c>
      <c r="W500">
        <v>257100</v>
      </c>
      <c r="X500">
        <v>896546</v>
      </c>
      <c r="AF500" t="s">
        <v>4066</v>
      </c>
      <c r="AG500" t="s">
        <v>4067</v>
      </c>
      <c r="AH500" t="s">
        <v>4085</v>
      </c>
      <c r="AI500" t="s">
        <v>4086</v>
      </c>
      <c r="AJ500" t="s">
        <v>797</v>
      </c>
      <c r="AK500" t="s">
        <v>693</v>
      </c>
      <c r="AL500">
        <v>3000</v>
      </c>
      <c r="AM500">
        <v>-4.4151533716299101</v>
      </c>
      <c r="AN500">
        <v>57.935352606625202</v>
      </c>
    </row>
    <row r="501" spans="1:40" ht="409.5" x14ac:dyDescent="0.25">
      <c r="A501">
        <v>2483</v>
      </c>
      <c r="B501" t="s">
        <v>4087</v>
      </c>
      <c r="C501" s="1" t="s">
        <v>4088</v>
      </c>
      <c r="D501" t="s">
        <v>142</v>
      </c>
      <c r="F501" t="s">
        <v>65</v>
      </c>
      <c r="G501" t="s">
        <v>81</v>
      </c>
      <c r="H501" t="s">
        <v>4089</v>
      </c>
      <c r="I501" t="s">
        <v>198</v>
      </c>
      <c r="J501" t="s">
        <v>4090</v>
      </c>
      <c r="K501">
        <v>5</v>
      </c>
      <c r="L501" t="s">
        <v>4091</v>
      </c>
      <c r="M501" t="s">
        <v>4092</v>
      </c>
      <c r="N501" t="s">
        <v>4063</v>
      </c>
      <c r="O501" t="s">
        <v>4093</v>
      </c>
      <c r="P501">
        <v>2500</v>
      </c>
      <c r="Q501">
        <v>2500</v>
      </c>
      <c r="R501" t="s">
        <v>53</v>
      </c>
      <c r="S501">
        <v>2500</v>
      </c>
      <c r="T501" t="s">
        <v>134</v>
      </c>
      <c r="U501" t="s">
        <v>72</v>
      </c>
      <c r="V501" t="s">
        <v>4094</v>
      </c>
      <c r="W501">
        <v>259260</v>
      </c>
      <c r="X501">
        <v>893178</v>
      </c>
      <c r="AF501" t="s">
        <v>4066</v>
      </c>
      <c r="AG501" t="s">
        <v>4067</v>
      </c>
      <c r="AH501" t="s">
        <v>4095</v>
      </c>
      <c r="AI501" t="s">
        <v>4096</v>
      </c>
      <c r="AJ501" t="s">
        <v>797</v>
      </c>
      <c r="AK501" t="s">
        <v>727</v>
      </c>
      <c r="AL501">
        <v>0</v>
      </c>
      <c r="AM501">
        <v>-4.3767099172448898</v>
      </c>
      <c r="AN501">
        <v>57.905814623352001</v>
      </c>
    </row>
    <row r="502" spans="1:40" x14ac:dyDescent="0.25">
      <c r="A502">
        <v>2484</v>
      </c>
      <c r="B502" t="s">
        <v>77</v>
      </c>
      <c r="C502" t="s">
        <v>4097</v>
      </c>
      <c r="D502" t="s">
        <v>359</v>
      </c>
      <c r="F502" t="s">
        <v>80</v>
      </c>
      <c r="G502" t="s">
        <v>45</v>
      </c>
      <c r="H502" t="s">
        <v>4098</v>
      </c>
      <c r="I502" t="s">
        <v>540</v>
      </c>
      <c r="J502" t="s">
        <v>4099</v>
      </c>
      <c r="K502">
        <v>5</v>
      </c>
      <c r="L502" t="s">
        <v>4100</v>
      </c>
      <c r="M502" t="s">
        <v>4101</v>
      </c>
      <c r="N502" t="s">
        <v>4102</v>
      </c>
      <c r="O502" t="s">
        <v>4103</v>
      </c>
      <c r="P502">
        <v>5250000</v>
      </c>
      <c r="Q502">
        <v>0</v>
      </c>
      <c r="R502" t="s">
        <v>53</v>
      </c>
      <c r="S502">
        <v>0</v>
      </c>
      <c r="T502" t="s">
        <v>149</v>
      </c>
      <c r="U502" t="s">
        <v>88</v>
      </c>
      <c r="W502">
        <v>236657</v>
      </c>
      <c r="X502">
        <v>905894</v>
      </c>
      <c r="Y502" t="s">
        <v>4104</v>
      </c>
      <c r="AF502" t="s">
        <v>4066</v>
      </c>
      <c r="AG502" t="s">
        <v>4067</v>
      </c>
      <c r="AH502" t="s">
        <v>4105</v>
      </c>
      <c r="AI502" t="s">
        <v>4106</v>
      </c>
      <c r="AJ502" t="s">
        <v>709</v>
      </c>
      <c r="AK502" t="s">
        <v>921</v>
      </c>
      <c r="AL502">
        <v>5250000</v>
      </c>
      <c r="AM502">
        <v>-4.7664521426311897</v>
      </c>
      <c r="AN502">
        <v>58.012193867093302</v>
      </c>
    </row>
    <row r="503" spans="1:40" x14ac:dyDescent="0.25">
      <c r="A503">
        <v>2485</v>
      </c>
      <c r="B503" t="s">
        <v>4107</v>
      </c>
      <c r="C503" t="s">
        <v>4108</v>
      </c>
      <c r="D503" t="s">
        <v>117</v>
      </c>
      <c r="F503" t="s">
        <v>65</v>
      </c>
      <c r="G503" t="s">
        <v>45</v>
      </c>
      <c r="H503" t="s">
        <v>4109</v>
      </c>
      <c r="I503" t="s">
        <v>83</v>
      </c>
      <c r="J503" t="s">
        <v>4110</v>
      </c>
      <c r="K503">
        <v>5</v>
      </c>
      <c r="L503" t="s">
        <v>4111</v>
      </c>
      <c r="M503" t="s">
        <v>4112</v>
      </c>
      <c r="N503" t="s">
        <v>4102</v>
      </c>
      <c r="O503" t="s">
        <v>4113</v>
      </c>
      <c r="P503">
        <v>14000000</v>
      </c>
      <c r="Q503">
        <v>2000000</v>
      </c>
      <c r="R503" t="s">
        <v>273</v>
      </c>
      <c r="S503">
        <v>500000</v>
      </c>
      <c r="T503" t="s">
        <v>149</v>
      </c>
      <c r="U503" t="s">
        <v>88</v>
      </c>
      <c r="W503">
        <v>239310</v>
      </c>
      <c r="X503">
        <v>915262</v>
      </c>
      <c r="Y503" t="s">
        <v>4114</v>
      </c>
      <c r="AF503" t="s">
        <v>4066</v>
      </c>
      <c r="AG503" t="s">
        <v>4067</v>
      </c>
      <c r="AH503" t="s">
        <v>4115</v>
      </c>
      <c r="AI503" t="s">
        <v>4116</v>
      </c>
      <c r="AJ503" t="s">
        <v>709</v>
      </c>
      <c r="AK503" t="s">
        <v>921</v>
      </c>
      <c r="AL503">
        <v>14500000</v>
      </c>
      <c r="AM503">
        <v>-4.7280082394740903</v>
      </c>
      <c r="AN503">
        <v>58.097208675207597</v>
      </c>
    </row>
    <row r="504" spans="1:40" x14ac:dyDescent="0.25">
      <c r="A504">
        <v>2486</v>
      </c>
      <c r="B504" t="s">
        <v>4117</v>
      </c>
      <c r="C504" t="s">
        <v>4118</v>
      </c>
      <c r="D504" t="s">
        <v>464</v>
      </c>
      <c r="F504" t="s">
        <v>80</v>
      </c>
      <c r="G504" t="s">
        <v>45</v>
      </c>
      <c r="H504" t="s">
        <v>4119</v>
      </c>
      <c r="I504" t="s">
        <v>119</v>
      </c>
      <c r="J504" t="s">
        <v>4120</v>
      </c>
      <c r="K504">
        <v>5</v>
      </c>
      <c r="L504" t="s">
        <v>4121</v>
      </c>
      <c r="N504" t="s">
        <v>4063</v>
      </c>
      <c r="O504" t="s">
        <v>400</v>
      </c>
      <c r="P504">
        <v>300000</v>
      </c>
      <c r="Q504">
        <v>25000</v>
      </c>
      <c r="R504" t="s">
        <v>273</v>
      </c>
      <c r="S504">
        <v>10000</v>
      </c>
      <c r="T504" t="s">
        <v>54</v>
      </c>
      <c r="U504" t="s">
        <v>284</v>
      </c>
      <c r="V504" t="s">
        <v>4122</v>
      </c>
      <c r="W504">
        <v>260920</v>
      </c>
      <c r="X504">
        <v>891543</v>
      </c>
      <c r="AF504" t="s">
        <v>4066</v>
      </c>
      <c r="AG504" t="s">
        <v>4067</v>
      </c>
      <c r="AH504" t="s">
        <v>4123</v>
      </c>
      <c r="AI504" t="s">
        <v>4124</v>
      </c>
      <c r="AJ504" t="s">
        <v>709</v>
      </c>
      <c r="AK504" t="s">
        <v>921</v>
      </c>
      <c r="AL504">
        <v>325000</v>
      </c>
      <c r="AM504">
        <v>-4.3477663179658999</v>
      </c>
      <c r="AN504">
        <v>57.891661947630404</v>
      </c>
    </row>
    <row r="505" spans="1:40" x14ac:dyDescent="0.25">
      <c r="A505">
        <v>2487</v>
      </c>
      <c r="B505" t="s">
        <v>4125</v>
      </c>
      <c r="C505" t="s">
        <v>4126</v>
      </c>
      <c r="D505" t="s">
        <v>142</v>
      </c>
      <c r="F505" t="s">
        <v>65</v>
      </c>
      <c r="G505" t="s">
        <v>66</v>
      </c>
      <c r="H505" t="s">
        <v>4127</v>
      </c>
      <c r="I505" t="s">
        <v>198</v>
      </c>
      <c r="J505" t="s">
        <v>4128</v>
      </c>
      <c r="K505">
        <v>5</v>
      </c>
      <c r="L505" t="s">
        <v>4129</v>
      </c>
      <c r="N505" t="s">
        <v>4063</v>
      </c>
      <c r="O505" t="s">
        <v>4130</v>
      </c>
      <c r="P505">
        <v>3000</v>
      </c>
      <c r="Q505">
        <v>2500</v>
      </c>
      <c r="R505" t="s">
        <v>53</v>
      </c>
      <c r="S505">
        <v>5000</v>
      </c>
      <c r="T505" t="s">
        <v>149</v>
      </c>
      <c r="U505" t="s">
        <v>72</v>
      </c>
      <c r="V505" t="s">
        <v>4131</v>
      </c>
      <c r="W505">
        <v>270418</v>
      </c>
      <c r="X505">
        <v>888124</v>
      </c>
      <c r="AF505" t="s">
        <v>4066</v>
      </c>
      <c r="AG505" t="s">
        <v>4067</v>
      </c>
      <c r="AH505" t="s">
        <v>4132</v>
      </c>
      <c r="AI505" t="s">
        <v>4133</v>
      </c>
      <c r="AJ505" t="s">
        <v>797</v>
      </c>
      <c r="AK505" t="s">
        <v>693</v>
      </c>
      <c r="AL505">
        <v>15500</v>
      </c>
      <c r="AM505">
        <v>-4.1858218984453002</v>
      </c>
      <c r="AN505">
        <v>57.863833800142203</v>
      </c>
    </row>
    <row r="506" spans="1:40" x14ac:dyDescent="0.25">
      <c r="A506">
        <v>2488</v>
      </c>
      <c r="B506" t="s">
        <v>4134</v>
      </c>
      <c r="C506" t="s">
        <v>4135</v>
      </c>
      <c r="D506" t="s">
        <v>141</v>
      </c>
      <c r="F506" t="s">
        <v>65</v>
      </c>
      <c r="G506" t="s">
        <v>66</v>
      </c>
      <c r="H506" t="s">
        <v>4136</v>
      </c>
      <c r="I506" t="s">
        <v>119</v>
      </c>
      <c r="J506" t="s">
        <v>4137</v>
      </c>
      <c r="K506">
        <v>1</v>
      </c>
      <c r="L506" t="s">
        <v>4138</v>
      </c>
      <c r="N506" t="s">
        <v>4063</v>
      </c>
      <c r="O506" t="s">
        <v>4139</v>
      </c>
      <c r="P506">
        <v>25000</v>
      </c>
      <c r="Q506">
        <v>0</v>
      </c>
      <c r="R506" t="s">
        <v>53</v>
      </c>
      <c r="S506">
        <v>5000</v>
      </c>
      <c r="T506" t="s">
        <v>134</v>
      </c>
      <c r="U506" t="s">
        <v>284</v>
      </c>
      <c r="V506" t="s">
        <v>4140</v>
      </c>
      <c r="W506">
        <v>245947</v>
      </c>
      <c r="X506">
        <v>888851</v>
      </c>
      <c r="AF506" t="s">
        <v>4066</v>
      </c>
      <c r="AG506" t="s">
        <v>4067</v>
      </c>
      <c r="AH506" t="s">
        <v>4141</v>
      </c>
      <c r="AI506" t="s">
        <v>4142</v>
      </c>
      <c r="AJ506" t="s">
        <v>734</v>
      </c>
      <c r="AK506" t="s">
        <v>727</v>
      </c>
      <c r="AL506">
        <v>0</v>
      </c>
      <c r="AM506">
        <v>-4.5983169082628699</v>
      </c>
      <c r="AN506">
        <v>57.862589751401003</v>
      </c>
    </row>
    <row r="507" spans="1:40" x14ac:dyDescent="0.25">
      <c r="A507">
        <v>2489</v>
      </c>
      <c r="B507" t="s">
        <v>4143</v>
      </c>
      <c r="C507" t="s">
        <v>4144</v>
      </c>
      <c r="D507" t="s">
        <v>141</v>
      </c>
      <c r="F507" t="s">
        <v>65</v>
      </c>
      <c r="G507" t="s">
        <v>45</v>
      </c>
      <c r="H507" t="s">
        <v>4145</v>
      </c>
      <c r="I507" t="s">
        <v>388</v>
      </c>
      <c r="J507" t="s">
        <v>4146</v>
      </c>
      <c r="K507">
        <v>1</v>
      </c>
      <c r="L507" t="s">
        <v>4147</v>
      </c>
      <c r="N507" t="s">
        <v>369</v>
      </c>
      <c r="O507" t="s">
        <v>4148</v>
      </c>
      <c r="P507">
        <v>0</v>
      </c>
      <c r="Q507">
        <v>0</v>
      </c>
      <c r="S507">
        <v>0</v>
      </c>
      <c r="U507" t="s">
        <v>464</v>
      </c>
      <c r="V507" t="s">
        <v>4149</v>
      </c>
      <c r="W507">
        <v>233635</v>
      </c>
      <c r="X507">
        <v>883675</v>
      </c>
      <c r="AF507" t="s">
        <v>4066</v>
      </c>
      <c r="AG507" t="s">
        <v>4067</v>
      </c>
      <c r="AH507" t="s">
        <v>4150</v>
      </c>
      <c r="AI507" t="s">
        <v>4151</v>
      </c>
      <c r="AJ507" t="s">
        <v>734</v>
      </c>
      <c r="AL507">
        <v>0</v>
      </c>
      <c r="AM507">
        <v>-4.8019604304496397</v>
      </c>
      <c r="AN507">
        <v>57.811739219995701</v>
      </c>
    </row>
    <row r="508" spans="1:40" x14ac:dyDescent="0.25">
      <c r="A508">
        <v>2490</v>
      </c>
      <c r="B508" t="s">
        <v>4152</v>
      </c>
      <c r="C508" t="s">
        <v>4153</v>
      </c>
      <c r="D508" t="s">
        <v>141</v>
      </c>
      <c r="F508" t="s">
        <v>44</v>
      </c>
      <c r="G508" t="s">
        <v>45</v>
      </c>
      <c r="H508" t="s">
        <v>4154</v>
      </c>
      <c r="I508" t="s">
        <v>144</v>
      </c>
      <c r="J508" t="s">
        <v>4155</v>
      </c>
      <c r="K508">
        <v>1</v>
      </c>
      <c r="L508" t="s">
        <v>4156</v>
      </c>
      <c r="N508" t="s">
        <v>250</v>
      </c>
      <c r="O508" t="s">
        <v>4157</v>
      </c>
      <c r="P508">
        <v>900000</v>
      </c>
      <c r="Q508">
        <v>0</v>
      </c>
      <c r="S508">
        <v>0</v>
      </c>
      <c r="T508" t="s">
        <v>54</v>
      </c>
      <c r="U508" t="s">
        <v>284</v>
      </c>
      <c r="V508" t="s">
        <v>4158</v>
      </c>
      <c r="W508">
        <v>246907</v>
      </c>
      <c r="X508">
        <v>885023</v>
      </c>
      <c r="AF508" t="s">
        <v>4066</v>
      </c>
      <c r="AG508" t="s">
        <v>4067</v>
      </c>
      <c r="AH508" t="s">
        <v>4159</v>
      </c>
      <c r="AI508" t="s">
        <v>4160</v>
      </c>
      <c r="AJ508" t="s">
        <v>692</v>
      </c>
      <c r="AK508" t="s">
        <v>719</v>
      </c>
      <c r="AL508">
        <v>900000</v>
      </c>
      <c r="AM508">
        <v>-4.5796959649522204</v>
      </c>
      <c r="AN508">
        <v>57.8285707920219</v>
      </c>
    </row>
    <row r="509" spans="1:40" x14ac:dyDescent="0.25">
      <c r="A509">
        <v>2491</v>
      </c>
      <c r="B509" t="s">
        <v>4161</v>
      </c>
      <c r="C509" t="s">
        <v>4162</v>
      </c>
      <c r="D509" t="s">
        <v>141</v>
      </c>
      <c r="F509" t="s">
        <v>65</v>
      </c>
      <c r="G509" t="s">
        <v>66</v>
      </c>
      <c r="H509" t="s">
        <v>4163</v>
      </c>
      <c r="I509" t="s">
        <v>119</v>
      </c>
      <c r="J509" t="s">
        <v>4164</v>
      </c>
      <c r="K509">
        <v>1</v>
      </c>
      <c r="N509" t="s">
        <v>4063</v>
      </c>
      <c r="O509" t="s">
        <v>369</v>
      </c>
      <c r="P509">
        <v>0</v>
      </c>
      <c r="Q509">
        <v>0</v>
      </c>
      <c r="S509">
        <v>5000</v>
      </c>
      <c r="T509" t="s">
        <v>134</v>
      </c>
      <c r="U509" t="s">
        <v>72</v>
      </c>
      <c r="V509" t="s">
        <v>4165</v>
      </c>
      <c r="W509">
        <v>237143</v>
      </c>
      <c r="X509">
        <v>919898</v>
      </c>
      <c r="AF509" t="s">
        <v>4066</v>
      </c>
      <c r="AG509" t="s">
        <v>4067</v>
      </c>
      <c r="AH509" t="s">
        <v>4166</v>
      </c>
      <c r="AI509" t="s">
        <v>4167</v>
      </c>
      <c r="AJ509" t="s">
        <v>734</v>
      </c>
      <c r="AK509" t="s">
        <v>727</v>
      </c>
      <c r="AL509">
        <v>0</v>
      </c>
      <c r="AM509">
        <v>-4.7679506430558396</v>
      </c>
      <c r="AN509">
        <v>58.138008065590299</v>
      </c>
    </row>
    <row r="510" spans="1:40" x14ac:dyDescent="0.25">
      <c r="A510">
        <v>2492</v>
      </c>
      <c r="B510" t="s">
        <v>4168</v>
      </c>
      <c r="C510" t="s">
        <v>4169</v>
      </c>
      <c r="D510" t="s">
        <v>141</v>
      </c>
      <c r="F510" t="s">
        <v>3326</v>
      </c>
      <c r="G510" t="s">
        <v>81</v>
      </c>
      <c r="H510" t="s">
        <v>4170</v>
      </c>
      <c r="I510" t="s">
        <v>607</v>
      </c>
      <c r="J510" t="s">
        <v>4171</v>
      </c>
      <c r="K510">
        <v>1</v>
      </c>
      <c r="N510" t="s">
        <v>2441</v>
      </c>
      <c r="O510" t="s">
        <v>4172</v>
      </c>
      <c r="P510">
        <v>7000</v>
      </c>
      <c r="Q510">
        <v>7000</v>
      </c>
      <c r="R510" t="s">
        <v>53</v>
      </c>
      <c r="S510">
        <v>0</v>
      </c>
      <c r="T510" t="s">
        <v>134</v>
      </c>
      <c r="U510" t="s">
        <v>464</v>
      </c>
      <c r="V510" t="s">
        <v>4165</v>
      </c>
      <c r="W510">
        <v>236778</v>
      </c>
      <c r="X510">
        <v>920265</v>
      </c>
      <c r="AF510" t="s">
        <v>4066</v>
      </c>
      <c r="AG510" t="s">
        <v>4067</v>
      </c>
      <c r="AH510" t="s">
        <v>4173</v>
      </c>
      <c r="AI510" t="s">
        <v>4174</v>
      </c>
      <c r="AJ510" t="s">
        <v>223</v>
      </c>
      <c r="AL510">
        <v>0</v>
      </c>
      <c r="AM510">
        <v>-4.7743984374935202</v>
      </c>
      <c r="AN510">
        <v>58.141165901238999</v>
      </c>
    </row>
    <row r="511" spans="1:40" x14ac:dyDescent="0.25">
      <c r="A511">
        <v>2493</v>
      </c>
      <c r="B511" t="s">
        <v>4175</v>
      </c>
      <c r="C511" t="s">
        <v>4176</v>
      </c>
      <c r="D511" t="s">
        <v>142</v>
      </c>
      <c r="F511" t="s">
        <v>3326</v>
      </c>
      <c r="G511" t="s">
        <v>81</v>
      </c>
      <c r="H511" t="s">
        <v>4177</v>
      </c>
      <c r="I511" t="s">
        <v>607</v>
      </c>
      <c r="J511" t="s">
        <v>4178</v>
      </c>
      <c r="K511">
        <v>4</v>
      </c>
      <c r="N511" t="s">
        <v>2441</v>
      </c>
      <c r="O511" t="s">
        <v>4172</v>
      </c>
      <c r="P511">
        <v>0</v>
      </c>
      <c r="Q511">
        <v>0</v>
      </c>
      <c r="R511" t="s">
        <v>53</v>
      </c>
      <c r="S511">
        <v>0</v>
      </c>
      <c r="T511" t="s">
        <v>134</v>
      </c>
      <c r="U511" t="s">
        <v>464</v>
      </c>
      <c r="W511">
        <v>231504</v>
      </c>
      <c r="X511">
        <v>910920</v>
      </c>
      <c r="AF511" t="s">
        <v>4066</v>
      </c>
      <c r="AG511" t="s">
        <v>4067</v>
      </c>
      <c r="AH511" t="s">
        <v>4179</v>
      </c>
      <c r="AI511" t="s">
        <v>4180</v>
      </c>
      <c r="AJ511" t="s">
        <v>223</v>
      </c>
      <c r="AL511">
        <v>0</v>
      </c>
      <c r="AM511">
        <v>-4.8571480053280904</v>
      </c>
      <c r="AN511">
        <v>58.0553564695511</v>
      </c>
    </row>
    <row r="512" spans="1:40" x14ac:dyDescent="0.25">
      <c r="A512">
        <v>2494</v>
      </c>
      <c r="B512" t="s">
        <v>4181</v>
      </c>
      <c r="C512" t="s">
        <v>4182</v>
      </c>
      <c r="D512" t="s">
        <v>117</v>
      </c>
      <c r="F512" t="s">
        <v>65</v>
      </c>
      <c r="G512" t="s">
        <v>66</v>
      </c>
      <c r="H512" t="s">
        <v>4183</v>
      </c>
      <c r="I512" t="s">
        <v>188</v>
      </c>
      <c r="J512" t="s">
        <v>4184</v>
      </c>
      <c r="K512">
        <v>3</v>
      </c>
      <c r="L512" t="s">
        <v>4185</v>
      </c>
      <c r="M512" t="s">
        <v>4186</v>
      </c>
      <c r="N512" t="s">
        <v>4063</v>
      </c>
      <c r="O512" t="s">
        <v>4187</v>
      </c>
      <c r="P512">
        <v>160000</v>
      </c>
      <c r="Q512">
        <v>30000</v>
      </c>
      <c r="R512" t="s">
        <v>273</v>
      </c>
      <c r="S512">
        <v>5000</v>
      </c>
      <c r="T512" t="s">
        <v>149</v>
      </c>
      <c r="U512" t="s">
        <v>88</v>
      </c>
      <c r="V512" t="s">
        <v>4188</v>
      </c>
      <c r="W512">
        <v>257878</v>
      </c>
      <c r="X512">
        <v>904110</v>
      </c>
      <c r="AF512" t="s">
        <v>4066</v>
      </c>
      <c r="AG512" t="s">
        <v>4067</v>
      </c>
      <c r="AH512" t="s">
        <v>4189</v>
      </c>
      <c r="AI512" t="s">
        <v>4190</v>
      </c>
      <c r="AJ512" t="s">
        <v>953</v>
      </c>
      <c r="AK512" t="s">
        <v>693</v>
      </c>
      <c r="AL512">
        <v>25000</v>
      </c>
      <c r="AM512">
        <v>-4.4065738057819202</v>
      </c>
      <c r="AN512">
        <v>58.003481626633999</v>
      </c>
    </row>
    <row r="513" spans="1:40" x14ac:dyDescent="0.25">
      <c r="A513">
        <v>2495</v>
      </c>
      <c r="B513" t="s">
        <v>4191</v>
      </c>
      <c r="C513" t="s">
        <v>4192</v>
      </c>
      <c r="D513" t="s">
        <v>579</v>
      </c>
      <c r="F513" t="s">
        <v>65</v>
      </c>
      <c r="G513" t="s">
        <v>45</v>
      </c>
      <c r="H513" t="s">
        <v>4193</v>
      </c>
      <c r="I513" t="s">
        <v>119</v>
      </c>
      <c r="J513" t="s">
        <v>4194</v>
      </c>
      <c r="K513">
        <v>4</v>
      </c>
      <c r="L513" t="s">
        <v>4195</v>
      </c>
      <c r="N513" t="s">
        <v>4063</v>
      </c>
      <c r="O513" t="s">
        <v>4196</v>
      </c>
      <c r="P513">
        <v>0</v>
      </c>
      <c r="Q513">
        <v>0</v>
      </c>
      <c r="R513" t="s">
        <v>273</v>
      </c>
      <c r="S513">
        <v>10000</v>
      </c>
      <c r="T513" t="s">
        <v>149</v>
      </c>
      <c r="U513" t="s">
        <v>72</v>
      </c>
      <c r="W513">
        <v>238978</v>
      </c>
      <c r="X513">
        <v>925173</v>
      </c>
      <c r="AF513" t="s">
        <v>4066</v>
      </c>
      <c r="AG513" t="s">
        <v>4067</v>
      </c>
      <c r="AH513" t="s">
        <v>4197</v>
      </c>
      <c r="AI513" t="s">
        <v>4198</v>
      </c>
      <c r="AJ513" t="s">
        <v>709</v>
      </c>
      <c r="AK513" t="s">
        <v>693</v>
      </c>
      <c r="AL513">
        <v>10000</v>
      </c>
      <c r="AM513">
        <v>-4.74046127691624</v>
      </c>
      <c r="AN513">
        <v>58.186004818047898</v>
      </c>
    </row>
    <row r="514" spans="1:40" x14ac:dyDescent="0.25">
      <c r="A514">
        <v>2496</v>
      </c>
      <c r="B514" t="s">
        <v>4199</v>
      </c>
      <c r="C514" t="s">
        <v>4200</v>
      </c>
      <c r="D514" t="s">
        <v>141</v>
      </c>
      <c r="F514" t="s">
        <v>65</v>
      </c>
      <c r="G514" t="s">
        <v>45</v>
      </c>
      <c r="H514" t="s">
        <v>4201</v>
      </c>
      <c r="I514" t="s">
        <v>47</v>
      </c>
      <c r="J514" t="s">
        <v>4202</v>
      </c>
      <c r="K514">
        <v>3</v>
      </c>
      <c r="L514" t="s">
        <v>4203</v>
      </c>
      <c r="M514" t="s">
        <v>4204</v>
      </c>
      <c r="N514" t="s">
        <v>4063</v>
      </c>
      <c r="O514" t="s">
        <v>345</v>
      </c>
      <c r="P514">
        <v>6860227</v>
      </c>
      <c r="Q514">
        <v>0</v>
      </c>
      <c r="R514" t="s">
        <v>273</v>
      </c>
      <c r="S514">
        <v>0</v>
      </c>
      <c r="U514" t="s">
        <v>72</v>
      </c>
      <c r="V514" t="s">
        <v>4205</v>
      </c>
      <c r="W514">
        <v>257651</v>
      </c>
      <c r="X514">
        <v>911674</v>
      </c>
      <c r="AF514" t="s">
        <v>4066</v>
      </c>
      <c r="AG514" t="s">
        <v>4067</v>
      </c>
      <c r="AH514" t="s">
        <v>4206</v>
      </c>
      <c r="AI514" t="s">
        <v>4207</v>
      </c>
      <c r="AJ514" t="s">
        <v>734</v>
      </c>
      <c r="AK514" t="s">
        <v>921</v>
      </c>
      <c r="AL514">
        <v>6860227</v>
      </c>
      <c r="AM514">
        <v>-4.4149861423165699</v>
      </c>
      <c r="AN514">
        <v>58.071287957679097</v>
      </c>
    </row>
    <row r="515" spans="1:40" x14ac:dyDescent="0.25">
      <c r="A515">
        <v>2497</v>
      </c>
      <c r="B515" t="s">
        <v>4208</v>
      </c>
      <c r="C515" t="s">
        <v>4209</v>
      </c>
      <c r="D515" t="s">
        <v>359</v>
      </c>
      <c r="F515" t="s">
        <v>80</v>
      </c>
      <c r="G515" t="s">
        <v>45</v>
      </c>
      <c r="H515" t="s">
        <v>4210</v>
      </c>
      <c r="I515" t="s">
        <v>388</v>
      </c>
      <c r="J515" t="s">
        <v>4211</v>
      </c>
      <c r="K515">
        <v>3</v>
      </c>
      <c r="L515" t="s">
        <v>4212</v>
      </c>
      <c r="N515" t="s">
        <v>4063</v>
      </c>
      <c r="O515" t="s">
        <v>4213</v>
      </c>
      <c r="P515">
        <v>0</v>
      </c>
      <c r="Q515">
        <v>0</v>
      </c>
      <c r="S515">
        <v>0</v>
      </c>
      <c r="U515" t="s">
        <v>284</v>
      </c>
      <c r="V515" t="s">
        <v>4214</v>
      </c>
      <c r="W515">
        <v>258193</v>
      </c>
      <c r="X515">
        <v>905097</v>
      </c>
      <c r="AF515" t="s">
        <v>4066</v>
      </c>
      <c r="AG515" t="s">
        <v>4067</v>
      </c>
      <c r="AH515" t="s">
        <v>4215</v>
      </c>
      <c r="AI515" t="s">
        <v>4216</v>
      </c>
      <c r="AJ515" t="s">
        <v>783</v>
      </c>
      <c r="AL515">
        <v>0</v>
      </c>
      <c r="AM515">
        <v>-4.4018424502715998</v>
      </c>
      <c r="AN515">
        <v>58.012439678205602</v>
      </c>
    </row>
    <row r="516" spans="1:40" x14ac:dyDescent="0.25">
      <c r="A516">
        <v>2498</v>
      </c>
      <c r="B516" t="s">
        <v>4217</v>
      </c>
      <c r="C516" t="s">
        <v>4218</v>
      </c>
      <c r="D516" t="s">
        <v>141</v>
      </c>
      <c r="F516" t="s">
        <v>65</v>
      </c>
      <c r="G516" t="s">
        <v>45</v>
      </c>
      <c r="H516" t="s">
        <v>4219</v>
      </c>
      <c r="I516" t="s">
        <v>144</v>
      </c>
      <c r="J516" t="s">
        <v>4220</v>
      </c>
      <c r="K516">
        <v>4</v>
      </c>
      <c r="N516" t="s">
        <v>4221</v>
      </c>
      <c r="O516" t="s">
        <v>4222</v>
      </c>
      <c r="P516">
        <v>250000</v>
      </c>
      <c r="Q516">
        <v>10000</v>
      </c>
      <c r="R516" t="s">
        <v>273</v>
      </c>
      <c r="S516">
        <v>40000</v>
      </c>
      <c r="T516" t="s">
        <v>134</v>
      </c>
      <c r="U516" t="s">
        <v>72</v>
      </c>
      <c r="V516" t="s">
        <v>4223</v>
      </c>
      <c r="W516">
        <v>257490</v>
      </c>
      <c r="X516">
        <v>906946</v>
      </c>
      <c r="AF516" t="s">
        <v>4066</v>
      </c>
      <c r="AG516" t="s">
        <v>4067</v>
      </c>
      <c r="AH516" t="s">
        <v>4224</v>
      </c>
      <c r="AI516" t="s">
        <v>4225</v>
      </c>
      <c r="AJ516" t="s">
        <v>734</v>
      </c>
      <c r="AK516" t="s">
        <v>921</v>
      </c>
      <c r="AL516">
        <v>0</v>
      </c>
      <c r="AM516">
        <v>-4.4148475274234604</v>
      </c>
      <c r="AN516">
        <v>58.028807550593299</v>
      </c>
    </row>
    <row r="517" spans="1:40" x14ac:dyDescent="0.25">
      <c r="A517">
        <v>2499</v>
      </c>
      <c r="B517" t="s">
        <v>4226</v>
      </c>
      <c r="C517" t="s">
        <v>4227</v>
      </c>
      <c r="D517" t="s">
        <v>117</v>
      </c>
      <c r="F517" t="s">
        <v>80</v>
      </c>
      <c r="G517" t="s">
        <v>66</v>
      </c>
      <c r="H517" t="s">
        <v>4228</v>
      </c>
      <c r="I517" t="s">
        <v>188</v>
      </c>
      <c r="J517" t="s">
        <v>4229</v>
      </c>
      <c r="K517">
        <v>3</v>
      </c>
      <c r="M517" t="s">
        <v>4230</v>
      </c>
      <c r="N517" t="s">
        <v>4063</v>
      </c>
      <c r="O517" t="s">
        <v>4231</v>
      </c>
      <c r="P517">
        <v>100000</v>
      </c>
      <c r="Q517">
        <v>10000</v>
      </c>
      <c r="R517" t="s">
        <v>273</v>
      </c>
      <c r="S517">
        <v>20000</v>
      </c>
      <c r="T517" t="s">
        <v>54</v>
      </c>
      <c r="U517" t="s">
        <v>284</v>
      </c>
      <c r="V517" t="s">
        <v>4232</v>
      </c>
      <c r="W517">
        <v>239400</v>
      </c>
      <c r="X517">
        <v>927858</v>
      </c>
      <c r="AF517" t="s">
        <v>4066</v>
      </c>
      <c r="AG517" t="s">
        <v>4067</v>
      </c>
      <c r="AH517" t="s">
        <v>4233</v>
      </c>
      <c r="AI517" t="s">
        <v>4234</v>
      </c>
      <c r="AJ517" t="s">
        <v>783</v>
      </c>
      <c r="AK517" t="s">
        <v>921</v>
      </c>
      <c r="AL517">
        <v>190000</v>
      </c>
      <c r="AM517">
        <v>-4.7351447482857303</v>
      </c>
      <c r="AN517">
        <v>58.210246990116701</v>
      </c>
    </row>
    <row r="518" spans="1:40" x14ac:dyDescent="0.25">
      <c r="A518">
        <v>2500</v>
      </c>
      <c r="B518" t="s">
        <v>4235</v>
      </c>
      <c r="C518" t="s">
        <v>4236</v>
      </c>
      <c r="D518" t="s">
        <v>266</v>
      </c>
      <c r="F518" t="s">
        <v>80</v>
      </c>
      <c r="G518" t="s">
        <v>81</v>
      </c>
      <c r="H518" t="s">
        <v>4237</v>
      </c>
      <c r="I518" t="s">
        <v>268</v>
      </c>
      <c r="J518" t="s">
        <v>4238</v>
      </c>
      <c r="K518">
        <v>4</v>
      </c>
      <c r="M518" t="s">
        <v>4239</v>
      </c>
      <c r="N518" t="s">
        <v>4063</v>
      </c>
      <c r="O518" t="s">
        <v>4240</v>
      </c>
      <c r="P518">
        <v>0</v>
      </c>
      <c r="Q518">
        <v>0</v>
      </c>
      <c r="R518" t="s">
        <v>273</v>
      </c>
      <c r="S518">
        <v>0</v>
      </c>
      <c r="U518" t="s">
        <v>284</v>
      </c>
      <c r="V518" t="s">
        <v>4241</v>
      </c>
      <c r="W518">
        <v>276915</v>
      </c>
      <c r="X518">
        <v>890229</v>
      </c>
      <c r="AF518" t="s">
        <v>4066</v>
      </c>
      <c r="AG518" t="s">
        <v>4067</v>
      </c>
      <c r="AH518" t="s">
        <v>4242</v>
      </c>
      <c r="AI518" t="s">
        <v>4243</v>
      </c>
      <c r="AJ518" t="s">
        <v>783</v>
      </c>
      <c r="AL518">
        <v>0</v>
      </c>
      <c r="AM518">
        <v>-4.0774852525142498</v>
      </c>
      <c r="AN518">
        <v>57.884566425762202</v>
      </c>
    </row>
    <row r="519" spans="1:40" x14ac:dyDescent="0.25">
      <c r="A519">
        <v>2501</v>
      </c>
      <c r="B519" t="s">
        <v>4244</v>
      </c>
      <c r="C519" t="s">
        <v>4245</v>
      </c>
      <c r="D519" t="s">
        <v>141</v>
      </c>
      <c r="F519" t="s">
        <v>80</v>
      </c>
      <c r="G519" t="s">
        <v>81</v>
      </c>
      <c r="H519" t="s">
        <v>4246</v>
      </c>
      <c r="I519" t="s">
        <v>119</v>
      </c>
      <c r="J519" t="s">
        <v>4247</v>
      </c>
      <c r="K519">
        <v>1</v>
      </c>
      <c r="L519" t="s">
        <v>4248</v>
      </c>
      <c r="N519" t="s">
        <v>4063</v>
      </c>
      <c r="P519">
        <v>0</v>
      </c>
      <c r="Q519">
        <v>0</v>
      </c>
      <c r="R519" t="s">
        <v>53</v>
      </c>
      <c r="S519">
        <v>1000</v>
      </c>
      <c r="T519" t="s">
        <v>134</v>
      </c>
      <c r="U519" t="s">
        <v>72</v>
      </c>
      <c r="W519">
        <v>273390</v>
      </c>
      <c r="X519">
        <v>888754</v>
      </c>
      <c r="AF519" t="s">
        <v>4066</v>
      </c>
      <c r="AG519" t="s">
        <v>4067</v>
      </c>
      <c r="AH519" t="s">
        <v>4249</v>
      </c>
      <c r="AI519" t="s">
        <v>4250</v>
      </c>
      <c r="AJ519" t="s">
        <v>797</v>
      </c>
      <c r="AK519" t="s">
        <v>727</v>
      </c>
      <c r="AL519">
        <v>0</v>
      </c>
      <c r="AM519">
        <v>-4.1361027266444399</v>
      </c>
      <c r="AN519">
        <v>57.870340933888102</v>
      </c>
    </row>
    <row r="520" spans="1:40" x14ac:dyDescent="0.25">
      <c r="A520">
        <v>2502</v>
      </c>
      <c r="B520" t="s">
        <v>4251</v>
      </c>
      <c r="C520" t="s">
        <v>4252</v>
      </c>
      <c r="D520" t="s">
        <v>464</v>
      </c>
      <c r="F520" t="s">
        <v>65</v>
      </c>
      <c r="G520" t="s">
        <v>66</v>
      </c>
      <c r="H520" t="s">
        <v>4253</v>
      </c>
      <c r="I520" t="s">
        <v>47</v>
      </c>
      <c r="J520" t="s">
        <v>4254</v>
      </c>
      <c r="K520">
        <v>4</v>
      </c>
      <c r="N520" t="s">
        <v>4063</v>
      </c>
      <c r="O520" t="s">
        <v>4255</v>
      </c>
      <c r="P520">
        <v>0</v>
      </c>
      <c r="Q520">
        <v>0</v>
      </c>
      <c r="R520" t="s">
        <v>53</v>
      </c>
      <c r="S520">
        <v>0</v>
      </c>
      <c r="U520" t="s">
        <v>284</v>
      </c>
      <c r="V520" t="s">
        <v>4256</v>
      </c>
      <c r="W520">
        <v>273451</v>
      </c>
      <c r="X520">
        <v>887576</v>
      </c>
      <c r="AF520" t="s">
        <v>4066</v>
      </c>
      <c r="AG520" t="s">
        <v>4067</v>
      </c>
      <c r="AH520" t="s">
        <v>4257</v>
      </c>
      <c r="AI520" t="s">
        <v>4258</v>
      </c>
      <c r="AJ520" t="s">
        <v>783</v>
      </c>
      <c r="AL520">
        <v>0</v>
      </c>
      <c r="AM520">
        <v>-4.1344489027347002</v>
      </c>
      <c r="AN520">
        <v>57.859784579556298</v>
      </c>
    </row>
    <row r="521" spans="1:40" x14ac:dyDescent="0.25">
      <c r="A521">
        <v>2852</v>
      </c>
      <c r="B521" t="s">
        <v>4259</v>
      </c>
      <c r="C521" t="s">
        <v>4260</v>
      </c>
      <c r="D521" t="s">
        <v>141</v>
      </c>
      <c r="F521" t="s">
        <v>80</v>
      </c>
      <c r="G521" t="s">
        <v>45</v>
      </c>
      <c r="H521" t="s">
        <v>4261</v>
      </c>
      <c r="I521" t="s">
        <v>144</v>
      </c>
      <c r="J521" t="s">
        <v>4262</v>
      </c>
      <c r="K521">
        <v>1</v>
      </c>
      <c r="L521" t="s">
        <v>4263</v>
      </c>
      <c r="M521" t="s">
        <v>4264</v>
      </c>
      <c r="N521" t="s">
        <v>4265</v>
      </c>
      <c r="O521" t="s">
        <v>4266</v>
      </c>
      <c r="P521">
        <v>0</v>
      </c>
      <c r="Q521">
        <v>0</v>
      </c>
      <c r="R521" t="s">
        <v>53</v>
      </c>
      <c r="S521">
        <v>0</v>
      </c>
      <c r="T521" t="s">
        <v>54</v>
      </c>
      <c r="U521" t="s">
        <v>380</v>
      </c>
      <c r="V521" t="s">
        <v>4267</v>
      </c>
      <c r="W521">
        <v>234509</v>
      </c>
      <c r="X521">
        <v>684724</v>
      </c>
      <c r="AF521" t="s">
        <v>4268</v>
      </c>
      <c r="AG521" t="s">
        <v>4269</v>
      </c>
      <c r="AH521" t="s">
        <v>4270</v>
      </c>
      <c r="AI521" t="s">
        <v>4271</v>
      </c>
      <c r="AJ521" t="s">
        <v>709</v>
      </c>
      <c r="AK521" t="s">
        <v>464</v>
      </c>
      <c r="AM521">
        <v>-4.6572084526526796</v>
      </c>
      <c r="AN521">
        <v>56.026798085525101</v>
      </c>
    </row>
    <row r="522" spans="1:40" x14ac:dyDescent="0.25">
      <c r="A522">
        <v>2853</v>
      </c>
      <c r="B522" t="s">
        <v>4272</v>
      </c>
      <c r="C522" t="s">
        <v>4273</v>
      </c>
      <c r="D522" t="s">
        <v>141</v>
      </c>
      <c r="F522" t="s">
        <v>44</v>
      </c>
      <c r="G522" t="s">
        <v>45</v>
      </c>
      <c r="H522" t="s">
        <v>4274</v>
      </c>
      <c r="I522" t="s">
        <v>144</v>
      </c>
      <c r="J522" t="s">
        <v>4275</v>
      </c>
      <c r="K522">
        <v>1</v>
      </c>
      <c r="L522" t="s">
        <v>4263</v>
      </c>
      <c r="N522" t="s">
        <v>4276</v>
      </c>
      <c r="O522" t="s">
        <v>4277</v>
      </c>
      <c r="P522">
        <v>0</v>
      </c>
      <c r="Q522">
        <v>0</v>
      </c>
      <c r="R522" t="s">
        <v>53</v>
      </c>
      <c r="S522">
        <v>0</v>
      </c>
      <c r="T522" t="s">
        <v>134</v>
      </c>
      <c r="U522" t="s">
        <v>380</v>
      </c>
      <c r="V522" t="s">
        <v>4278</v>
      </c>
      <c r="W522">
        <v>230478</v>
      </c>
      <c r="X522">
        <v>687148</v>
      </c>
      <c r="AF522" t="s">
        <v>4268</v>
      </c>
      <c r="AG522" t="s">
        <v>4269</v>
      </c>
      <c r="AH522" t="s">
        <v>4279</v>
      </c>
      <c r="AI522" t="s">
        <v>4280</v>
      </c>
      <c r="AJ522" t="s">
        <v>709</v>
      </c>
      <c r="AK522" t="s">
        <v>464</v>
      </c>
      <c r="AM522">
        <v>-4.7233454658321099</v>
      </c>
      <c r="AN522">
        <v>56.0471433076765</v>
      </c>
    </row>
    <row r="523" spans="1:40" x14ac:dyDescent="0.25">
      <c r="A523">
        <v>2854</v>
      </c>
      <c r="B523" t="s">
        <v>4281</v>
      </c>
      <c r="C523" t="s">
        <v>4273</v>
      </c>
      <c r="D523" t="s">
        <v>141</v>
      </c>
      <c r="F523" t="s">
        <v>44</v>
      </c>
      <c r="G523" t="s">
        <v>45</v>
      </c>
      <c r="H523" t="s">
        <v>4274</v>
      </c>
      <c r="I523" t="s">
        <v>144</v>
      </c>
      <c r="J523" t="s">
        <v>4275</v>
      </c>
      <c r="K523">
        <v>1</v>
      </c>
      <c r="L523" t="s">
        <v>4263</v>
      </c>
      <c r="N523" t="s">
        <v>4276</v>
      </c>
      <c r="O523" t="s">
        <v>4277</v>
      </c>
      <c r="P523">
        <v>0</v>
      </c>
      <c r="Q523">
        <v>0</v>
      </c>
      <c r="R523" t="s">
        <v>53</v>
      </c>
      <c r="S523">
        <v>0</v>
      </c>
      <c r="T523" t="s">
        <v>134</v>
      </c>
      <c r="U523" t="s">
        <v>380</v>
      </c>
      <c r="V523" t="s">
        <v>4278</v>
      </c>
      <c r="W523">
        <v>230478</v>
      </c>
      <c r="X523">
        <v>687148</v>
      </c>
      <c r="AF523" t="s">
        <v>4268</v>
      </c>
      <c r="AG523" t="s">
        <v>4269</v>
      </c>
      <c r="AH523" t="s">
        <v>4282</v>
      </c>
      <c r="AI523" t="s">
        <v>4283</v>
      </c>
      <c r="AJ523" t="s">
        <v>734</v>
      </c>
      <c r="AK523" t="s">
        <v>464</v>
      </c>
      <c r="AM523">
        <v>-4.7233454658321099</v>
      </c>
      <c r="AN523">
        <v>56.0471433076765</v>
      </c>
    </row>
    <row r="524" spans="1:40" x14ac:dyDescent="0.25">
      <c r="A524">
        <v>2855</v>
      </c>
      <c r="B524" t="s">
        <v>4284</v>
      </c>
      <c r="C524" t="s">
        <v>4285</v>
      </c>
      <c r="D524" t="s">
        <v>141</v>
      </c>
      <c r="F524" t="s">
        <v>44</v>
      </c>
      <c r="G524" t="s">
        <v>45</v>
      </c>
      <c r="H524" t="s">
        <v>4286</v>
      </c>
      <c r="I524" t="s">
        <v>144</v>
      </c>
      <c r="J524" t="s">
        <v>4287</v>
      </c>
      <c r="K524">
        <v>1</v>
      </c>
      <c r="L524" t="s">
        <v>4288</v>
      </c>
      <c r="N524" t="s">
        <v>4289</v>
      </c>
      <c r="O524" t="s">
        <v>4277</v>
      </c>
      <c r="P524">
        <v>0</v>
      </c>
      <c r="Q524">
        <v>0</v>
      </c>
      <c r="R524" t="s">
        <v>53</v>
      </c>
      <c r="S524">
        <v>0</v>
      </c>
      <c r="T524" t="s">
        <v>54</v>
      </c>
      <c r="U524" t="s">
        <v>380</v>
      </c>
      <c r="V524" t="s">
        <v>4278</v>
      </c>
      <c r="W524">
        <v>230478</v>
      </c>
      <c r="X524">
        <v>687148</v>
      </c>
      <c r="AF524" t="s">
        <v>4268</v>
      </c>
      <c r="AG524" t="s">
        <v>4269</v>
      </c>
      <c r="AH524" t="s">
        <v>4290</v>
      </c>
      <c r="AI524" t="s">
        <v>4291</v>
      </c>
      <c r="AJ524" t="s">
        <v>734</v>
      </c>
      <c r="AK524" t="s">
        <v>727</v>
      </c>
      <c r="AL524">
        <v>10000</v>
      </c>
      <c r="AM524">
        <v>-4.7233454658321099</v>
      </c>
      <c r="AN524">
        <v>56.0471433076765</v>
      </c>
    </row>
    <row r="525" spans="1:40" x14ac:dyDescent="0.25">
      <c r="A525">
        <v>2856</v>
      </c>
      <c r="B525" t="s">
        <v>4292</v>
      </c>
      <c r="C525" t="s">
        <v>4285</v>
      </c>
      <c r="D525" t="s">
        <v>141</v>
      </c>
      <c r="F525" t="s">
        <v>44</v>
      </c>
      <c r="G525" t="s">
        <v>45</v>
      </c>
      <c r="H525" t="s">
        <v>4286</v>
      </c>
      <c r="I525" t="s">
        <v>144</v>
      </c>
      <c r="J525" t="s">
        <v>4287</v>
      </c>
      <c r="K525">
        <v>1</v>
      </c>
      <c r="L525" t="s">
        <v>4288</v>
      </c>
      <c r="N525" t="s">
        <v>4289</v>
      </c>
      <c r="O525" t="s">
        <v>4277</v>
      </c>
      <c r="P525">
        <v>0</v>
      </c>
      <c r="Q525">
        <v>0</v>
      </c>
      <c r="R525" t="s">
        <v>53</v>
      </c>
      <c r="S525">
        <v>0</v>
      </c>
      <c r="T525" t="s">
        <v>54</v>
      </c>
      <c r="U525" t="s">
        <v>380</v>
      </c>
      <c r="V525" t="s">
        <v>4278</v>
      </c>
      <c r="W525">
        <v>230478</v>
      </c>
      <c r="X525">
        <v>687148</v>
      </c>
      <c r="AF525" t="s">
        <v>4268</v>
      </c>
      <c r="AG525" t="s">
        <v>4269</v>
      </c>
      <c r="AH525" t="s">
        <v>4293</v>
      </c>
      <c r="AI525" t="s">
        <v>4294</v>
      </c>
      <c r="AJ525" t="s">
        <v>734</v>
      </c>
      <c r="AK525" t="s">
        <v>727</v>
      </c>
      <c r="AL525">
        <v>10000</v>
      </c>
      <c r="AM525">
        <v>-4.7233454658321099</v>
      </c>
      <c r="AN525">
        <v>56.0471433076765</v>
      </c>
    </row>
    <row r="526" spans="1:40" x14ac:dyDescent="0.25">
      <c r="A526">
        <v>2857</v>
      </c>
      <c r="B526" t="s">
        <v>4295</v>
      </c>
      <c r="C526" t="s">
        <v>4273</v>
      </c>
      <c r="D526" t="s">
        <v>141</v>
      </c>
      <c r="F526" t="s">
        <v>44</v>
      </c>
      <c r="G526" t="s">
        <v>45</v>
      </c>
      <c r="H526" t="s">
        <v>4274</v>
      </c>
      <c r="I526" t="s">
        <v>144</v>
      </c>
      <c r="J526" t="s">
        <v>4275</v>
      </c>
      <c r="K526">
        <v>1</v>
      </c>
      <c r="L526" t="s">
        <v>4263</v>
      </c>
      <c r="N526" t="s">
        <v>4276</v>
      </c>
      <c r="O526" t="s">
        <v>4277</v>
      </c>
      <c r="P526">
        <v>0</v>
      </c>
      <c r="Q526">
        <v>0</v>
      </c>
      <c r="R526" t="s">
        <v>53</v>
      </c>
      <c r="S526">
        <v>0</v>
      </c>
      <c r="T526" t="s">
        <v>134</v>
      </c>
      <c r="U526" t="s">
        <v>380</v>
      </c>
      <c r="V526" t="s">
        <v>4278</v>
      </c>
      <c r="W526">
        <v>230478</v>
      </c>
      <c r="X526">
        <v>687148</v>
      </c>
      <c r="AF526" t="s">
        <v>4268</v>
      </c>
      <c r="AG526" t="s">
        <v>4269</v>
      </c>
      <c r="AH526" t="s">
        <v>4296</v>
      </c>
      <c r="AI526" t="s">
        <v>4297</v>
      </c>
      <c r="AJ526" t="s">
        <v>709</v>
      </c>
      <c r="AK526" t="s">
        <v>464</v>
      </c>
      <c r="AM526">
        <v>-4.7233454658321099</v>
      </c>
      <c r="AN526">
        <v>56.0471433076765</v>
      </c>
    </row>
    <row r="527" spans="1:40" x14ac:dyDescent="0.25">
      <c r="A527">
        <v>2858</v>
      </c>
      <c r="B527" t="s">
        <v>4259</v>
      </c>
      <c r="C527" t="s">
        <v>4260</v>
      </c>
      <c r="D527" t="s">
        <v>141</v>
      </c>
      <c r="F527" t="s">
        <v>80</v>
      </c>
      <c r="G527" t="s">
        <v>45</v>
      </c>
      <c r="H527" t="s">
        <v>4261</v>
      </c>
      <c r="I527" t="s">
        <v>144</v>
      </c>
      <c r="J527" t="s">
        <v>4262</v>
      </c>
      <c r="K527">
        <v>1</v>
      </c>
      <c r="L527" t="s">
        <v>4263</v>
      </c>
      <c r="M527" t="s">
        <v>4264</v>
      </c>
      <c r="N527" t="s">
        <v>4298</v>
      </c>
      <c r="O527" t="s">
        <v>4266</v>
      </c>
      <c r="P527">
        <v>0</v>
      </c>
      <c r="Q527">
        <v>0</v>
      </c>
      <c r="R527" t="s">
        <v>53</v>
      </c>
      <c r="S527">
        <v>0</v>
      </c>
      <c r="T527" t="s">
        <v>54</v>
      </c>
      <c r="U527" t="s">
        <v>380</v>
      </c>
      <c r="V527" t="s">
        <v>4267</v>
      </c>
      <c r="W527">
        <v>230478</v>
      </c>
      <c r="X527">
        <v>687148</v>
      </c>
      <c r="AF527" t="s">
        <v>4268</v>
      </c>
      <c r="AG527" t="s">
        <v>4269</v>
      </c>
      <c r="AH527" t="s">
        <v>4299</v>
      </c>
      <c r="AI527" t="s">
        <v>4300</v>
      </c>
      <c r="AJ527" t="s">
        <v>709</v>
      </c>
      <c r="AK527" t="s">
        <v>464</v>
      </c>
      <c r="AM527">
        <v>-4.7233454658321099</v>
      </c>
      <c r="AN527">
        <v>56.0471433076765</v>
      </c>
    </row>
    <row r="528" spans="1:40" x14ac:dyDescent="0.25">
      <c r="A528">
        <v>2859</v>
      </c>
      <c r="B528" t="s">
        <v>4301</v>
      </c>
      <c r="C528" t="s">
        <v>4302</v>
      </c>
      <c r="D528" t="s">
        <v>64</v>
      </c>
      <c r="E528" t="s">
        <v>4303</v>
      </c>
      <c r="F528" t="s">
        <v>65</v>
      </c>
      <c r="G528" t="s">
        <v>45</v>
      </c>
      <c r="H528" t="s">
        <v>4304</v>
      </c>
      <c r="I528" t="s">
        <v>268</v>
      </c>
      <c r="J528" t="s">
        <v>4305</v>
      </c>
      <c r="K528">
        <v>4</v>
      </c>
      <c r="L528" t="s">
        <v>4306</v>
      </c>
      <c r="N528" t="s">
        <v>4307</v>
      </c>
      <c r="O528" t="s">
        <v>4308</v>
      </c>
      <c r="P528">
        <v>15000</v>
      </c>
      <c r="Q528">
        <v>0</v>
      </c>
      <c r="R528" t="s">
        <v>273</v>
      </c>
      <c r="S528">
        <v>15000</v>
      </c>
      <c r="T528" t="s">
        <v>149</v>
      </c>
      <c r="U528" t="s">
        <v>88</v>
      </c>
      <c r="V528" t="s">
        <v>4309</v>
      </c>
      <c r="W528">
        <v>230478</v>
      </c>
      <c r="X528">
        <v>687148</v>
      </c>
      <c r="AF528" t="s">
        <v>4268</v>
      </c>
      <c r="AG528" t="s">
        <v>4269</v>
      </c>
      <c r="AH528" t="s">
        <v>4310</v>
      </c>
      <c r="AI528" t="s">
        <v>4311</v>
      </c>
      <c r="AJ528" t="s">
        <v>709</v>
      </c>
      <c r="AK528" t="s">
        <v>727</v>
      </c>
      <c r="AL528">
        <v>15000</v>
      </c>
      <c r="AM528">
        <v>-4.7233454658321099</v>
      </c>
      <c r="AN528">
        <v>56.0471433076765</v>
      </c>
    </row>
    <row r="529" spans="1:40" x14ac:dyDescent="0.25">
      <c r="A529">
        <v>2860</v>
      </c>
      <c r="B529" t="s">
        <v>4312</v>
      </c>
      <c r="C529" t="s">
        <v>4313</v>
      </c>
      <c r="D529" t="s">
        <v>142</v>
      </c>
      <c r="F529" t="s">
        <v>80</v>
      </c>
      <c r="G529" t="s">
        <v>66</v>
      </c>
      <c r="H529" t="s">
        <v>4314</v>
      </c>
      <c r="I529" t="s">
        <v>198</v>
      </c>
      <c r="J529" t="s">
        <v>4315</v>
      </c>
      <c r="K529">
        <v>4</v>
      </c>
      <c r="M529" t="s">
        <v>4316</v>
      </c>
      <c r="N529" t="s">
        <v>4307</v>
      </c>
      <c r="O529" t="s">
        <v>4317</v>
      </c>
      <c r="P529">
        <v>7500</v>
      </c>
      <c r="Q529">
        <v>0</v>
      </c>
      <c r="R529" t="s">
        <v>273</v>
      </c>
      <c r="S529">
        <v>7500</v>
      </c>
      <c r="T529" t="s">
        <v>54</v>
      </c>
      <c r="U529" t="s">
        <v>88</v>
      </c>
      <c r="V529" t="s">
        <v>4318</v>
      </c>
      <c r="W529">
        <v>230478</v>
      </c>
      <c r="X529">
        <v>687148</v>
      </c>
      <c r="AF529" t="s">
        <v>4268</v>
      </c>
      <c r="AG529" t="s">
        <v>4269</v>
      </c>
      <c r="AH529" t="s">
        <v>4319</v>
      </c>
      <c r="AI529" t="s">
        <v>4320</v>
      </c>
      <c r="AJ529" t="s">
        <v>709</v>
      </c>
      <c r="AK529" t="s">
        <v>693</v>
      </c>
      <c r="AL529">
        <v>7500</v>
      </c>
      <c r="AM529">
        <v>-4.7233454658321099</v>
      </c>
      <c r="AN529">
        <v>56.0471433076765</v>
      </c>
    </row>
    <row r="530" spans="1:40" x14ac:dyDescent="0.25">
      <c r="A530">
        <v>2861</v>
      </c>
      <c r="B530" t="s">
        <v>4321</v>
      </c>
      <c r="C530" t="s">
        <v>4322</v>
      </c>
      <c r="D530" t="s">
        <v>64</v>
      </c>
      <c r="E530" t="s">
        <v>4323</v>
      </c>
      <c r="F530" t="s">
        <v>65</v>
      </c>
      <c r="G530" t="s">
        <v>45</v>
      </c>
      <c r="H530" t="s">
        <v>4324</v>
      </c>
      <c r="I530" t="s">
        <v>188</v>
      </c>
      <c r="J530" t="s">
        <v>4325</v>
      </c>
      <c r="K530">
        <v>3</v>
      </c>
      <c r="M530" t="s">
        <v>4326</v>
      </c>
      <c r="N530" t="s">
        <v>4307</v>
      </c>
      <c r="O530" t="s">
        <v>4327</v>
      </c>
      <c r="P530">
        <v>20000</v>
      </c>
      <c r="Q530">
        <v>0</v>
      </c>
      <c r="R530" t="s">
        <v>273</v>
      </c>
      <c r="S530">
        <v>2000</v>
      </c>
      <c r="T530" t="s">
        <v>149</v>
      </c>
      <c r="U530" t="s">
        <v>88</v>
      </c>
      <c r="V530" t="s">
        <v>4328</v>
      </c>
      <c r="W530">
        <v>230478</v>
      </c>
      <c r="X530">
        <v>687148</v>
      </c>
      <c r="AF530" t="s">
        <v>4268</v>
      </c>
      <c r="AG530" t="s">
        <v>4269</v>
      </c>
      <c r="AH530" t="s">
        <v>4329</v>
      </c>
      <c r="AI530" t="s">
        <v>4330</v>
      </c>
      <c r="AJ530" t="s">
        <v>709</v>
      </c>
      <c r="AK530" t="s">
        <v>693</v>
      </c>
      <c r="AL530">
        <v>2000</v>
      </c>
      <c r="AM530">
        <v>-4.7233454658321099</v>
      </c>
      <c r="AN530">
        <v>56.0471433076765</v>
      </c>
    </row>
    <row r="531" spans="1:40" x14ac:dyDescent="0.25">
      <c r="A531">
        <v>2862</v>
      </c>
      <c r="B531" t="s">
        <v>4331</v>
      </c>
      <c r="C531" t="s">
        <v>4332</v>
      </c>
      <c r="D531" t="s">
        <v>64</v>
      </c>
      <c r="E531" t="s">
        <v>4303</v>
      </c>
      <c r="F531" t="s">
        <v>65</v>
      </c>
      <c r="G531" t="s">
        <v>45</v>
      </c>
      <c r="H531" t="s">
        <v>4304</v>
      </c>
      <c r="I531" t="s">
        <v>268</v>
      </c>
      <c r="J531" t="s">
        <v>4305</v>
      </c>
      <c r="K531">
        <v>4</v>
      </c>
      <c r="L531" t="s">
        <v>4306</v>
      </c>
      <c r="N531" t="s">
        <v>4307</v>
      </c>
      <c r="O531" t="s">
        <v>4308</v>
      </c>
      <c r="P531">
        <v>15000</v>
      </c>
      <c r="Q531">
        <v>0</v>
      </c>
      <c r="R531" t="s">
        <v>273</v>
      </c>
      <c r="S531">
        <v>15000</v>
      </c>
      <c r="T531" t="s">
        <v>149</v>
      </c>
      <c r="U531" t="s">
        <v>88</v>
      </c>
      <c r="V531" t="s">
        <v>4309</v>
      </c>
      <c r="W531">
        <v>238888</v>
      </c>
      <c r="X531">
        <v>691268</v>
      </c>
      <c r="AF531" t="s">
        <v>4268</v>
      </c>
      <c r="AG531" t="s">
        <v>4269</v>
      </c>
      <c r="AH531" t="s">
        <v>4333</v>
      </c>
      <c r="AI531" t="s">
        <v>4334</v>
      </c>
      <c r="AJ531" t="s">
        <v>692</v>
      </c>
      <c r="AK531" t="s">
        <v>727</v>
      </c>
      <c r="AL531">
        <v>15000</v>
      </c>
      <c r="AM531">
        <v>-4.59095803015079</v>
      </c>
      <c r="AN531">
        <v>56.087027141895497</v>
      </c>
    </row>
    <row r="532" spans="1:40" x14ac:dyDescent="0.25">
      <c r="A532">
        <v>2863</v>
      </c>
      <c r="B532" t="s">
        <v>4335</v>
      </c>
      <c r="C532" t="s">
        <v>4336</v>
      </c>
      <c r="D532" t="s">
        <v>142</v>
      </c>
      <c r="F532" t="s">
        <v>80</v>
      </c>
      <c r="G532" t="s">
        <v>66</v>
      </c>
      <c r="H532" t="s">
        <v>4337</v>
      </c>
      <c r="I532" t="s">
        <v>198</v>
      </c>
      <c r="J532" t="s">
        <v>4315</v>
      </c>
      <c r="K532">
        <v>4</v>
      </c>
      <c r="M532" t="s">
        <v>4316</v>
      </c>
      <c r="N532" t="s">
        <v>4307</v>
      </c>
      <c r="O532" t="s">
        <v>4338</v>
      </c>
      <c r="P532">
        <v>7500</v>
      </c>
      <c r="Q532">
        <v>0</v>
      </c>
      <c r="R532" t="s">
        <v>273</v>
      </c>
      <c r="S532">
        <v>7500</v>
      </c>
      <c r="T532" t="s">
        <v>54</v>
      </c>
      <c r="U532" t="s">
        <v>88</v>
      </c>
      <c r="V532" t="s">
        <v>4318</v>
      </c>
      <c r="W532">
        <v>238888</v>
      </c>
      <c r="X532">
        <v>691268</v>
      </c>
      <c r="AF532" t="s">
        <v>4268</v>
      </c>
      <c r="AG532" t="s">
        <v>4269</v>
      </c>
      <c r="AH532" t="s">
        <v>4339</v>
      </c>
      <c r="AI532" t="s">
        <v>4340</v>
      </c>
      <c r="AJ532" t="s">
        <v>709</v>
      </c>
      <c r="AK532" t="s">
        <v>921</v>
      </c>
      <c r="AL532">
        <v>7500</v>
      </c>
      <c r="AM532">
        <v>-4.59095803015079</v>
      </c>
      <c r="AN532">
        <v>56.087027141895497</v>
      </c>
    </row>
    <row r="533" spans="1:40" x14ac:dyDescent="0.25">
      <c r="A533">
        <v>2864</v>
      </c>
      <c r="B533" t="s">
        <v>4341</v>
      </c>
      <c r="C533" t="s">
        <v>4342</v>
      </c>
      <c r="D533" t="s">
        <v>117</v>
      </c>
      <c r="F533" t="s">
        <v>80</v>
      </c>
      <c r="G533" t="s">
        <v>45</v>
      </c>
      <c r="H533" t="s">
        <v>4343</v>
      </c>
      <c r="I533" t="s">
        <v>188</v>
      </c>
      <c r="J533" t="s">
        <v>4344</v>
      </c>
      <c r="K533">
        <v>1</v>
      </c>
      <c r="M533" t="s">
        <v>4345</v>
      </c>
      <c r="N533" t="s">
        <v>4307</v>
      </c>
      <c r="O533" t="s">
        <v>4338</v>
      </c>
      <c r="P533">
        <v>0</v>
      </c>
      <c r="Q533">
        <v>0</v>
      </c>
      <c r="S533">
        <v>0</v>
      </c>
      <c r="T533" t="s">
        <v>54</v>
      </c>
      <c r="U533" t="s">
        <v>380</v>
      </c>
      <c r="V533" t="s">
        <v>4318</v>
      </c>
      <c r="W533">
        <v>235350</v>
      </c>
      <c r="X533">
        <v>695291</v>
      </c>
      <c r="AF533" t="s">
        <v>4268</v>
      </c>
      <c r="AG533" t="s">
        <v>4269</v>
      </c>
      <c r="AH533" t="s">
        <v>4346</v>
      </c>
      <c r="AI533" t="s">
        <v>4347</v>
      </c>
      <c r="AJ533" t="s">
        <v>709</v>
      </c>
      <c r="AK533" t="s">
        <v>464</v>
      </c>
      <c r="AM533">
        <v>-4.6502341937001903</v>
      </c>
      <c r="AN533">
        <v>56.121928396671301</v>
      </c>
    </row>
    <row r="534" spans="1:40" x14ac:dyDescent="0.25">
      <c r="A534">
        <v>2865</v>
      </c>
      <c r="B534" t="s">
        <v>4348</v>
      </c>
      <c r="C534" t="s">
        <v>4349</v>
      </c>
      <c r="D534" t="s">
        <v>359</v>
      </c>
      <c r="E534" t="s">
        <v>4350</v>
      </c>
      <c r="F534" t="s">
        <v>65</v>
      </c>
      <c r="G534" t="s">
        <v>81</v>
      </c>
      <c r="H534" t="s">
        <v>4351</v>
      </c>
      <c r="I534" t="s">
        <v>68</v>
      </c>
      <c r="J534" t="s">
        <v>4352</v>
      </c>
      <c r="K534">
        <v>3</v>
      </c>
      <c r="M534" t="s">
        <v>4353</v>
      </c>
      <c r="N534" t="s">
        <v>590</v>
      </c>
      <c r="O534" t="s">
        <v>4354</v>
      </c>
      <c r="P534">
        <v>0</v>
      </c>
      <c r="Q534">
        <v>0</v>
      </c>
      <c r="R534" t="s">
        <v>273</v>
      </c>
      <c r="S534">
        <v>0</v>
      </c>
      <c r="W534">
        <v>206881</v>
      </c>
      <c r="X534">
        <v>737740</v>
      </c>
      <c r="Y534" t="s">
        <v>4355</v>
      </c>
      <c r="Z534" t="s">
        <v>65</v>
      </c>
      <c r="AA534" t="s">
        <v>633</v>
      </c>
      <c r="AF534" t="s">
        <v>4356</v>
      </c>
      <c r="AG534" t="s">
        <v>4357</v>
      </c>
      <c r="AH534" t="s">
        <v>4358</v>
      </c>
      <c r="AI534" t="s">
        <v>4359</v>
      </c>
      <c r="AJ534" t="s">
        <v>734</v>
      </c>
      <c r="AK534" t="s">
        <v>719</v>
      </c>
      <c r="AL534">
        <v>20000</v>
      </c>
      <c r="AM534">
        <v>-5.1385936685582898</v>
      </c>
      <c r="AN534">
        <v>56.492076302670696</v>
      </c>
    </row>
    <row r="535" spans="1:40" x14ac:dyDescent="0.25">
      <c r="A535">
        <v>2866</v>
      </c>
      <c r="B535" t="s">
        <v>4360</v>
      </c>
      <c r="C535" t="s">
        <v>4361</v>
      </c>
      <c r="D535" t="s">
        <v>64</v>
      </c>
      <c r="E535" t="s">
        <v>639</v>
      </c>
      <c r="F535" t="s">
        <v>65</v>
      </c>
      <c r="G535" t="s">
        <v>66</v>
      </c>
      <c r="H535" t="s">
        <v>4351</v>
      </c>
      <c r="I535" t="s">
        <v>68</v>
      </c>
      <c r="J535" t="s">
        <v>4352</v>
      </c>
      <c r="K535">
        <v>3</v>
      </c>
      <c r="M535" t="s">
        <v>4353</v>
      </c>
      <c r="N535" t="s">
        <v>590</v>
      </c>
      <c r="O535" t="s">
        <v>641</v>
      </c>
      <c r="P535">
        <v>0</v>
      </c>
      <c r="Q535">
        <v>0</v>
      </c>
      <c r="R535" t="s">
        <v>273</v>
      </c>
      <c r="S535">
        <v>0</v>
      </c>
      <c r="W535">
        <v>207756</v>
      </c>
      <c r="X535">
        <v>685066</v>
      </c>
      <c r="Y535" t="s">
        <v>4362</v>
      </c>
      <c r="Z535" t="s">
        <v>65</v>
      </c>
      <c r="AA535" t="s">
        <v>633</v>
      </c>
      <c r="AF535" t="s">
        <v>4356</v>
      </c>
      <c r="AG535" t="s">
        <v>4357</v>
      </c>
      <c r="AH535" t="s">
        <v>4363</v>
      </c>
      <c r="AI535" t="s">
        <v>4364</v>
      </c>
      <c r="AJ535" t="s">
        <v>734</v>
      </c>
      <c r="AK535" t="s">
        <v>719</v>
      </c>
      <c r="AL535">
        <v>20000</v>
      </c>
      <c r="AM535">
        <v>-5.0861075171785304</v>
      </c>
      <c r="AN535">
        <v>56.019880692125497</v>
      </c>
    </row>
    <row r="536" spans="1:40" x14ac:dyDescent="0.25">
      <c r="A536">
        <v>2867</v>
      </c>
      <c r="B536" t="s">
        <v>4365</v>
      </c>
      <c r="C536" t="s">
        <v>4366</v>
      </c>
      <c r="D536" t="s">
        <v>64</v>
      </c>
      <c r="E536" t="s">
        <v>639</v>
      </c>
      <c r="F536" t="s">
        <v>65</v>
      </c>
      <c r="G536" t="s">
        <v>66</v>
      </c>
      <c r="H536" t="s">
        <v>4351</v>
      </c>
      <c r="I536" t="s">
        <v>68</v>
      </c>
      <c r="J536" t="s">
        <v>4352</v>
      </c>
      <c r="K536">
        <v>3</v>
      </c>
      <c r="M536" t="s">
        <v>4353</v>
      </c>
      <c r="N536" t="s">
        <v>590</v>
      </c>
      <c r="O536" t="s">
        <v>641</v>
      </c>
      <c r="P536">
        <v>0</v>
      </c>
      <c r="Q536">
        <v>0</v>
      </c>
      <c r="R536" t="s">
        <v>273</v>
      </c>
      <c r="S536">
        <v>0</v>
      </c>
      <c r="W536">
        <v>215300</v>
      </c>
      <c r="X536">
        <v>727689</v>
      </c>
      <c r="Y536" t="s">
        <v>4367</v>
      </c>
      <c r="Z536" t="s">
        <v>65</v>
      </c>
      <c r="AA536" t="s">
        <v>633</v>
      </c>
      <c r="AF536" t="s">
        <v>4356</v>
      </c>
      <c r="AG536" t="s">
        <v>4357</v>
      </c>
      <c r="AH536" t="s">
        <v>4368</v>
      </c>
      <c r="AI536" t="s">
        <v>4369</v>
      </c>
      <c r="AJ536" t="s">
        <v>734</v>
      </c>
      <c r="AK536" t="s">
        <v>719</v>
      </c>
      <c r="AL536">
        <v>20000</v>
      </c>
      <c r="AM536">
        <v>-4.99494479398723</v>
      </c>
      <c r="AN536">
        <v>56.405277820302999</v>
      </c>
    </row>
    <row r="537" spans="1:40" x14ac:dyDescent="0.25">
      <c r="A537">
        <v>2868</v>
      </c>
      <c r="B537" t="s">
        <v>4370</v>
      </c>
      <c r="C537" t="s">
        <v>4371</v>
      </c>
      <c r="D537" t="s">
        <v>64</v>
      </c>
      <c r="E537" t="s">
        <v>639</v>
      </c>
      <c r="F537" t="s">
        <v>65</v>
      </c>
      <c r="G537" t="s">
        <v>66</v>
      </c>
      <c r="H537" t="s">
        <v>4351</v>
      </c>
      <c r="I537" t="s">
        <v>68</v>
      </c>
      <c r="J537" t="s">
        <v>4352</v>
      </c>
      <c r="K537">
        <v>3</v>
      </c>
      <c r="M537" t="s">
        <v>4353</v>
      </c>
      <c r="N537" t="s">
        <v>590</v>
      </c>
      <c r="O537" t="s">
        <v>641</v>
      </c>
      <c r="P537">
        <v>0</v>
      </c>
      <c r="Q537">
        <v>0</v>
      </c>
      <c r="R537" t="s">
        <v>273</v>
      </c>
      <c r="S537">
        <v>0</v>
      </c>
      <c r="W537">
        <v>216511</v>
      </c>
      <c r="X537">
        <v>720005</v>
      </c>
      <c r="Y537" t="s">
        <v>4372</v>
      </c>
      <c r="Z537" t="s">
        <v>65</v>
      </c>
      <c r="AA537" t="s">
        <v>633</v>
      </c>
      <c r="AF537" t="s">
        <v>4356</v>
      </c>
      <c r="AG537" t="s">
        <v>4357</v>
      </c>
      <c r="AH537" t="s">
        <v>4373</v>
      </c>
      <c r="AI537" t="s">
        <v>4374</v>
      </c>
      <c r="AJ537" t="s">
        <v>734</v>
      </c>
      <c r="AK537" t="s">
        <v>719</v>
      </c>
      <c r="AL537">
        <v>20000</v>
      </c>
      <c r="AM537">
        <v>-4.9699769807073704</v>
      </c>
      <c r="AN537">
        <v>56.336807215824599</v>
      </c>
    </row>
    <row r="538" spans="1:40" x14ac:dyDescent="0.25">
      <c r="A538">
        <v>2869</v>
      </c>
      <c r="B538" t="s">
        <v>4375</v>
      </c>
      <c r="C538" t="s">
        <v>4376</v>
      </c>
      <c r="D538" t="s">
        <v>359</v>
      </c>
      <c r="F538" t="s">
        <v>65</v>
      </c>
      <c r="G538" t="s">
        <v>66</v>
      </c>
      <c r="H538" t="s">
        <v>4377</v>
      </c>
      <c r="I538" t="s">
        <v>68</v>
      </c>
      <c r="J538" t="s">
        <v>4352</v>
      </c>
      <c r="K538">
        <v>3</v>
      </c>
      <c r="M538" t="s">
        <v>4353</v>
      </c>
      <c r="N538" t="s">
        <v>590</v>
      </c>
      <c r="O538" t="s">
        <v>641</v>
      </c>
      <c r="P538">
        <v>0</v>
      </c>
      <c r="Q538">
        <v>0</v>
      </c>
      <c r="R538" t="s">
        <v>273</v>
      </c>
      <c r="S538">
        <v>0</v>
      </c>
      <c r="W538">
        <v>197308</v>
      </c>
      <c r="X538">
        <v>712476</v>
      </c>
      <c r="Y538" t="s">
        <v>4378</v>
      </c>
      <c r="Z538" t="s">
        <v>65</v>
      </c>
      <c r="AA538" t="s">
        <v>633</v>
      </c>
      <c r="AF538" t="s">
        <v>4356</v>
      </c>
      <c r="AG538" t="s">
        <v>4357</v>
      </c>
      <c r="AH538" t="s">
        <v>4379</v>
      </c>
      <c r="AI538" t="s">
        <v>4380</v>
      </c>
      <c r="AJ538" t="s">
        <v>734</v>
      </c>
      <c r="AK538" t="s">
        <v>719</v>
      </c>
      <c r="AL538">
        <v>20000</v>
      </c>
      <c r="AM538">
        <v>-5.2743010576119902</v>
      </c>
      <c r="AN538">
        <v>56.261446302149601</v>
      </c>
    </row>
    <row r="539" spans="1:40" x14ac:dyDescent="0.25">
      <c r="A539">
        <v>2870</v>
      </c>
      <c r="B539" t="s">
        <v>4381</v>
      </c>
      <c r="C539" t="s">
        <v>4382</v>
      </c>
      <c r="D539" t="s">
        <v>579</v>
      </c>
      <c r="E539" t="s">
        <v>4383</v>
      </c>
      <c r="F539" t="s">
        <v>65</v>
      </c>
      <c r="G539" t="s">
        <v>45</v>
      </c>
      <c r="H539" t="s">
        <v>4351</v>
      </c>
      <c r="I539" t="s">
        <v>47</v>
      </c>
      <c r="J539" t="s">
        <v>4384</v>
      </c>
      <c r="K539">
        <v>4</v>
      </c>
      <c r="O539" t="s">
        <v>4385</v>
      </c>
      <c r="P539">
        <v>0</v>
      </c>
      <c r="Q539">
        <v>0</v>
      </c>
      <c r="R539" t="s">
        <v>273</v>
      </c>
      <c r="S539">
        <v>0</v>
      </c>
      <c r="W539">
        <v>208848</v>
      </c>
      <c r="X539">
        <v>725283</v>
      </c>
      <c r="Y539" t="s">
        <v>4386</v>
      </c>
      <c r="AF539" t="s">
        <v>4356</v>
      </c>
      <c r="AG539" t="s">
        <v>4357</v>
      </c>
      <c r="AH539" t="s">
        <v>4387</v>
      </c>
      <c r="AI539" t="s">
        <v>4388</v>
      </c>
      <c r="AJ539" t="s">
        <v>734</v>
      </c>
      <c r="AK539" t="s">
        <v>921</v>
      </c>
      <c r="AL539">
        <v>10000</v>
      </c>
      <c r="AM539">
        <v>-5.09758550824544</v>
      </c>
      <c r="AN539">
        <v>56.381126583117499</v>
      </c>
    </row>
    <row r="540" spans="1:40" x14ac:dyDescent="0.25">
      <c r="A540">
        <v>2871</v>
      </c>
      <c r="B540" t="s">
        <v>4389</v>
      </c>
      <c r="C540" t="s">
        <v>4390</v>
      </c>
      <c r="D540" t="s">
        <v>117</v>
      </c>
      <c r="E540" t="s">
        <v>4391</v>
      </c>
      <c r="F540" t="s">
        <v>65</v>
      </c>
      <c r="G540" t="s">
        <v>66</v>
      </c>
      <c r="H540" t="s">
        <v>4392</v>
      </c>
      <c r="I540" t="s">
        <v>188</v>
      </c>
      <c r="J540" t="s">
        <v>4393</v>
      </c>
      <c r="K540">
        <v>2</v>
      </c>
      <c r="M540" t="s">
        <v>4394</v>
      </c>
      <c r="N540" t="s">
        <v>590</v>
      </c>
      <c r="O540" t="s">
        <v>4395</v>
      </c>
      <c r="P540">
        <v>0</v>
      </c>
      <c r="Q540">
        <v>0</v>
      </c>
      <c r="R540" t="s">
        <v>273</v>
      </c>
      <c r="S540">
        <v>0</v>
      </c>
      <c r="T540" t="s">
        <v>54</v>
      </c>
      <c r="U540" t="s">
        <v>88</v>
      </c>
      <c r="V540" t="s">
        <v>4396</v>
      </c>
      <c r="W540">
        <v>178908</v>
      </c>
      <c r="X540">
        <v>638938</v>
      </c>
      <c r="Y540" t="s">
        <v>4397</v>
      </c>
      <c r="Z540" t="s">
        <v>494</v>
      </c>
      <c r="AA540" t="s">
        <v>633</v>
      </c>
      <c r="AF540" t="s">
        <v>4356</v>
      </c>
      <c r="AG540" t="s">
        <v>4357</v>
      </c>
      <c r="AH540" t="s">
        <v>4398</v>
      </c>
      <c r="AI540" t="s">
        <v>4399</v>
      </c>
      <c r="AJ540" t="s">
        <v>709</v>
      </c>
      <c r="AK540" t="s">
        <v>719</v>
      </c>
      <c r="AL540">
        <v>1000000</v>
      </c>
      <c r="AM540">
        <v>-5.5105732986279801</v>
      </c>
      <c r="AN540">
        <v>55.593764453652902</v>
      </c>
    </row>
    <row r="541" spans="1:40" x14ac:dyDescent="0.25">
      <c r="A541">
        <v>2872</v>
      </c>
      <c r="B541" t="s">
        <v>4400</v>
      </c>
      <c r="C541" t="s">
        <v>4401</v>
      </c>
      <c r="D541" t="s">
        <v>117</v>
      </c>
      <c r="E541" t="s">
        <v>4391</v>
      </c>
      <c r="F541" t="s">
        <v>65</v>
      </c>
      <c r="G541" t="s">
        <v>66</v>
      </c>
      <c r="H541" t="s">
        <v>4392</v>
      </c>
      <c r="I541" t="s">
        <v>188</v>
      </c>
      <c r="J541" t="s">
        <v>4393</v>
      </c>
      <c r="K541">
        <v>2</v>
      </c>
      <c r="M541" t="s">
        <v>4394</v>
      </c>
      <c r="N541" t="s">
        <v>590</v>
      </c>
      <c r="O541" t="s">
        <v>4395</v>
      </c>
      <c r="P541">
        <v>0</v>
      </c>
      <c r="Q541">
        <v>0</v>
      </c>
      <c r="R541" t="s">
        <v>273</v>
      </c>
      <c r="S541">
        <v>0</v>
      </c>
      <c r="T541" t="s">
        <v>54</v>
      </c>
      <c r="U541" t="s">
        <v>88</v>
      </c>
      <c r="V541" t="s">
        <v>4396</v>
      </c>
      <c r="W541">
        <v>219524</v>
      </c>
      <c r="X541">
        <v>703845</v>
      </c>
      <c r="Y541" t="s">
        <v>4402</v>
      </c>
      <c r="Z541" t="s">
        <v>494</v>
      </c>
      <c r="AA541" t="s">
        <v>633</v>
      </c>
      <c r="AF541" t="s">
        <v>4356</v>
      </c>
      <c r="AG541" t="s">
        <v>4357</v>
      </c>
      <c r="AH541" t="s">
        <v>4403</v>
      </c>
      <c r="AI541" t="s">
        <v>4404</v>
      </c>
      <c r="AJ541" t="s">
        <v>709</v>
      </c>
      <c r="AK541" t="s">
        <v>719</v>
      </c>
      <c r="AL541">
        <v>1000000</v>
      </c>
      <c r="AM541">
        <v>-4.9102695327893802</v>
      </c>
      <c r="AN541">
        <v>56.192964005559404</v>
      </c>
    </row>
    <row r="542" spans="1:40" x14ac:dyDescent="0.25">
      <c r="A542">
        <v>2873</v>
      </c>
      <c r="B542" t="s">
        <v>4405</v>
      </c>
      <c r="C542" t="s">
        <v>4406</v>
      </c>
      <c r="D542" t="s">
        <v>64</v>
      </c>
      <c r="E542" t="s">
        <v>639</v>
      </c>
      <c r="F542" t="s">
        <v>65</v>
      </c>
      <c r="G542" t="s">
        <v>66</v>
      </c>
      <c r="H542" t="s">
        <v>4351</v>
      </c>
      <c r="I542" t="s">
        <v>68</v>
      </c>
      <c r="J542" t="s">
        <v>4352</v>
      </c>
      <c r="K542">
        <v>3</v>
      </c>
      <c r="M542" t="s">
        <v>4353</v>
      </c>
      <c r="N542" t="s">
        <v>590</v>
      </c>
      <c r="O542" t="s">
        <v>641</v>
      </c>
      <c r="P542">
        <v>0</v>
      </c>
      <c r="Q542">
        <v>0</v>
      </c>
      <c r="R542" t="s">
        <v>273</v>
      </c>
      <c r="S542">
        <v>0</v>
      </c>
      <c r="W542">
        <v>193214</v>
      </c>
      <c r="X542">
        <v>695634</v>
      </c>
      <c r="Y542" t="s">
        <v>4407</v>
      </c>
      <c r="AF542" t="s">
        <v>4356</v>
      </c>
      <c r="AG542" t="s">
        <v>4357</v>
      </c>
      <c r="AH542" t="s">
        <v>4408</v>
      </c>
      <c r="AI542" t="s">
        <v>4409</v>
      </c>
      <c r="AJ542" t="s">
        <v>734</v>
      </c>
      <c r="AK542" t="s">
        <v>719</v>
      </c>
      <c r="AL542">
        <v>20000</v>
      </c>
      <c r="AM542">
        <v>-5.3271692748996404</v>
      </c>
      <c r="AN542">
        <v>56.108619390308803</v>
      </c>
    </row>
    <row r="543" spans="1:40" x14ac:dyDescent="0.25">
      <c r="A543">
        <v>2874</v>
      </c>
      <c r="B543" t="s">
        <v>4410</v>
      </c>
      <c r="C543" t="s">
        <v>4411</v>
      </c>
      <c r="D543" t="s">
        <v>64</v>
      </c>
      <c r="E543" t="s">
        <v>588</v>
      </c>
      <c r="F543" t="s">
        <v>80</v>
      </c>
      <c r="G543" t="s">
        <v>66</v>
      </c>
      <c r="H543" t="s">
        <v>4412</v>
      </c>
      <c r="I543" t="s">
        <v>268</v>
      </c>
      <c r="J543" t="s">
        <v>653</v>
      </c>
      <c r="K543">
        <v>3</v>
      </c>
      <c r="N543" t="s">
        <v>590</v>
      </c>
      <c r="P543">
        <v>0</v>
      </c>
      <c r="Q543">
        <v>0</v>
      </c>
      <c r="R543" t="s">
        <v>273</v>
      </c>
      <c r="S543">
        <v>0</v>
      </c>
      <c r="V543" t="s">
        <v>592</v>
      </c>
      <c r="W543">
        <v>178115</v>
      </c>
      <c r="X543">
        <v>644810</v>
      </c>
      <c r="Y543" t="s">
        <v>4413</v>
      </c>
      <c r="AF543" t="s">
        <v>4356</v>
      </c>
      <c r="AG543" t="s">
        <v>4357</v>
      </c>
      <c r="AH543" t="s">
        <v>4414</v>
      </c>
      <c r="AI543" t="s">
        <v>4415</v>
      </c>
      <c r="AJ543" t="s">
        <v>709</v>
      </c>
      <c r="AK543" t="s">
        <v>921</v>
      </c>
      <c r="AL543">
        <v>50000</v>
      </c>
      <c r="AM543">
        <v>-5.5278644547138898</v>
      </c>
      <c r="AN543">
        <v>55.6460663134105</v>
      </c>
    </row>
    <row r="544" spans="1:40" x14ac:dyDescent="0.25">
      <c r="A544">
        <v>2875</v>
      </c>
      <c r="B544" t="s">
        <v>4416</v>
      </c>
      <c r="C544" t="s">
        <v>4417</v>
      </c>
      <c r="D544" t="s">
        <v>64</v>
      </c>
      <c r="E544" t="s">
        <v>588</v>
      </c>
      <c r="F544" t="s">
        <v>80</v>
      </c>
      <c r="G544" t="s">
        <v>66</v>
      </c>
      <c r="H544" t="s">
        <v>4412</v>
      </c>
      <c r="I544" t="s">
        <v>268</v>
      </c>
      <c r="J544" t="s">
        <v>653</v>
      </c>
      <c r="K544">
        <v>3</v>
      </c>
      <c r="N544" t="s">
        <v>590</v>
      </c>
      <c r="P544">
        <v>0</v>
      </c>
      <c r="Q544">
        <v>0</v>
      </c>
      <c r="R544" t="s">
        <v>273</v>
      </c>
      <c r="S544">
        <v>0</v>
      </c>
      <c r="V544" t="s">
        <v>592</v>
      </c>
      <c r="W544">
        <v>185850</v>
      </c>
      <c r="X544">
        <v>687904</v>
      </c>
      <c r="Y544" t="s">
        <v>4418</v>
      </c>
      <c r="AF544" t="s">
        <v>4356</v>
      </c>
      <c r="AG544" t="s">
        <v>4357</v>
      </c>
      <c r="AH544" t="s">
        <v>4419</v>
      </c>
      <c r="AI544" t="s">
        <v>4420</v>
      </c>
      <c r="AJ544" t="s">
        <v>709</v>
      </c>
      <c r="AK544" t="s">
        <v>921</v>
      </c>
      <c r="AL544">
        <v>100000</v>
      </c>
      <c r="AM544">
        <v>-5.43917646273324</v>
      </c>
      <c r="AN544">
        <v>56.036048559372801</v>
      </c>
    </row>
    <row r="545" spans="1:40" x14ac:dyDescent="0.25">
      <c r="A545">
        <v>2876</v>
      </c>
      <c r="B545" t="s">
        <v>4421</v>
      </c>
      <c r="C545" t="s">
        <v>4422</v>
      </c>
      <c r="D545" t="s">
        <v>64</v>
      </c>
      <c r="E545" t="s">
        <v>588</v>
      </c>
      <c r="F545" t="s">
        <v>80</v>
      </c>
      <c r="G545" t="s">
        <v>66</v>
      </c>
      <c r="H545" t="s">
        <v>4412</v>
      </c>
      <c r="I545" t="s">
        <v>268</v>
      </c>
      <c r="J545" t="s">
        <v>653</v>
      </c>
      <c r="K545">
        <v>3</v>
      </c>
      <c r="N545" t="s">
        <v>590</v>
      </c>
      <c r="P545">
        <v>0</v>
      </c>
      <c r="Q545">
        <v>0</v>
      </c>
      <c r="R545" t="s">
        <v>273</v>
      </c>
      <c r="S545">
        <v>0</v>
      </c>
      <c r="V545" t="s">
        <v>592</v>
      </c>
      <c r="W545">
        <v>188474</v>
      </c>
      <c r="X545">
        <v>695580</v>
      </c>
      <c r="Y545" t="s">
        <v>4423</v>
      </c>
      <c r="AF545" t="s">
        <v>4356</v>
      </c>
      <c r="AG545" t="s">
        <v>4357</v>
      </c>
      <c r="AH545" t="s">
        <v>4424</v>
      </c>
      <c r="AI545" t="s">
        <v>4425</v>
      </c>
      <c r="AJ545" t="s">
        <v>709</v>
      </c>
      <c r="AK545" t="s">
        <v>921</v>
      </c>
      <c r="AL545">
        <v>50000</v>
      </c>
      <c r="AM545">
        <v>-5.4032068928907799</v>
      </c>
      <c r="AN545">
        <v>56.106059940227098</v>
      </c>
    </row>
    <row r="546" spans="1:40" x14ac:dyDescent="0.25">
      <c r="A546">
        <v>2877</v>
      </c>
      <c r="B546" t="s">
        <v>4426</v>
      </c>
      <c r="C546" t="s">
        <v>4427</v>
      </c>
      <c r="D546" t="s">
        <v>64</v>
      </c>
      <c r="E546" t="s">
        <v>588</v>
      </c>
      <c r="F546" t="s">
        <v>80</v>
      </c>
      <c r="G546" t="s">
        <v>66</v>
      </c>
      <c r="H546" t="s">
        <v>4412</v>
      </c>
      <c r="I546" t="s">
        <v>268</v>
      </c>
      <c r="J546" t="s">
        <v>653</v>
      </c>
      <c r="K546">
        <v>3</v>
      </c>
      <c r="N546" t="s">
        <v>590</v>
      </c>
      <c r="P546">
        <v>0</v>
      </c>
      <c r="Q546">
        <v>0</v>
      </c>
      <c r="R546" t="s">
        <v>273</v>
      </c>
      <c r="S546">
        <v>0</v>
      </c>
      <c r="V546" t="s">
        <v>592</v>
      </c>
      <c r="W546">
        <v>203071</v>
      </c>
      <c r="X546">
        <v>729741</v>
      </c>
      <c r="Y546" t="s">
        <v>4428</v>
      </c>
      <c r="AF546" t="s">
        <v>4356</v>
      </c>
      <c r="AG546" t="s">
        <v>4357</v>
      </c>
      <c r="AH546" t="s">
        <v>4429</v>
      </c>
      <c r="AI546" t="s">
        <v>4430</v>
      </c>
      <c r="AJ546" t="s">
        <v>709</v>
      </c>
      <c r="AK546" t="s">
        <v>921</v>
      </c>
      <c r="AL546">
        <v>150000</v>
      </c>
      <c r="AM546">
        <v>-5.1943417989924798</v>
      </c>
      <c r="AN546">
        <v>56.418745624294097</v>
      </c>
    </row>
    <row r="547" spans="1:40" x14ac:dyDescent="0.25">
      <c r="A547">
        <v>2878</v>
      </c>
      <c r="B547" t="s">
        <v>4431</v>
      </c>
      <c r="C547" t="s">
        <v>4432</v>
      </c>
      <c r="D547" t="s">
        <v>64</v>
      </c>
      <c r="E547" t="s">
        <v>588</v>
      </c>
      <c r="F547" t="s">
        <v>80</v>
      </c>
      <c r="G547" t="s">
        <v>66</v>
      </c>
      <c r="H547" t="s">
        <v>4412</v>
      </c>
      <c r="I547" t="s">
        <v>268</v>
      </c>
      <c r="J547" t="s">
        <v>653</v>
      </c>
      <c r="K547">
        <v>3</v>
      </c>
      <c r="N547" t="s">
        <v>590</v>
      </c>
      <c r="P547">
        <v>0</v>
      </c>
      <c r="Q547">
        <v>0</v>
      </c>
      <c r="R547" t="s">
        <v>273</v>
      </c>
      <c r="S547">
        <v>0</v>
      </c>
      <c r="V547" t="s">
        <v>592</v>
      </c>
      <c r="W547">
        <v>213939</v>
      </c>
      <c r="X547">
        <v>684312</v>
      </c>
      <c r="Y547" t="s">
        <v>4433</v>
      </c>
      <c r="AF547" t="s">
        <v>4356</v>
      </c>
      <c r="AG547" t="s">
        <v>4357</v>
      </c>
      <c r="AH547" t="s">
        <v>4434</v>
      </c>
      <c r="AI547" t="s">
        <v>4435</v>
      </c>
      <c r="AJ547" t="s">
        <v>709</v>
      </c>
      <c r="AK547" t="s">
        <v>719</v>
      </c>
      <c r="AL547">
        <v>50000</v>
      </c>
      <c r="AM547">
        <v>-4.98653343572854</v>
      </c>
      <c r="AN547">
        <v>56.015555677803597</v>
      </c>
    </row>
    <row r="548" spans="1:40" x14ac:dyDescent="0.25">
      <c r="A548">
        <v>2879</v>
      </c>
      <c r="B548" t="s">
        <v>4436</v>
      </c>
      <c r="C548" t="s">
        <v>4437</v>
      </c>
      <c r="D548" t="s">
        <v>266</v>
      </c>
      <c r="F548" t="s">
        <v>494</v>
      </c>
      <c r="G548" t="s">
        <v>81</v>
      </c>
      <c r="I548" t="s">
        <v>268</v>
      </c>
      <c r="J548" t="s">
        <v>4438</v>
      </c>
      <c r="K548">
        <v>1</v>
      </c>
      <c r="N548" t="s">
        <v>590</v>
      </c>
      <c r="O548" t="s">
        <v>4439</v>
      </c>
      <c r="P548">
        <v>0</v>
      </c>
      <c r="Q548">
        <v>0</v>
      </c>
      <c r="R548" t="s">
        <v>273</v>
      </c>
      <c r="S548">
        <v>0</v>
      </c>
      <c r="W548">
        <v>197508</v>
      </c>
      <c r="X548">
        <v>712676</v>
      </c>
      <c r="Y548" t="s">
        <v>4440</v>
      </c>
      <c r="AF548" t="s">
        <v>4356</v>
      </c>
      <c r="AG548" t="s">
        <v>4357</v>
      </c>
      <c r="AH548" t="s">
        <v>4441</v>
      </c>
      <c r="AI548" t="s">
        <v>4442</v>
      </c>
      <c r="AJ548" t="s">
        <v>783</v>
      </c>
      <c r="AK548" t="s">
        <v>921</v>
      </c>
      <c r="AL548">
        <v>10000</v>
      </c>
      <c r="AM548">
        <v>-5.2712309456844597</v>
      </c>
      <c r="AN548">
        <v>56.263325573334697</v>
      </c>
    </row>
    <row r="549" spans="1:40" x14ac:dyDescent="0.25">
      <c r="A549">
        <v>2880</v>
      </c>
      <c r="B549" t="s">
        <v>4436</v>
      </c>
      <c r="C549" t="s">
        <v>4443</v>
      </c>
      <c r="D549" t="s">
        <v>266</v>
      </c>
      <c r="F549" t="s">
        <v>494</v>
      </c>
      <c r="G549" t="s">
        <v>81</v>
      </c>
      <c r="I549" t="s">
        <v>268</v>
      </c>
      <c r="J549" t="s">
        <v>4444</v>
      </c>
      <c r="K549">
        <v>1</v>
      </c>
      <c r="N549" t="s">
        <v>590</v>
      </c>
      <c r="O549" t="s">
        <v>3465</v>
      </c>
      <c r="P549">
        <v>0</v>
      </c>
      <c r="Q549">
        <v>0</v>
      </c>
      <c r="R549" t="s">
        <v>273</v>
      </c>
      <c r="S549">
        <v>0</v>
      </c>
      <c r="T549" t="s">
        <v>54</v>
      </c>
      <c r="U549" t="s">
        <v>464</v>
      </c>
      <c r="V549" t="s">
        <v>4445</v>
      </c>
      <c r="W549">
        <v>229609</v>
      </c>
      <c r="X549">
        <v>742964</v>
      </c>
      <c r="Y549" t="s">
        <v>4446</v>
      </c>
      <c r="AF549" t="s">
        <v>4356</v>
      </c>
      <c r="AG549" t="s">
        <v>4357</v>
      </c>
      <c r="AH549" t="s">
        <v>4447</v>
      </c>
      <c r="AI549" t="s">
        <v>4448</v>
      </c>
      <c r="AJ549" t="s">
        <v>783</v>
      </c>
      <c r="AK549" t="s">
        <v>921</v>
      </c>
      <c r="AL549">
        <v>10000</v>
      </c>
      <c r="AM549">
        <v>-4.7733474565606304</v>
      </c>
      <c r="AN549">
        <v>56.5477295979451</v>
      </c>
    </row>
    <row r="550" spans="1:40" x14ac:dyDescent="0.25">
      <c r="A550">
        <v>2881</v>
      </c>
      <c r="B550" t="s">
        <v>4449</v>
      </c>
      <c r="C550" t="s">
        <v>4450</v>
      </c>
      <c r="D550" t="s">
        <v>64</v>
      </c>
      <c r="E550" t="s">
        <v>659</v>
      </c>
      <c r="F550" t="s">
        <v>80</v>
      </c>
      <c r="G550" t="s">
        <v>45</v>
      </c>
      <c r="H550" t="s">
        <v>4451</v>
      </c>
      <c r="I550" t="s">
        <v>540</v>
      </c>
      <c r="J550" t="s">
        <v>4452</v>
      </c>
      <c r="K550">
        <v>3</v>
      </c>
      <c r="N550" t="s">
        <v>590</v>
      </c>
      <c r="O550" t="s">
        <v>661</v>
      </c>
      <c r="P550">
        <v>0</v>
      </c>
      <c r="Q550">
        <v>0</v>
      </c>
      <c r="R550" t="s">
        <v>273</v>
      </c>
      <c r="S550">
        <v>0</v>
      </c>
      <c r="T550" t="s">
        <v>54</v>
      </c>
      <c r="U550" t="s">
        <v>88</v>
      </c>
      <c r="V550" t="s">
        <v>4453</v>
      </c>
      <c r="W550">
        <v>163590</v>
      </c>
      <c r="X550">
        <v>736350</v>
      </c>
      <c r="Y550" t="s">
        <v>4454</v>
      </c>
      <c r="AF550" t="s">
        <v>4356</v>
      </c>
      <c r="AG550" t="s">
        <v>4357</v>
      </c>
      <c r="AH550" t="s">
        <v>4455</v>
      </c>
      <c r="AI550" t="s">
        <v>4456</v>
      </c>
      <c r="AJ550" t="s">
        <v>783</v>
      </c>
      <c r="AK550" t="s">
        <v>921</v>
      </c>
      <c r="AL550">
        <v>600000</v>
      </c>
      <c r="AM550">
        <v>-5.8389269811498901</v>
      </c>
      <c r="AN550">
        <v>56.459880389812199</v>
      </c>
    </row>
    <row r="551" spans="1:40" x14ac:dyDescent="0.25">
      <c r="A551">
        <v>2882</v>
      </c>
      <c r="B551" t="s">
        <v>4457</v>
      </c>
      <c r="C551" t="s">
        <v>4458</v>
      </c>
      <c r="D551" t="s">
        <v>64</v>
      </c>
      <c r="E551" t="s">
        <v>659</v>
      </c>
      <c r="F551" t="s">
        <v>80</v>
      </c>
      <c r="G551" t="s">
        <v>45</v>
      </c>
      <c r="H551" t="s">
        <v>4451</v>
      </c>
      <c r="I551" t="s">
        <v>540</v>
      </c>
      <c r="J551" t="s">
        <v>4452</v>
      </c>
      <c r="K551">
        <v>3</v>
      </c>
      <c r="N551" t="s">
        <v>590</v>
      </c>
      <c r="O551" t="s">
        <v>661</v>
      </c>
      <c r="P551">
        <v>0</v>
      </c>
      <c r="Q551">
        <v>0</v>
      </c>
      <c r="R551" t="s">
        <v>273</v>
      </c>
      <c r="S551">
        <v>0</v>
      </c>
      <c r="T551" t="s">
        <v>54</v>
      </c>
      <c r="U551" t="s">
        <v>88</v>
      </c>
      <c r="V551" t="s">
        <v>4453</v>
      </c>
      <c r="W551">
        <v>179005</v>
      </c>
      <c r="X551">
        <v>640740</v>
      </c>
      <c r="Y551" t="s">
        <v>4459</v>
      </c>
      <c r="AF551" t="s">
        <v>4356</v>
      </c>
      <c r="AG551" t="s">
        <v>4357</v>
      </c>
      <c r="AH551" t="s">
        <v>4460</v>
      </c>
      <c r="AI551" s="2" t="s">
        <v>4461</v>
      </c>
      <c r="AJ551" t="s">
        <v>783</v>
      </c>
      <c r="AK551" t="s">
        <v>921</v>
      </c>
      <c r="AL551">
        <v>1100000</v>
      </c>
      <c r="AM551">
        <v>-5.5104816790498097</v>
      </c>
      <c r="AN551">
        <v>55.609969865724203</v>
      </c>
    </row>
    <row r="552" spans="1:40" x14ac:dyDescent="0.25">
      <c r="A552">
        <v>2883</v>
      </c>
      <c r="B552" t="s">
        <v>4462</v>
      </c>
      <c r="C552" t="s">
        <v>4463</v>
      </c>
      <c r="D552" t="s">
        <v>64</v>
      </c>
      <c r="E552" t="s">
        <v>659</v>
      </c>
      <c r="F552" t="s">
        <v>80</v>
      </c>
      <c r="G552" t="s">
        <v>45</v>
      </c>
      <c r="H552" t="s">
        <v>4451</v>
      </c>
      <c r="I552" t="s">
        <v>540</v>
      </c>
      <c r="J552" t="s">
        <v>4452</v>
      </c>
      <c r="K552">
        <v>3</v>
      </c>
      <c r="N552" t="s">
        <v>590</v>
      </c>
      <c r="O552" t="s">
        <v>661</v>
      </c>
      <c r="P552">
        <v>0</v>
      </c>
      <c r="Q552">
        <v>0</v>
      </c>
      <c r="R552" t="s">
        <v>273</v>
      </c>
      <c r="S552">
        <v>0</v>
      </c>
      <c r="T552" t="s">
        <v>54</v>
      </c>
      <c r="U552" t="s">
        <v>88</v>
      </c>
      <c r="V552" t="s">
        <v>4453</v>
      </c>
      <c r="W552">
        <v>189495</v>
      </c>
      <c r="X552">
        <v>694651</v>
      </c>
      <c r="Y552" t="s">
        <v>4464</v>
      </c>
      <c r="AF552" t="s">
        <v>4356</v>
      </c>
      <c r="AG552" t="s">
        <v>4357</v>
      </c>
      <c r="AH552" t="s">
        <v>4465</v>
      </c>
      <c r="AI552" t="s">
        <v>4466</v>
      </c>
      <c r="AJ552" t="s">
        <v>783</v>
      </c>
      <c r="AK552" t="s">
        <v>921</v>
      </c>
      <c r="AL552">
        <v>700000</v>
      </c>
      <c r="AM552">
        <v>-5.3860879013408898</v>
      </c>
      <c r="AN552">
        <v>56.098178658386402</v>
      </c>
    </row>
    <row r="553" spans="1:40" x14ac:dyDescent="0.25">
      <c r="A553">
        <v>2884</v>
      </c>
      <c r="B553" t="s">
        <v>4467</v>
      </c>
      <c r="C553" t="s">
        <v>4468</v>
      </c>
      <c r="D553" t="s">
        <v>64</v>
      </c>
      <c r="E553" t="s">
        <v>659</v>
      </c>
      <c r="F553" t="s">
        <v>80</v>
      </c>
      <c r="G553" t="s">
        <v>45</v>
      </c>
      <c r="H553" t="s">
        <v>4451</v>
      </c>
      <c r="I553" t="s">
        <v>540</v>
      </c>
      <c r="J553" t="s">
        <v>4452</v>
      </c>
      <c r="K553">
        <v>3</v>
      </c>
      <c r="N553" t="s">
        <v>590</v>
      </c>
      <c r="O553" t="s">
        <v>661</v>
      </c>
      <c r="P553">
        <v>0</v>
      </c>
      <c r="Q553">
        <v>0</v>
      </c>
      <c r="R553" t="s">
        <v>273</v>
      </c>
      <c r="S553">
        <v>0</v>
      </c>
      <c r="T553" t="s">
        <v>54</v>
      </c>
      <c r="U553" t="s">
        <v>88</v>
      </c>
      <c r="V553" t="s">
        <v>4453</v>
      </c>
      <c r="W553">
        <v>189937</v>
      </c>
      <c r="X553">
        <v>638108</v>
      </c>
      <c r="Y553" t="s">
        <v>4469</v>
      </c>
      <c r="AF553" t="s">
        <v>4356</v>
      </c>
      <c r="AG553" t="s">
        <v>4357</v>
      </c>
      <c r="AH553" t="s">
        <v>4470</v>
      </c>
      <c r="AI553" t="s">
        <v>4471</v>
      </c>
      <c r="AJ553" t="s">
        <v>783</v>
      </c>
      <c r="AK553" t="s">
        <v>921</v>
      </c>
      <c r="AL553">
        <v>800000</v>
      </c>
      <c r="AM553">
        <v>-5.3352374794827604</v>
      </c>
      <c r="AN553">
        <v>55.591201472098497</v>
      </c>
    </row>
    <row r="554" spans="1:40" x14ac:dyDescent="0.25">
      <c r="A554">
        <v>2885</v>
      </c>
      <c r="B554" t="s">
        <v>4472</v>
      </c>
      <c r="C554" t="s">
        <v>4473</v>
      </c>
      <c r="D554" t="s">
        <v>64</v>
      </c>
      <c r="E554" t="s">
        <v>659</v>
      </c>
      <c r="F554" t="s">
        <v>80</v>
      </c>
      <c r="G554" t="s">
        <v>45</v>
      </c>
      <c r="H554" t="s">
        <v>4451</v>
      </c>
      <c r="I554" t="s">
        <v>540</v>
      </c>
      <c r="J554" t="s">
        <v>4452</v>
      </c>
      <c r="K554">
        <v>3</v>
      </c>
      <c r="N554" t="s">
        <v>590</v>
      </c>
      <c r="O554" t="s">
        <v>661</v>
      </c>
      <c r="P554">
        <v>0</v>
      </c>
      <c r="Q554">
        <v>0</v>
      </c>
      <c r="R554" t="s">
        <v>273</v>
      </c>
      <c r="S554">
        <v>0</v>
      </c>
      <c r="T554" t="s">
        <v>54</v>
      </c>
      <c r="U554" t="s">
        <v>88</v>
      </c>
      <c r="V554" t="s">
        <v>4474</v>
      </c>
      <c r="W554">
        <v>190597</v>
      </c>
      <c r="X554">
        <v>705270</v>
      </c>
      <c r="Y554" t="s">
        <v>4475</v>
      </c>
      <c r="AF554" t="s">
        <v>4356</v>
      </c>
      <c r="AG554" t="s">
        <v>4357</v>
      </c>
      <c r="AH554" t="s">
        <v>4476</v>
      </c>
      <c r="AI554" t="s">
        <v>4477</v>
      </c>
      <c r="AJ554" t="s">
        <v>783</v>
      </c>
      <c r="AK554" t="s">
        <v>921</v>
      </c>
      <c r="AL554">
        <v>400000</v>
      </c>
      <c r="AM554">
        <v>-5.3767541834702497</v>
      </c>
      <c r="AN554">
        <v>56.193905422133497</v>
      </c>
    </row>
    <row r="555" spans="1:40" x14ac:dyDescent="0.25">
      <c r="A555">
        <v>2886</v>
      </c>
      <c r="B555" t="s">
        <v>4478</v>
      </c>
      <c r="C555" t="s">
        <v>4479</v>
      </c>
      <c r="D555" t="s">
        <v>64</v>
      </c>
      <c r="E555" t="s">
        <v>659</v>
      </c>
      <c r="F555" t="s">
        <v>80</v>
      </c>
      <c r="G555" t="s">
        <v>45</v>
      </c>
      <c r="H555" t="s">
        <v>4451</v>
      </c>
      <c r="I555" t="s">
        <v>540</v>
      </c>
      <c r="J555" t="s">
        <v>4480</v>
      </c>
      <c r="K555">
        <v>3</v>
      </c>
      <c r="N555" t="s">
        <v>590</v>
      </c>
      <c r="O555" t="s">
        <v>661</v>
      </c>
      <c r="P555">
        <v>0</v>
      </c>
      <c r="Q555">
        <v>0</v>
      </c>
      <c r="R555" t="s">
        <v>273</v>
      </c>
      <c r="S555">
        <v>0</v>
      </c>
      <c r="T555" t="s">
        <v>54</v>
      </c>
      <c r="U555" t="s">
        <v>88</v>
      </c>
      <c r="V555" t="s">
        <v>4474</v>
      </c>
      <c r="W555">
        <v>201450</v>
      </c>
      <c r="X555">
        <v>687945</v>
      </c>
      <c r="Y555" t="s">
        <v>4481</v>
      </c>
      <c r="AF555" t="s">
        <v>4356</v>
      </c>
      <c r="AG555" t="s">
        <v>4357</v>
      </c>
      <c r="AH555" t="s">
        <v>4482</v>
      </c>
      <c r="AI555" t="s">
        <v>4483</v>
      </c>
      <c r="AJ555" t="s">
        <v>783</v>
      </c>
      <c r="AK555" t="s">
        <v>921</v>
      </c>
      <c r="AL555">
        <v>800000</v>
      </c>
      <c r="AM555">
        <v>-5.1892441835968199</v>
      </c>
      <c r="AN555">
        <v>56.0431372032224</v>
      </c>
    </row>
    <row r="556" spans="1:40" x14ac:dyDescent="0.25">
      <c r="A556">
        <v>2887</v>
      </c>
      <c r="B556" t="s">
        <v>4484</v>
      </c>
      <c r="C556" t="s">
        <v>4485</v>
      </c>
      <c r="D556" t="s">
        <v>64</v>
      </c>
      <c r="E556" t="s">
        <v>659</v>
      </c>
      <c r="F556" t="s">
        <v>80</v>
      </c>
      <c r="G556" t="s">
        <v>45</v>
      </c>
      <c r="H556" t="s">
        <v>4451</v>
      </c>
      <c r="I556" t="s">
        <v>540</v>
      </c>
      <c r="J556" t="s">
        <v>4480</v>
      </c>
      <c r="K556">
        <v>3</v>
      </c>
      <c r="N556" t="s">
        <v>590</v>
      </c>
      <c r="O556" t="s">
        <v>661</v>
      </c>
      <c r="P556">
        <v>0</v>
      </c>
      <c r="Q556">
        <v>0</v>
      </c>
      <c r="R556" t="s">
        <v>273</v>
      </c>
      <c r="S556">
        <v>0</v>
      </c>
      <c r="T556" t="s">
        <v>54</v>
      </c>
      <c r="U556" t="s">
        <v>88</v>
      </c>
      <c r="V556" t="s">
        <v>4474</v>
      </c>
      <c r="W556">
        <v>205660</v>
      </c>
      <c r="X556">
        <v>750890</v>
      </c>
      <c r="Y556" t="s">
        <v>4486</v>
      </c>
      <c r="AF556" t="s">
        <v>4356</v>
      </c>
      <c r="AG556" t="s">
        <v>4357</v>
      </c>
      <c r="AH556" t="s">
        <v>4487</v>
      </c>
      <c r="AI556" t="s">
        <v>4488</v>
      </c>
      <c r="AJ556" t="s">
        <v>783</v>
      </c>
      <c r="AK556" t="s">
        <v>921</v>
      </c>
      <c r="AL556">
        <v>100000</v>
      </c>
      <c r="AM556">
        <v>-5.16824179122509</v>
      </c>
      <c r="AN556">
        <v>56.609534194082698</v>
      </c>
    </row>
    <row r="557" spans="1:40" x14ac:dyDescent="0.25">
      <c r="A557">
        <v>2888</v>
      </c>
      <c r="B557" t="s">
        <v>4489</v>
      </c>
      <c r="C557" t="s">
        <v>4490</v>
      </c>
      <c r="D557" t="s">
        <v>64</v>
      </c>
      <c r="E557" t="s">
        <v>659</v>
      </c>
      <c r="F557" t="s">
        <v>80</v>
      </c>
      <c r="G557" t="s">
        <v>45</v>
      </c>
      <c r="H557" t="s">
        <v>4451</v>
      </c>
      <c r="I557" t="s">
        <v>540</v>
      </c>
      <c r="J557" t="s">
        <v>4480</v>
      </c>
      <c r="K557">
        <v>3</v>
      </c>
      <c r="N557" t="s">
        <v>590</v>
      </c>
      <c r="O557" t="s">
        <v>661</v>
      </c>
      <c r="P557">
        <v>0</v>
      </c>
      <c r="Q557">
        <v>0</v>
      </c>
      <c r="R557" t="s">
        <v>273</v>
      </c>
      <c r="S557">
        <v>0</v>
      </c>
      <c r="T557" t="s">
        <v>54</v>
      </c>
      <c r="U557" t="s">
        <v>88</v>
      </c>
      <c r="V557" t="s">
        <v>4474</v>
      </c>
      <c r="W557">
        <v>210100</v>
      </c>
      <c r="X557">
        <v>724488</v>
      </c>
      <c r="Y557" t="s">
        <v>4491</v>
      </c>
      <c r="AF557" t="s">
        <v>4356</v>
      </c>
      <c r="AG557" t="s">
        <v>4357</v>
      </c>
      <c r="AH557" t="s">
        <v>4492</v>
      </c>
      <c r="AI557" t="s">
        <v>4493</v>
      </c>
      <c r="AJ557" t="s">
        <v>783</v>
      </c>
      <c r="AK557" t="s">
        <v>921</v>
      </c>
      <c r="AL557">
        <v>400000</v>
      </c>
      <c r="AM557">
        <v>-5.0767651708180503</v>
      </c>
      <c r="AN557">
        <v>56.374498869042498</v>
      </c>
    </row>
    <row r="558" spans="1:40" x14ac:dyDescent="0.25">
      <c r="A558">
        <v>2889</v>
      </c>
      <c r="B558" t="s">
        <v>4494</v>
      </c>
      <c r="C558" t="s">
        <v>4495</v>
      </c>
      <c r="D558" t="s">
        <v>64</v>
      </c>
      <c r="E558" t="s">
        <v>659</v>
      </c>
      <c r="F558" t="s">
        <v>80</v>
      </c>
      <c r="G558" t="s">
        <v>45</v>
      </c>
      <c r="H558" t="s">
        <v>4451</v>
      </c>
      <c r="I558" t="s">
        <v>540</v>
      </c>
      <c r="J558" t="s">
        <v>4480</v>
      </c>
      <c r="K558">
        <v>3</v>
      </c>
      <c r="N558" t="s">
        <v>590</v>
      </c>
      <c r="O558" t="s">
        <v>661</v>
      </c>
      <c r="P558">
        <v>0</v>
      </c>
      <c r="Q558">
        <v>0</v>
      </c>
      <c r="R558" t="s">
        <v>273</v>
      </c>
      <c r="S558">
        <v>0</v>
      </c>
      <c r="T558" t="s">
        <v>54</v>
      </c>
      <c r="U558" t="s">
        <v>88</v>
      </c>
      <c r="V558" t="s">
        <v>4474</v>
      </c>
      <c r="W558">
        <v>210866</v>
      </c>
      <c r="X558">
        <v>744214</v>
      </c>
      <c r="Y558" t="s">
        <v>4496</v>
      </c>
      <c r="AF558" t="s">
        <v>4356</v>
      </c>
      <c r="AG558" t="s">
        <v>4357</v>
      </c>
      <c r="AH558" t="s">
        <v>4497</v>
      </c>
      <c r="AI558" t="s">
        <v>4498</v>
      </c>
      <c r="AJ558" t="s">
        <v>783</v>
      </c>
      <c r="AK558" t="s">
        <v>921</v>
      </c>
      <c r="AL558">
        <v>600000</v>
      </c>
      <c r="AM558">
        <v>-5.0786784746772398</v>
      </c>
      <c r="AN558">
        <v>56.551773135727899</v>
      </c>
    </row>
    <row r="559" spans="1:40" x14ac:dyDescent="0.25">
      <c r="A559">
        <v>2890</v>
      </c>
      <c r="B559" t="s">
        <v>4499</v>
      </c>
      <c r="C559" t="s">
        <v>4500</v>
      </c>
      <c r="D559" t="s">
        <v>64</v>
      </c>
      <c r="E559" t="s">
        <v>659</v>
      </c>
      <c r="F559" t="s">
        <v>80</v>
      </c>
      <c r="G559" t="s">
        <v>45</v>
      </c>
      <c r="H559" t="s">
        <v>4451</v>
      </c>
      <c r="I559" t="s">
        <v>540</v>
      </c>
      <c r="J559" t="s">
        <v>4480</v>
      </c>
      <c r="K559">
        <v>3</v>
      </c>
      <c r="N559" t="s">
        <v>590</v>
      </c>
      <c r="O559" t="s">
        <v>661</v>
      </c>
      <c r="P559">
        <v>0</v>
      </c>
      <c r="Q559">
        <v>0</v>
      </c>
      <c r="R559" t="s">
        <v>273</v>
      </c>
      <c r="S559">
        <v>0</v>
      </c>
      <c r="T559" t="s">
        <v>54</v>
      </c>
      <c r="U559" t="s">
        <v>88</v>
      </c>
      <c r="V559" t="s">
        <v>4474</v>
      </c>
      <c r="W559">
        <v>221354</v>
      </c>
      <c r="X559">
        <v>729502</v>
      </c>
      <c r="Y559" t="s">
        <v>4501</v>
      </c>
      <c r="AF559" t="s">
        <v>4356</v>
      </c>
      <c r="AG559" t="s">
        <v>4357</v>
      </c>
      <c r="AH559" t="s">
        <v>4502</v>
      </c>
      <c r="AI559" t="s">
        <v>4503</v>
      </c>
      <c r="AJ559" t="s">
        <v>783</v>
      </c>
      <c r="AK559" t="s">
        <v>921</v>
      </c>
      <c r="AL559">
        <v>400000</v>
      </c>
      <c r="AM559">
        <v>-4.8982115577750402</v>
      </c>
      <c r="AN559">
        <v>56.4238739310941</v>
      </c>
    </row>
    <row r="560" spans="1:40" x14ac:dyDescent="0.25">
      <c r="A560">
        <v>2891</v>
      </c>
      <c r="B560" t="s">
        <v>4504</v>
      </c>
      <c r="C560" t="s">
        <v>4505</v>
      </c>
      <c r="D560" t="s">
        <v>64</v>
      </c>
      <c r="E560" t="s">
        <v>659</v>
      </c>
      <c r="F560" t="s">
        <v>80</v>
      </c>
      <c r="G560" t="s">
        <v>45</v>
      </c>
      <c r="H560" t="s">
        <v>4451</v>
      </c>
      <c r="I560" t="s">
        <v>540</v>
      </c>
      <c r="J560" t="s">
        <v>4480</v>
      </c>
      <c r="K560">
        <v>3</v>
      </c>
      <c r="N560" t="s">
        <v>590</v>
      </c>
      <c r="O560" t="s">
        <v>661</v>
      </c>
      <c r="P560">
        <v>0</v>
      </c>
      <c r="Q560">
        <v>0</v>
      </c>
      <c r="R560" t="s">
        <v>273</v>
      </c>
      <c r="S560">
        <v>0</v>
      </c>
      <c r="T560" t="s">
        <v>54</v>
      </c>
      <c r="U560" t="s">
        <v>88</v>
      </c>
      <c r="V560" t="s">
        <v>4474</v>
      </c>
      <c r="W560">
        <v>224185</v>
      </c>
      <c r="X560">
        <v>720127</v>
      </c>
      <c r="Y560" t="s">
        <v>4506</v>
      </c>
      <c r="AF560" t="s">
        <v>4356</v>
      </c>
      <c r="AG560" t="s">
        <v>4357</v>
      </c>
      <c r="AH560" t="s">
        <v>4507</v>
      </c>
      <c r="AI560" t="s">
        <v>4508</v>
      </c>
      <c r="AJ560" t="s">
        <v>783</v>
      </c>
      <c r="AK560" t="s">
        <v>921</v>
      </c>
      <c r="AL560">
        <v>900000</v>
      </c>
      <c r="AM560">
        <v>-4.8460889769707798</v>
      </c>
      <c r="AN560">
        <v>56.340813255293703</v>
      </c>
    </row>
    <row r="561" spans="1:40" x14ac:dyDescent="0.25">
      <c r="A561">
        <v>2892</v>
      </c>
      <c r="B561" t="s">
        <v>4509</v>
      </c>
      <c r="C561" t="s">
        <v>4510</v>
      </c>
      <c r="D561" t="s">
        <v>64</v>
      </c>
      <c r="E561" t="s">
        <v>659</v>
      </c>
      <c r="F561" t="s">
        <v>65</v>
      </c>
      <c r="G561" t="s">
        <v>45</v>
      </c>
      <c r="H561" t="s">
        <v>4451</v>
      </c>
      <c r="I561" t="s">
        <v>540</v>
      </c>
      <c r="J561" t="s">
        <v>4511</v>
      </c>
      <c r="K561">
        <v>3</v>
      </c>
      <c r="N561" t="s">
        <v>590</v>
      </c>
      <c r="O561" t="s">
        <v>661</v>
      </c>
      <c r="P561">
        <v>0</v>
      </c>
      <c r="Q561">
        <v>0</v>
      </c>
      <c r="R561" t="s">
        <v>273</v>
      </c>
      <c r="S561">
        <v>0</v>
      </c>
      <c r="T561" t="s">
        <v>54</v>
      </c>
      <c r="U561" t="s">
        <v>88</v>
      </c>
      <c r="V561" t="s">
        <v>4474</v>
      </c>
      <c r="W561">
        <v>229884</v>
      </c>
      <c r="X561">
        <v>741213</v>
      </c>
      <c r="Y561" t="s">
        <v>4512</v>
      </c>
      <c r="AF561" t="s">
        <v>4356</v>
      </c>
      <c r="AG561" t="s">
        <v>4357</v>
      </c>
      <c r="AH561" t="s">
        <v>4513</v>
      </c>
      <c r="AI561" t="s">
        <v>4514</v>
      </c>
      <c r="AJ561" t="s">
        <v>783</v>
      </c>
      <c r="AK561" t="s">
        <v>921</v>
      </c>
      <c r="AL561">
        <v>500000</v>
      </c>
      <c r="AM561">
        <v>-4.7677326543652496</v>
      </c>
      <c r="AN561">
        <v>56.532116511139598</v>
      </c>
    </row>
    <row r="562" spans="1:40" x14ac:dyDescent="0.25">
      <c r="A562">
        <v>2893</v>
      </c>
      <c r="B562" t="s">
        <v>4515</v>
      </c>
      <c r="C562" t="s">
        <v>4516</v>
      </c>
      <c r="D562" t="s">
        <v>627</v>
      </c>
      <c r="F562" t="s">
        <v>44</v>
      </c>
      <c r="G562" t="s">
        <v>45</v>
      </c>
      <c r="H562" t="s">
        <v>4517</v>
      </c>
      <c r="I562" t="s">
        <v>144</v>
      </c>
      <c r="J562" t="s">
        <v>628</v>
      </c>
      <c r="K562">
        <v>1</v>
      </c>
      <c r="N562" t="s">
        <v>590</v>
      </c>
      <c r="O562" t="s">
        <v>630</v>
      </c>
      <c r="P562">
        <v>0</v>
      </c>
      <c r="Q562">
        <v>0</v>
      </c>
      <c r="R562" t="s">
        <v>273</v>
      </c>
      <c r="S562">
        <v>0</v>
      </c>
      <c r="T562" t="s">
        <v>54</v>
      </c>
      <c r="U562" t="s">
        <v>464</v>
      </c>
      <c r="V562" t="s">
        <v>4518</v>
      </c>
      <c r="W562">
        <v>204539</v>
      </c>
      <c r="X562">
        <v>728701</v>
      </c>
      <c r="Y562" t="s">
        <v>632</v>
      </c>
      <c r="AF562" t="s">
        <v>4356</v>
      </c>
      <c r="AG562" t="s">
        <v>4357</v>
      </c>
      <c r="AH562" t="s">
        <v>4519</v>
      </c>
      <c r="AI562" t="s">
        <v>4520</v>
      </c>
      <c r="AJ562" t="s">
        <v>734</v>
      </c>
      <c r="AK562" t="s">
        <v>693</v>
      </c>
      <c r="AL562">
        <v>0</v>
      </c>
      <c r="AM562">
        <v>-5.16980626803847</v>
      </c>
      <c r="AN562">
        <v>56.410026298992598</v>
      </c>
    </row>
    <row r="563" spans="1:40" x14ac:dyDescent="0.25">
      <c r="A563">
        <v>2894</v>
      </c>
      <c r="B563" t="s">
        <v>4521</v>
      </c>
      <c r="C563" t="s">
        <v>4522</v>
      </c>
      <c r="D563" t="s">
        <v>579</v>
      </c>
      <c r="E563" t="s">
        <v>4523</v>
      </c>
      <c r="F563" t="s">
        <v>65</v>
      </c>
      <c r="G563" t="s">
        <v>45</v>
      </c>
      <c r="H563" t="s">
        <v>4524</v>
      </c>
      <c r="I563" t="s">
        <v>47</v>
      </c>
      <c r="J563" t="s">
        <v>4525</v>
      </c>
      <c r="K563">
        <v>2</v>
      </c>
      <c r="N563" t="s">
        <v>590</v>
      </c>
      <c r="O563" t="s">
        <v>4526</v>
      </c>
      <c r="P563">
        <v>0</v>
      </c>
      <c r="Q563">
        <v>0</v>
      </c>
      <c r="R563" t="s">
        <v>273</v>
      </c>
      <c r="S563">
        <v>0</v>
      </c>
      <c r="U563" t="s">
        <v>642</v>
      </c>
      <c r="V563" t="s">
        <v>4527</v>
      </c>
      <c r="W563">
        <v>145501</v>
      </c>
      <c r="X563">
        <v>733436</v>
      </c>
      <c r="Y563" t="s">
        <v>4528</v>
      </c>
      <c r="AF563" t="s">
        <v>4356</v>
      </c>
      <c r="AG563" t="s">
        <v>4357</v>
      </c>
      <c r="AH563" t="s">
        <v>4529</v>
      </c>
      <c r="AI563" t="s">
        <v>4530</v>
      </c>
      <c r="AJ563" t="s">
        <v>709</v>
      </c>
      <c r="AK563" t="s">
        <v>693</v>
      </c>
      <c r="AL563">
        <v>0</v>
      </c>
      <c r="AM563">
        <v>-6.1288742945586296</v>
      </c>
      <c r="AN563">
        <v>56.424354541013201</v>
      </c>
    </row>
    <row r="564" spans="1:40" x14ac:dyDescent="0.25">
      <c r="A564">
        <v>2895</v>
      </c>
      <c r="B564" t="s">
        <v>4531</v>
      </c>
      <c r="C564" t="s">
        <v>4532</v>
      </c>
      <c r="D564" t="s">
        <v>579</v>
      </c>
      <c r="E564" t="s">
        <v>4523</v>
      </c>
      <c r="F564" t="s">
        <v>65</v>
      </c>
      <c r="G564" t="s">
        <v>45</v>
      </c>
      <c r="H564" t="s">
        <v>4524</v>
      </c>
      <c r="I564" t="s">
        <v>47</v>
      </c>
      <c r="J564" t="s">
        <v>4525</v>
      </c>
      <c r="K564">
        <v>2</v>
      </c>
      <c r="N564" t="s">
        <v>590</v>
      </c>
      <c r="O564" t="s">
        <v>4533</v>
      </c>
      <c r="P564">
        <v>0</v>
      </c>
      <c r="Q564">
        <v>0</v>
      </c>
      <c r="R564" t="s">
        <v>273</v>
      </c>
      <c r="S564">
        <v>0</v>
      </c>
      <c r="U564" t="s">
        <v>642</v>
      </c>
      <c r="V564" t="s">
        <v>4527</v>
      </c>
      <c r="W564">
        <v>177162</v>
      </c>
      <c r="X564">
        <v>704799</v>
      </c>
      <c r="Y564" t="s">
        <v>4528</v>
      </c>
      <c r="AF564" t="s">
        <v>4356</v>
      </c>
      <c r="AG564" t="s">
        <v>4357</v>
      </c>
      <c r="AH564" t="s">
        <v>4534</v>
      </c>
      <c r="AI564" t="s">
        <v>4535</v>
      </c>
      <c r="AJ564" t="s">
        <v>709</v>
      </c>
      <c r="AK564" t="s">
        <v>693</v>
      </c>
      <c r="AL564">
        <v>0</v>
      </c>
      <c r="AM564">
        <v>-5.5924403459191199</v>
      </c>
      <c r="AN564">
        <v>56.183585646942497</v>
      </c>
    </row>
    <row r="565" spans="1:40" x14ac:dyDescent="0.25">
      <c r="A565">
        <v>2896</v>
      </c>
      <c r="B565" t="s">
        <v>4536</v>
      </c>
      <c r="C565" t="s">
        <v>4537</v>
      </c>
      <c r="D565" t="s">
        <v>579</v>
      </c>
      <c r="E565" t="s">
        <v>4523</v>
      </c>
      <c r="F565" t="s">
        <v>65</v>
      </c>
      <c r="G565" t="s">
        <v>45</v>
      </c>
      <c r="H565" t="s">
        <v>4524</v>
      </c>
      <c r="I565" t="s">
        <v>47</v>
      </c>
      <c r="J565" t="s">
        <v>4525</v>
      </c>
      <c r="K565">
        <v>2</v>
      </c>
      <c r="N565" t="s">
        <v>590</v>
      </c>
      <c r="O565" t="s">
        <v>4538</v>
      </c>
      <c r="P565">
        <v>0</v>
      </c>
      <c r="Q565">
        <v>0</v>
      </c>
      <c r="R565" t="s">
        <v>273</v>
      </c>
      <c r="S565">
        <v>0</v>
      </c>
      <c r="U565" t="s">
        <v>642</v>
      </c>
      <c r="V565" t="s">
        <v>4527</v>
      </c>
      <c r="W565">
        <v>181712</v>
      </c>
      <c r="X565">
        <v>640773</v>
      </c>
      <c r="Y565" t="s">
        <v>4528</v>
      </c>
      <c r="AF565" t="s">
        <v>4356</v>
      </c>
      <c r="AG565" t="s">
        <v>4357</v>
      </c>
      <c r="AH565" t="s">
        <v>4539</v>
      </c>
      <c r="AI565" t="s">
        <v>4540</v>
      </c>
      <c r="AJ565" t="s">
        <v>709</v>
      </c>
      <c r="AK565" t="s">
        <v>693</v>
      </c>
      <c r="AL565">
        <v>0</v>
      </c>
      <c r="AM565">
        <v>-5.4676152156417697</v>
      </c>
      <c r="AN565">
        <v>55.611487390369099</v>
      </c>
    </row>
    <row r="566" spans="1:40" x14ac:dyDescent="0.25">
      <c r="A566">
        <v>2897</v>
      </c>
      <c r="B566" t="s">
        <v>4541</v>
      </c>
      <c r="C566" t="s">
        <v>4542</v>
      </c>
      <c r="D566" t="s">
        <v>579</v>
      </c>
      <c r="E566" t="s">
        <v>4523</v>
      </c>
      <c r="F566" t="s">
        <v>65</v>
      </c>
      <c r="G566" t="s">
        <v>45</v>
      </c>
      <c r="H566" t="s">
        <v>4524</v>
      </c>
      <c r="I566" t="s">
        <v>47</v>
      </c>
      <c r="J566" t="s">
        <v>4525</v>
      </c>
      <c r="K566">
        <v>2</v>
      </c>
      <c r="N566" t="s">
        <v>590</v>
      </c>
      <c r="O566" t="s">
        <v>4543</v>
      </c>
      <c r="P566">
        <v>0</v>
      </c>
      <c r="Q566">
        <v>0</v>
      </c>
      <c r="R566" t="s">
        <v>273</v>
      </c>
      <c r="S566">
        <v>0</v>
      </c>
      <c r="U566" t="s">
        <v>642</v>
      </c>
      <c r="V566" t="s">
        <v>4527</v>
      </c>
      <c r="W566">
        <v>188049</v>
      </c>
      <c r="X566">
        <v>735367</v>
      </c>
      <c r="Y566" t="s">
        <v>4528</v>
      </c>
      <c r="AF566" t="s">
        <v>4356</v>
      </c>
      <c r="AG566" t="s">
        <v>4357</v>
      </c>
      <c r="AH566" t="s">
        <v>4544</v>
      </c>
      <c r="AI566" t="s">
        <v>4545</v>
      </c>
      <c r="AJ566" t="s">
        <v>709</v>
      </c>
      <c r="AK566" t="s">
        <v>693</v>
      </c>
      <c r="AL566">
        <v>0</v>
      </c>
      <c r="AM566">
        <v>-5.4419733862781703</v>
      </c>
      <c r="AN566">
        <v>56.462696561121199</v>
      </c>
    </row>
    <row r="567" spans="1:40" x14ac:dyDescent="0.25">
      <c r="A567">
        <v>2898</v>
      </c>
      <c r="B567" t="s">
        <v>4546</v>
      </c>
      <c r="C567" t="s">
        <v>4547</v>
      </c>
      <c r="D567" t="s">
        <v>579</v>
      </c>
      <c r="E567" t="s">
        <v>4523</v>
      </c>
      <c r="F567" t="s">
        <v>65</v>
      </c>
      <c r="G567" t="s">
        <v>45</v>
      </c>
      <c r="H567" t="s">
        <v>4524</v>
      </c>
      <c r="I567" t="s">
        <v>47</v>
      </c>
      <c r="J567" t="s">
        <v>4525</v>
      </c>
      <c r="K567">
        <v>2</v>
      </c>
      <c r="N567" t="s">
        <v>590</v>
      </c>
      <c r="O567" t="s">
        <v>4548</v>
      </c>
      <c r="P567">
        <v>0</v>
      </c>
      <c r="Q567">
        <v>0</v>
      </c>
      <c r="R567" t="s">
        <v>273</v>
      </c>
      <c r="S567">
        <v>0</v>
      </c>
      <c r="U567" t="s">
        <v>642</v>
      </c>
      <c r="V567" t="s">
        <v>4527</v>
      </c>
      <c r="W567">
        <v>193891</v>
      </c>
      <c r="X567">
        <v>624411</v>
      </c>
      <c r="Y567" t="s">
        <v>4528</v>
      </c>
      <c r="AF567" t="s">
        <v>4356</v>
      </c>
      <c r="AG567" t="s">
        <v>4357</v>
      </c>
      <c r="AH567" t="s">
        <v>4549</v>
      </c>
      <c r="AI567" t="s">
        <v>4550</v>
      </c>
      <c r="AJ567" t="s">
        <v>709</v>
      </c>
      <c r="AK567" t="s">
        <v>693</v>
      </c>
      <c r="AL567">
        <v>0</v>
      </c>
      <c r="AM567">
        <v>-5.2624066554282001</v>
      </c>
      <c r="AN567">
        <v>55.470015909128101</v>
      </c>
    </row>
    <row r="568" spans="1:40" x14ac:dyDescent="0.25">
      <c r="A568">
        <v>2899</v>
      </c>
      <c r="B568" t="s">
        <v>4551</v>
      </c>
      <c r="C568" t="s">
        <v>4552</v>
      </c>
      <c r="D568" t="s">
        <v>579</v>
      </c>
      <c r="E568" t="s">
        <v>4523</v>
      </c>
      <c r="F568" t="s">
        <v>65</v>
      </c>
      <c r="G568" t="s">
        <v>45</v>
      </c>
      <c r="H568" t="s">
        <v>4524</v>
      </c>
      <c r="I568" t="s">
        <v>47</v>
      </c>
      <c r="J568" t="s">
        <v>4525</v>
      </c>
      <c r="K568">
        <v>2</v>
      </c>
      <c r="N568" t="s">
        <v>590</v>
      </c>
      <c r="O568" t="s">
        <v>4548</v>
      </c>
      <c r="P568">
        <v>0</v>
      </c>
      <c r="Q568">
        <v>0</v>
      </c>
      <c r="R568" t="s">
        <v>273</v>
      </c>
      <c r="S568">
        <v>0</v>
      </c>
      <c r="U568" t="s">
        <v>642</v>
      </c>
      <c r="V568" t="s">
        <v>4527</v>
      </c>
      <c r="W568">
        <v>195940</v>
      </c>
      <c r="X568">
        <v>691452</v>
      </c>
      <c r="Y568" t="s">
        <v>4528</v>
      </c>
      <c r="AF568" t="s">
        <v>4356</v>
      </c>
      <c r="AG568" t="s">
        <v>4357</v>
      </c>
      <c r="AH568" t="s">
        <v>4553</v>
      </c>
      <c r="AI568" t="s">
        <v>4554</v>
      </c>
      <c r="AJ568" t="s">
        <v>709</v>
      </c>
      <c r="AK568" t="s">
        <v>693</v>
      </c>
      <c r="AL568">
        <v>0</v>
      </c>
      <c r="AM568">
        <v>-5.28021724155965</v>
      </c>
      <c r="AN568">
        <v>56.0722791253568</v>
      </c>
    </row>
    <row r="569" spans="1:40" x14ac:dyDescent="0.25">
      <c r="A569">
        <v>2900</v>
      </c>
      <c r="B569" t="s">
        <v>4555</v>
      </c>
      <c r="C569" t="s">
        <v>4556</v>
      </c>
      <c r="D569" t="s">
        <v>579</v>
      </c>
      <c r="E569" t="s">
        <v>4523</v>
      </c>
      <c r="F569" t="s">
        <v>65</v>
      </c>
      <c r="G569" t="s">
        <v>45</v>
      </c>
      <c r="H569" t="s">
        <v>4524</v>
      </c>
      <c r="I569" t="s">
        <v>47</v>
      </c>
      <c r="J569" t="s">
        <v>4525</v>
      </c>
      <c r="K569">
        <v>2</v>
      </c>
      <c r="N569" t="s">
        <v>590</v>
      </c>
      <c r="O569" t="s">
        <v>4557</v>
      </c>
      <c r="P569">
        <v>0</v>
      </c>
      <c r="Q569">
        <v>0</v>
      </c>
      <c r="R569" t="s">
        <v>273</v>
      </c>
      <c r="S569">
        <v>0</v>
      </c>
      <c r="U569" t="s">
        <v>642</v>
      </c>
      <c r="V569" t="s">
        <v>4527</v>
      </c>
      <c r="W569">
        <v>196248</v>
      </c>
      <c r="X569">
        <v>742965</v>
      </c>
      <c r="Y569" t="s">
        <v>4528</v>
      </c>
      <c r="AF569" t="s">
        <v>4356</v>
      </c>
      <c r="AG569" t="s">
        <v>4357</v>
      </c>
      <c r="AH569" t="s">
        <v>4558</v>
      </c>
      <c r="AI569" t="s">
        <v>4559</v>
      </c>
      <c r="AJ569" t="s">
        <v>709</v>
      </c>
      <c r="AK569" t="s">
        <v>693</v>
      </c>
      <c r="AL569">
        <v>0</v>
      </c>
      <c r="AM569">
        <v>-5.3150895179361699</v>
      </c>
      <c r="AN569">
        <v>56.534459173370003</v>
      </c>
    </row>
    <row r="570" spans="1:40" x14ac:dyDescent="0.25">
      <c r="A570">
        <v>2901</v>
      </c>
      <c r="B570" t="s">
        <v>4560</v>
      </c>
      <c r="C570" t="s">
        <v>4561</v>
      </c>
      <c r="D570" t="s">
        <v>579</v>
      </c>
      <c r="E570" t="s">
        <v>4523</v>
      </c>
      <c r="F570" t="s">
        <v>65</v>
      </c>
      <c r="G570" t="s">
        <v>45</v>
      </c>
      <c r="H570" t="s">
        <v>4524</v>
      </c>
      <c r="I570" t="s">
        <v>47</v>
      </c>
      <c r="J570" t="s">
        <v>4525</v>
      </c>
      <c r="K570">
        <v>2</v>
      </c>
      <c r="N570" t="s">
        <v>590</v>
      </c>
      <c r="O570" t="s">
        <v>4562</v>
      </c>
      <c r="P570">
        <v>0</v>
      </c>
      <c r="Q570">
        <v>0</v>
      </c>
      <c r="R570" t="s">
        <v>273</v>
      </c>
      <c r="S570">
        <v>0</v>
      </c>
      <c r="U570" t="s">
        <v>642</v>
      </c>
      <c r="V570" t="s">
        <v>4527</v>
      </c>
      <c r="W570">
        <v>208367</v>
      </c>
      <c r="X570">
        <v>670848</v>
      </c>
      <c r="Y570" t="s">
        <v>4528</v>
      </c>
      <c r="AF570" t="s">
        <v>4356</v>
      </c>
      <c r="AG570" t="s">
        <v>4357</v>
      </c>
      <c r="AH570" t="s">
        <v>4563</v>
      </c>
      <c r="AI570" t="s">
        <v>4564</v>
      </c>
      <c r="AJ570" t="s">
        <v>709</v>
      </c>
      <c r="AK570" t="s">
        <v>693</v>
      </c>
      <c r="AL570">
        <v>0</v>
      </c>
      <c r="AM570">
        <v>-5.0662106557314104</v>
      </c>
      <c r="AN570">
        <v>55.892561291135898</v>
      </c>
    </row>
    <row r="571" spans="1:40" x14ac:dyDescent="0.25">
      <c r="A571">
        <v>2902</v>
      </c>
      <c r="B571" t="s">
        <v>4565</v>
      </c>
      <c r="C571" t="s">
        <v>4566</v>
      </c>
      <c r="D571" t="s">
        <v>223</v>
      </c>
      <c r="E571" t="s">
        <v>4567</v>
      </c>
      <c r="F571" t="s">
        <v>80</v>
      </c>
      <c r="G571" t="s">
        <v>45</v>
      </c>
      <c r="H571" t="s">
        <v>4568</v>
      </c>
      <c r="I571" t="s">
        <v>198</v>
      </c>
      <c r="J571" t="s">
        <v>4569</v>
      </c>
      <c r="K571">
        <v>3</v>
      </c>
      <c r="N571" t="s">
        <v>590</v>
      </c>
      <c r="O571" t="s">
        <v>4570</v>
      </c>
      <c r="P571">
        <v>0</v>
      </c>
      <c r="Q571">
        <v>0</v>
      </c>
      <c r="R571" t="s">
        <v>273</v>
      </c>
      <c r="S571">
        <v>0</v>
      </c>
      <c r="U571" t="s">
        <v>642</v>
      </c>
      <c r="V571" t="s">
        <v>4571</v>
      </c>
      <c r="W571">
        <v>204358</v>
      </c>
      <c r="X571">
        <v>728956</v>
      </c>
      <c r="Y571" t="s">
        <v>4572</v>
      </c>
      <c r="AF571" t="s">
        <v>4356</v>
      </c>
      <c r="AG571" t="s">
        <v>4357</v>
      </c>
      <c r="AH571" t="s">
        <v>4573</v>
      </c>
      <c r="AI571" t="s">
        <v>4574</v>
      </c>
      <c r="AJ571" t="s">
        <v>797</v>
      </c>
      <c r="AK571" t="s">
        <v>693</v>
      </c>
      <c r="AL571">
        <v>0</v>
      </c>
      <c r="AM571">
        <v>-5.1729255525183904</v>
      </c>
      <c r="AN571">
        <v>56.412238833400998</v>
      </c>
    </row>
    <row r="572" spans="1:40" x14ac:dyDescent="0.25">
      <c r="A572">
        <v>2903</v>
      </c>
      <c r="B572" t="s">
        <v>4575</v>
      </c>
      <c r="C572" t="s">
        <v>4576</v>
      </c>
      <c r="D572" t="s">
        <v>79</v>
      </c>
      <c r="E572" t="s">
        <v>4577</v>
      </c>
      <c r="F572" t="s">
        <v>65</v>
      </c>
      <c r="G572" t="s">
        <v>66</v>
      </c>
      <c r="H572" t="s">
        <v>4578</v>
      </c>
      <c r="I572" t="s">
        <v>188</v>
      </c>
      <c r="J572" t="s">
        <v>4579</v>
      </c>
      <c r="K572">
        <v>5</v>
      </c>
      <c r="L572" t="s">
        <v>4580</v>
      </c>
      <c r="M572" t="s">
        <v>675</v>
      </c>
      <c r="N572" t="s">
        <v>590</v>
      </c>
      <c r="O572" t="s">
        <v>676</v>
      </c>
      <c r="P572">
        <v>0</v>
      </c>
      <c r="Q572">
        <v>0</v>
      </c>
      <c r="R572" t="s">
        <v>273</v>
      </c>
      <c r="S572">
        <v>0</v>
      </c>
      <c r="U572" t="s">
        <v>642</v>
      </c>
      <c r="W572">
        <v>174595</v>
      </c>
      <c r="X572">
        <v>636455</v>
      </c>
      <c r="Y572" t="s">
        <v>4581</v>
      </c>
      <c r="AF572" t="s">
        <v>4356</v>
      </c>
      <c r="AG572" t="s">
        <v>4357</v>
      </c>
      <c r="AH572" t="s">
        <v>4582</v>
      </c>
      <c r="AI572" t="s">
        <v>4583</v>
      </c>
      <c r="AJ572" t="s">
        <v>734</v>
      </c>
      <c r="AK572" t="s">
        <v>693</v>
      </c>
      <c r="AL572">
        <v>0</v>
      </c>
      <c r="AM572">
        <v>-5.5768504841974798</v>
      </c>
      <c r="AN572">
        <v>55.569520145711699</v>
      </c>
    </row>
    <row r="573" spans="1:40" x14ac:dyDescent="0.25">
      <c r="A573">
        <v>2904</v>
      </c>
      <c r="B573" t="s">
        <v>4584</v>
      </c>
      <c r="C573" t="s">
        <v>4585</v>
      </c>
      <c r="D573" t="s">
        <v>79</v>
      </c>
      <c r="E573" t="s">
        <v>4577</v>
      </c>
      <c r="F573" t="s">
        <v>65</v>
      </c>
      <c r="G573" t="s">
        <v>66</v>
      </c>
      <c r="H573" t="s">
        <v>4578</v>
      </c>
      <c r="I573" t="s">
        <v>188</v>
      </c>
      <c r="J573" t="s">
        <v>4579</v>
      </c>
      <c r="K573">
        <v>5</v>
      </c>
      <c r="M573" t="s">
        <v>675</v>
      </c>
      <c r="N573" t="s">
        <v>590</v>
      </c>
      <c r="O573" t="s">
        <v>676</v>
      </c>
      <c r="P573">
        <v>0</v>
      </c>
      <c r="Q573">
        <v>0</v>
      </c>
      <c r="R573" t="s">
        <v>273</v>
      </c>
      <c r="S573">
        <v>0</v>
      </c>
      <c r="U573" t="s">
        <v>642</v>
      </c>
      <c r="W573">
        <v>189966</v>
      </c>
      <c r="X573">
        <v>697659</v>
      </c>
      <c r="Y573" t="s">
        <v>4586</v>
      </c>
      <c r="AF573" t="s">
        <v>4356</v>
      </c>
      <c r="AG573" t="s">
        <v>4357</v>
      </c>
      <c r="AH573" t="s">
        <v>4587</v>
      </c>
      <c r="AI573" t="s">
        <v>4588</v>
      </c>
      <c r="AJ573" t="s">
        <v>734</v>
      </c>
      <c r="AK573" t="s">
        <v>693</v>
      </c>
      <c r="AL573">
        <v>0</v>
      </c>
      <c r="AM573">
        <v>-5.3808970961204103</v>
      </c>
      <c r="AN573">
        <v>56.125364823464899</v>
      </c>
    </row>
    <row r="574" spans="1:40" x14ac:dyDescent="0.25">
      <c r="A574">
        <v>2905</v>
      </c>
      <c r="B574" t="s">
        <v>4589</v>
      </c>
      <c r="C574" t="s">
        <v>4590</v>
      </c>
      <c r="D574" t="s">
        <v>117</v>
      </c>
      <c r="F574" t="s">
        <v>65</v>
      </c>
      <c r="G574" t="s">
        <v>66</v>
      </c>
      <c r="I574" t="s">
        <v>188</v>
      </c>
      <c r="J574" t="s">
        <v>4579</v>
      </c>
      <c r="K574">
        <v>5</v>
      </c>
      <c r="M574" t="s">
        <v>675</v>
      </c>
      <c r="N574" t="s">
        <v>590</v>
      </c>
      <c r="O574" t="s">
        <v>676</v>
      </c>
      <c r="P574">
        <v>0</v>
      </c>
      <c r="Q574">
        <v>0</v>
      </c>
      <c r="R574" t="s">
        <v>273</v>
      </c>
      <c r="S574">
        <v>0</v>
      </c>
      <c r="U574" t="s">
        <v>642</v>
      </c>
      <c r="W574">
        <v>197090</v>
      </c>
      <c r="X574">
        <v>720838</v>
      </c>
      <c r="Y574" t="s">
        <v>4591</v>
      </c>
      <c r="AF574" t="s">
        <v>4356</v>
      </c>
      <c r="AG574" t="s">
        <v>4357</v>
      </c>
      <c r="AH574" t="s">
        <v>4592</v>
      </c>
      <c r="AI574" t="s">
        <v>4593</v>
      </c>
      <c r="AJ574" t="s">
        <v>734</v>
      </c>
      <c r="AK574" t="s">
        <v>693</v>
      </c>
      <c r="AL574">
        <v>0</v>
      </c>
      <c r="AM574">
        <v>-5.2842481531049801</v>
      </c>
      <c r="AN574">
        <v>56.336357769082703</v>
      </c>
    </row>
    <row r="575" spans="1:40" x14ac:dyDescent="0.25">
      <c r="A575">
        <v>2906</v>
      </c>
      <c r="B575" t="s">
        <v>4594</v>
      </c>
      <c r="C575" t="s">
        <v>4595</v>
      </c>
      <c r="D575" t="s">
        <v>117</v>
      </c>
      <c r="F575" t="s">
        <v>65</v>
      </c>
      <c r="G575" t="s">
        <v>66</v>
      </c>
      <c r="I575" t="s">
        <v>188</v>
      </c>
      <c r="J575" t="s">
        <v>4579</v>
      </c>
      <c r="K575">
        <v>5</v>
      </c>
      <c r="M575" t="s">
        <v>675</v>
      </c>
      <c r="N575" t="s">
        <v>590</v>
      </c>
      <c r="O575" t="s">
        <v>676</v>
      </c>
      <c r="P575">
        <v>0</v>
      </c>
      <c r="Q575">
        <v>0</v>
      </c>
      <c r="R575" t="s">
        <v>273</v>
      </c>
      <c r="S575">
        <v>0</v>
      </c>
      <c r="U575" t="s">
        <v>642</v>
      </c>
      <c r="W575">
        <v>203515</v>
      </c>
      <c r="X575">
        <v>687608</v>
      </c>
      <c r="Y575" t="s">
        <v>4596</v>
      </c>
      <c r="AF575" t="s">
        <v>4356</v>
      </c>
      <c r="AG575" t="s">
        <v>4357</v>
      </c>
      <c r="AH575" t="s">
        <v>4597</v>
      </c>
      <c r="AI575" t="s">
        <v>4598</v>
      </c>
      <c r="AJ575" t="s">
        <v>734</v>
      </c>
      <c r="AK575" t="s">
        <v>693</v>
      </c>
      <c r="AL575">
        <v>0</v>
      </c>
      <c r="AM575">
        <v>-5.1559009791766304</v>
      </c>
      <c r="AN575">
        <v>56.040965665541101</v>
      </c>
    </row>
    <row r="576" spans="1:40" x14ac:dyDescent="0.25">
      <c r="A576">
        <v>2907</v>
      </c>
      <c r="B576" t="s">
        <v>4599</v>
      </c>
      <c r="C576" t="s">
        <v>4600</v>
      </c>
      <c r="D576" t="s">
        <v>117</v>
      </c>
      <c r="F576" t="s">
        <v>65</v>
      </c>
      <c r="G576" t="s">
        <v>66</v>
      </c>
      <c r="I576" t="s">
        <v>188</v>
      </c>
      <c r="J576" t="s">
        <v>4579</v>
      </c>
      <c r="K576">
        <v>5</v>
      </c>
      <c r="M576" t="s">
        <v>675</v>
      </c>
      <c r="N576" t="s">
        <v>590</v>
      </c>
      <c r="O576" t="s">
        <v>676</v>
      </c>
      <c r="P576">
        <v>0</v>
      </c>
      <c r="Q576">
        <v>0</v>
      </c>
      <c r="R576" t="s">
        <v>273</v>
      </c>
      <c r="S576">
        <v>0</v>
      </c>
      <c r="U576" t="s">
        <v>642</v>
      </c>
      <c r="W576">
        <v>217416</v>
      </c>
      <c r="X576">
        <v>714313</v>
      </c>
      <c r="Y576" t="s">
        <v>4601</v>
      </c>
      <c r="AF576" t="s">
        <v>4356</v>
      </c>
      <c r="AG576" t="s">
        <v>4357</v>
      </c>
      <c r="AH576" t="s">
        <v>4602</v>
      </c>
      <c r="AI576" t="s">
        <v>4603</v>
      </c>
      <c r="AJ576" t="s">
        <v>734</v>
      </c>
      <c r="AK576" t="s">
        <v>693</v>
      </c>
      <c r="AL576">
        <v>0</v>
      </c>
      <c r="AM576">
        <v>-4.9514139850664396</v>
      </c>
      <c r="AN576">
        <v>56.286085711060601</v>
      </c>
    </row>
    <row r="577" spans="1:40" x14ac:dyDescent="0.25">
      <c r="A577">
        <v>2908</v>
      </c>
      <c r="B577" t="s">
        <v>4604</v>
      </c>
      <c r="C577" t="s">
        <v>4605</v>
      </c>
      <c r="D577" t="s">
        <v>223</v>
      </c>
      <c r="E577" t="s">
        <v>4606</v>
      </c>
      <c r="F577" t="s">
        <v>65</v>
      </c>
      <c r="G577" t="s">
        <v>66</v>
      </c>
      <c r="H577" t="s">
        <v>4607</v>
      </c>
      <c r="I577" t="s">
        <v>2639</v>
      </c>
      <c r="J577" t="s">
        <v>4608</v>
      </c>
      <c r="K577">
        <v>3</v>
      </c>
      <c r="L577" t="s">
        <v>4609</v>
      </c>
      <c r="M577" t="s">
        <v>4610</v>
      </c>
      <c r="N577" t="s">
        <v>4611</v>
      </c>
      <c r="O577" t="s">
        <v>4612</v>
      </c>
      <c r="P577">
        <v>0</v>
      </c>
      <c r="Q577">
        <v>0</v>
      </c>
      <c r="R577" t="s">
        <v>53</v>
      </c>
      <c r="S577">
        <v>0</v>
      </c>
      <c r="T577" t="s">
        <v>134</v>
      </c>
      <c r="U577" t="s">
        <v>72</v>
      </c>
      <c r="V577" t="s">
        <v>4613</v>
      </c>
      <c r="W577">
        <v>369504</v>
      </c>
      <c r="X577">
        <v>863400</v>
      </c>
      <c r="AF577" t="s">
        <v>4614</v>
      </c>
      <c r="AG577" t="s">
        <v>4615</v>
      </c>
      <c r="AH577" t="s">
        <v>4616</v>
      </c>
      <c r="AI577" t="s">
        <v>4617</v>
      </c>
      <c r="AJ577" t="s">
        <v>911</v>
      </c>
      <c r="AK577" t="s">
        <v>464</v>
      </c>
      <c r="AL577">
        <v>0</v>
      </c>
      <c r="AM577">
        <v>-2.51272201502593</v>
      </c>
      <c r="AN577">
        <v>57.659534498996301</v>
      </c>
    </row>
    <row r="578" spans="1:40" x14ac:dyDescent="0.25">
      <c r="A578">
        <v>2909</v>
      </c>
      <c r="B578" t="s">
        <v>4618</v>
      </c>
      <c r="C578" t="s">
        <v>4619</v>
      </c>
      <c r="D578" t="s">
        <v>223</v>
      </c>
      <c r="E578" t="s">
        <v>4620</v>
      </c>
      <c r="F578" t="s">
        <v>65</v>
      </c>
      <c r="G578" t="s">
        <v>66</v>
      </c>
      <c r="H578" t="s">
        <v>4621</v>
      </c>
      <c r="I578" t="s">
        <v>2639</v>
      </c>
      <c r="J578" t="s">
        <v>4622</v>
      </c>
      <c r="L578" t="s">
        <v>4623</v>
      </c>
      <c r="N578" t="s">
        <v>4624</v>
      </c>
      <c r="O578" t="s">
        <v>4611</v>
      </c>
      <c r="P578">
        <v>0</v>
      </c>
      <c r="Q578">
        <v>0</v>
      </c>
      <c r="R578" t="s">
        <v>53</v>
      </c>
      <c r="S578">
        <v>0</v>
      </c>
      <c r="T578" t="s">
        <v>134</v>
      </c>
      <c r="U578" t="s">
        <v>72</v>
      </c>
      <c r="V578" t="s">
        <v>4625</v>
      </c>
      <c r="W578">
        <v>369457</v>
      </c>
      <c r="X578">
        <v>863295</v>
      </c>
      <c r="AF578" t="s">
        <v>4614</v>
      </c>
      <c r="AG578" t="s">
        <v>4615</v>
      </c>
      <c r="AH578" t="s">
        <v>4626</v>
      </c>
      <c r="AI578" t="s">
        <v>4627</v>
      </c>
      <c r="AJ578" t="s">
        <v>953</v>
      </c>
      <c r="AK578" t="s">
        <v>464</v>
      </c>
      <c r="AL578">
        <v>0</v>
      </c>
      <c r="AM578">
        <v>-2.51349632838008</v>
      </c>
      <c r="AN578">
        <v>57.658588184189902</v>
      </c>
    </row>
    <row r="579" spans="1:40" x14ac:dyDescent="0.25">
      <c r="A579">
        <v>2910</v>
      </c>
      <c r="B579" t="s">
        <v>4628</v>
      </c>
      <c r="C579" t="s">
        <v>4629</v>
      </c>
      <c r="D579" t="s">
        <v>129</v>
      </c>
      <c r="F579" t="s">
        <v>65</v>
      </c>
      <c r="G579" t="s">
        <v>66</v>
      </c>
      <c r="H579" t="s">
        <v>4630</v>
      </c>
      <c r="I579" t="s">
        <v>131</v>
      </c>
      <c r="J579" t="s">
        <v>4631</v>
      </c>
      <c r="K579">
        <v>2</v>
      </c>
      <c r="N579" t="s">
        <v>4611</v>
      </c>
      <c r="O579" t="s">
        <v>4632</v>
      </c>
      <c r="P579">
        <v>0</v>
      </c>
      <c r="Q579">
        <v>0</v>
      </c>
      <c r="R579" t="s">
        <v>53</v>
      </c>
      <c r="S579">
        <v>713</v>
      </c>
      <c r="T579" t="s">
        <v>134</v>
      </c>
      <c r="U579" t="s">
        <v>72</v>
      </c>
      <c r="V579" t="s">
        <v>4633</v>
      </c>
      <c r="W579">
        <v>380625</v>
      </c>
      <c r="X579">
        <v>867490</v>
      </c>
      <c r="AF579" t="s">
        <v>4614</v>
      </c>
      <c r="AG579" t="s">
        <v>4615</v>
      </c>
      <c r="AH579" t="s">
        <v>4634</v>
      </c>
      <c r="AI579" t="s">
        <v>4635</v>
      </c>
      <c r="AJ579" t="s">
        <v>797</v>
      </c>
      <c r="AK579" t="s">
        <v>727</v>
      </c>
      <c r="AL579">
        <v>0</v>
      </c>
      <c r="AM579">
        <v>-2.3266797310619598</v>
      </c>
      <c r="AN579">
        <v>57.696890043327798</v>
      </c>
    </row>
    <row r="580" spans="1:40" x14ac:dyDescent="0.25">
      <c r="A580">
        <v>2911</v>
      </c>
      <c r="B580" t="s">
        <v>4636</v>
      </c>
      <c r="C580" t="s">
        <v>4637</v>
      </c>
      <c r="D580" t="s">
        <v>129</v>
      </c>
      <c r="F580" t="s">
        <v>65</v>
      </c>
      <c r="G580" t="s">
        <v>66</v>
      </c>
      <c r="H580" t="s">
        <v>4638</v>
      </c>
      <c r="I580" t="s">
        <v>131</v>
      </c>
      <c r="J580" t="s">
        <v>4639</v>
      </c>
      <c r="K580">
        <v>3</v>
      </c>
      <c r="M580" t="s">
        <v>4640</v>
      </c>
      <c r="N580" t="s">
        <v>4611</v>
      </c>
      <c r="O580" t="s">
        <v>4641</v>
      </c>
      <c r="P580">
        <v>0</v>
      </c>
      <c r="Q580">
        <v>0</v>
      </c>
      <c r="R580" t="s">
        <v>53</v>
      </c>
      <c r="S580">
        <v>23758</v>
      </c>
      <c r="T580" t="s">
        <v>134</v>
      </c>
      <c r="U580" t="s">
        <v>72</v>
      </c>
      <c r="V580" t="s">
        <v>4642</v>
      </c>
      <c r="W580">
        <v>369470</v>
      </c>
      <c r="X580">
        <v>863789</v>
      </c>
      <c r="AF580" t="s">
        <v>4614</v>
      </c>
      <c r="AG580" t="s">
        <v>4615</v>
      </c>
      <c r="AH580" t="s">
        <v>4643</v>
      </c>
      <c r="AI580" t="s">
        <v>4644</v>
      </c>
      <c r="AJ580" t="s">
        <v>797</v>
      </c>
      <c r="AK580" t="s">
        <v>727</v>
      </c>
      <c r="AL580">
        <v>0</v>
      </c>
      <c r="AM580">
        <v>-2.51334114451114</v>
      </c>
      <c r="AN580">
        <v>57.663026224428897</v>
      </c>
    </row>
    <row r="581" spans="1:40" x14ac:dyDescent="0.25">
      <c r="A581">
        <v>2912</v>
      </c>
      <c r="B581" t="s">
        <v>4645</v>
      </c>
      <c r="C581" t="s">
        <v>4646</v>
      </c>
      <c r="D581" t="s">
        <v>64</v>
      </c>
      <c r="E581" t="s">
        <v>4647</v>
      </c>
      <c r="F581" t="s">
        <v>44</v>
      </c>
      <c r="G581" t="s">
        <v>45</v>
      </c>
      <c r="H581" t="s">
        <v>4648</v>
      </c>
      <c r="I581" t="s">
        <v>119</v>
      </c>
      <c r="J581" t="s">
        <v>4649</v>
      </c>
      <c r="K581">
        <v>1</v>
      </c>
      <c r="L581" t="s">
        <v>4650</v>
      </c>
      <c r="M581" t="s">
        <v>4651</v>
      </c>
      <c r="N581" t="s">
        <v>4624</v>
      </c>
      <c r="O581" t="s">
        <v>4652</v>
      </c>
      <c r="P581">
        <v>0</v>
      </c>
      <c r="Q581">
        <v>4500</v>
      </c>
      <c r="R581" t="s">
        <v>273</v>
      </c>
      <c r="S581">
        <v>30349</v>
      </c>
      <c r="T581" t="s">
        <v>149</v>
      </c>
      <c r="U581" t="s">
        <v>72</v>
      </c>
      <c r="V581" t="s">
        <v>4653</v>
      </c>
      <c r="W581">
        <v>368742</v>
      </c>
      <c r="X581">
        <v>860866</v>
      </c>
      <c r="AF581" t="s">
        <v>4614</v>
      </c>
      <c r="AG581" t="s">
        <v>4615</v>
      </c>
      <c r="AH581" t="s">
        <v>4654</v>
      </c>
      <c r="AI581" t="s">
        <v>4655</v>
      </c>
      <c r="AJ581" t="s">
        <v>709</v>
      </c>
      <c r="AK581" t="s">
        <v>693</v>
      </c>
      <c r="AL581">
        <v>7000</v>
      </c>
      <c r="AM581">
        <v>-2.5251629553598001</v>
      </c>
      <c r="AN581">
        <v>57.636721467412599</v>
      </c>
    </row>
    <row r="582" spans="1:40" x14ac:dyDescent="0.25">
      <c r="A582">
        <v>2913</v>
      </c>
      <c r="B582" t="s">
        <v>4656</v>
      </c>
      <c r="C582" t="s">
        <v>4657</v>
      </c>
      <c r="D582" t="s">
        <v>64</v>
      </c>
      <c r="E582" t="s">
        <v>4658</v>
      </c>
      <c r="F582" t="s">
        <v>65</v>
      </c>
      <c r="G582" t="s">
        <v>66</v>
      </c>
      <c r="H582" t="s">
        <v>4659</v>
      </c>
      <c r="I582" t="s">
        <v>119</v>
      </c>
      <c r="J582" t="s">
        <v>4660</v>
      </c>
      <c r="K582">
        <v>3</v>
      </c>
      <c r="L582" t="s">
        <v>4650</v>
      </c>
      <c r="N582" t="s">
        <v>4624</v>
      </c>
      <c r="O582" t="s">
        <v>4652</v>
      </c>
      <c r="P582">
        <v>0</v>
      </c>
      <c r="Q582">
        <v>0</v>
      </c>
      <c r="R582" t="s">
        <v>273</v>
      </c>
      <c r="S582">
        <v>12000</v>
      </c>
      <c r="T582" t="s">
        <v>134</v>
      </c>
      <c r="U582" t="s">
        <v>72</v>
      </c>
      <c r="V582" t="s">
        <v>4661</v>
      </c>
      <c r="W582">
        <v>353278</v>
      </c>
      <c r="X582">
        <v>846686</v>
      </c>
      <c r="AF582" t="s">
        <v>4614</v>
      </c>
      <c r="AG582" t="s">
        <v>4615</v>
      </c>
      <c r="AH582" t="s">
        <v>4662</v>
      </c>
      <c r="AI582" t="s">
        <v>4663</v>
      </c>
      <c r="AJ582" t="s">
        <v>709</v>
      </c>
      <c r="AK582" t="s">
        <v>693</v>
      </c>
      <c r="AL582">
        <v>10000</v>
      </c>
      <c r="AM582">
        <v>-2.7814050456510402</v>
      </c>
      <c r="AN582">
        <v>57.508019745536402</v>
      </c>
    </row>
    <row r="583" spans="1:40" x14ac:dyDescent="0.25">
      <c r="A583">
        <v>2914</v>
      </c>
      <c r="B583" t="s">
        <v>4664</v>
      </c>
      <c r="C583" t="s">
        <v>4665</v>
      </c>
      <c r="D583" t="s">
        <v>142</v>
      </c>
      <c r="F583" t="s">
        <v>65</v>
      </c>
      <c r="G583" t="s">
        <v>45</v>
      </c>
      <c r="H583" t="s">
        <v>4666</v>
      </c>
      <c r="I583" t="s">
        <v>198</v>
      </c>
      <c r="J583" t="s">
        <v>4667</v>
      </c>
      <c r="K583">
        <v>3</v>
      </c>
      <c r="M583" t="s">
        <v>4668</v>
      </c>
      <c r="N583" t="s">
        <v>4624</v>
      </c>
      <c r="O583" t="s">
        <v>4669</v>
      </c>
      <c r="P583">
        <v>0</v>
      </c>
      <c r="Q583">
        <v>3037</v>
      </c>
      <c r="R583" t="s">
        <v>53</v>
      </c>
      <c r="S583">
        <v>1158</v>
      </c>
      <c r="T583" t="s">
        <v>134</v>
      </c>
      <c r="U583" t="s">
        <v>72</v>
      </c>
      <c r="V583" t="s">
        <v>4670</v>
      </c>
      <c r="W583">
        <v>369355</v>
      </c>
      <c r="X583">
        <v>863153</v>
      </c>
      <c r="AF583" t="s">
        <v>4614</v>
      </c>
      <c r="AG583" t="s">
        <v>4615</v>
      </c>
      <c r="AH583" t="s">
        <v>4671</v>
      </c>
      <c r="AI583" t="s">
        <v>4672</v>
      </c>
      <c r="AJ583" t="s">
        <v>797</v>
      </c>
      <c r="AK583" t="s">
        <v>727</v>
      </c>
      <c r="AL583">
        <v>1500</v>
      </c>
      <c r="AM583">
        <v>-2.5151875464581899</v>
      </c>
      <c r="AN583">
        <v>57.657305777152999</v>
      </c>
    </row>
    <row r="584" spans="1:40" x14ac:dyDescent="0.25">
      <c r="A584">
        <v>2915</v>
      </c>
      <c r="B584" t="s">
        <v>4565</v>
      </c>
      <c r="C584" t="s">
        <v>4673</v>
      </c>
      <c r="D584" t="s">
        <v>142</v>
      </c>
      <c r="F584" t="s">
        <v>65</v>
      </c>
      <c r="G584" t="s">
        <v>66</v>
      </c>
      <c r="H584" t="s">
        <v>4674</v>
      </c>
      <c r="I584" t="s">
        <v>198</v>
      </c>
      <c r="J584" t="s">
        <v>4675</v>
      </c>
      <c r="K584">
        <v>3</v>
      </c>
      <c r="M584" t="s">
        <v>4676</v>
      </c>
      <c r="N584" t="s">
        <v>4611</v>
      </c>
      <c r="O584" t="s">
        <v>4677</v>
      </c>
      <c r="P584">
        <v>0</v>
      </c>
      <c r="Q584">
        <v>200</v>
      </c>
      <c r="R584" t="s">
        <v>53</v>
      </c>
      <c r="S584">
        <v>0</v>
      </c>
      <c r="T584" t="s">
        <v>149</v>
      </c>
      <c r="U584" t="s">
        <v>72</v>
      </c>
      <c r="V584" t="s">
        <v>4678</v>
      </c>
      <c r="W584">
        <v>369117</v>
      </c>
      <c r="X584">
        <v>862931</v>
      </c>
      <c r="AF584" t="s">
        <v>4614</v>
      </c>
      <c r="AG584" t="s">
        <v>4615</v>
      </c>
      <c r="AH584" t="s">
        <v>4679</v>
      </c>
      <c r="AI584" t="s">
        <v>4680</v>
      </c>
      <c r="AJ584" t="s">
        <v>734</v>
      </c>
      <c r="AK584" t="s">
        <v>727</v>
      </c>
      <c r="AL584">
        <v>5140</v>
      </c>
      <c r="AM584">
        <v>-2.51914728249516</v>
      </c>
      <c r="AN584">
        <v>57.655295448621999</v>
      </c>
    </row>
    <row r="585" spans="1:40" x14ac:dyDescent="0.25">
      <c r="A585">
        <v>2916</v>
      </c>
      <c r="B585" t="s">
        <v>4681</v>
      </c>
      <c r="C585" t="s">
        <v>4682</v>
      </c>
      <c r="D585" t="s">
        <v>266</v>
      </c>
      <c r="E585" t="s">
        <v>142</v>
      </c>
      <c r="F585" t="s">
        <v>65</v>
      </c>
      <c r="G585" t="s">
        <v>81</v>
      </c>
      <c r="H585" t="s">
        <v>4683</v>
      </c>
      <c r="I585" t="s">
        <v>198</v>
      </c>
      <c r="J585" t="s">
        <v>4684</v>
      </c>
      <c r="K585">
        <v>4</v>
      </c>
      <c r="L585" t="s">
        <v>2365</v>
      </c>
      <c r="M585" t="s">
        <v>4685</v>
      </c>
      <c r="N585" t="s">
        <v>4686</v>
      </c>
      <c r="O585" t="s">
        <v>4624</v>
      </c>
      <c r="P585">
        <v>79387.97</v>
      </c>
      <c r="Q585">
        <v>10234</v>
      </c>
      <c r="R585" t="s">
        <v>53</v>
      </c>
      <c r="S585">
        <v>0</v>
      </c>
      <c r="T585" t="s">
        <v>134</v>
      </c>
      <c r="U585" t="s">
        <v>100</v>
      </c>
      <c r="V585" t="s">
        <v>4687</v>
      </c>
      <c r="W585">
        <v>353167</v>
      </c>
      <c r="X585">
        <v>846861</v>
      </c>
      <c r="AF585" t="s">
        <v>4614</v>
      </c>
      <c r="AG585" t="s">
        <v>4615</v>
      </c>
      <c r="AH585" t="s">
        <v>4688</v>
      </c>
      <c r="AI585" t="s">
        <v>4689</v>
      </c>
      <c r="AJ585" t="s">
        <v>692</v>
      </c>
      <c r="AK585" t="s">
        <v>727</v>
      </c>
      <c r="AL585">
        <v>0</v>
      </c>
      <c r="AM585">
        <v>-2.7832910741634902</v>
      </c>
      <c r="AN585">
        <v>57.509580083935099</v>
      </c>
    </row>
    <row r="586" spans="1:40" x14ac:dyDescent="0.25">
      <c r="A586">
        <v>2917</v>
      </c>
      <c r="B586" t="s">
        <v>1304</v>
      </c>
      <c r="C586" t="s">
        <v>4690</v>
      </c>
      <c r="D586" t="s">
        <v>1316</v>
      </c>
      <c r="F586" t="s">
        <v>65</v>
      </c>
      <c r="G586" t="s">
        <v>66</v>
      </c>
      <c r="H586" t="s">
        <v>4691</v>
      </c>
      <c r="I586" t="s">
        <v>119</v>
      </c>
      <c r="J586" t="s">
        <v>4692</v>
      </c>
      <c r="K586">
        <v>5</v>
      </c>
      <c r="L586" t="s">
        <v>4693</v>
      </c>
      <c r="M586" t="s">
        <v>4694</v>
      </c>
      <c r="N586" t="s">
        <v>4624</v>
      </c>
      <c r="O586" t="s">
        <v>4695</v>
      </c>
      <c r="P586">
        <v>0</v>
      </c>
      <c r="Q586">
        <v>0</v>
      </c>
      <c r="R586" t="s">
        <v>53</v>
      </c>
      <c r="S586">
        <v>0</v>
      </c>
      <c r="T586" t="s">
        <v>134</v>
      </c>
      <c r="U586" t="s">
        <v>72</v>
      </c>
      <c r="V586" t="s">
        <v>4696</v>
      </c>
      <c r="W586">
        <v>347906</v>
      </c>
      <c r="X586">
        <v>840422</v>
      </c>
      <c r="AF586" t="s">
        <v>4614</v>
      </c>
      <c r="AG586" t="s">
        <v>4615</v>
      </c>
      <c r="AH586" t="s">
        <v>4697</v>
      </c>
      <c r="AI586" t="s">
        <v>4698</v>
      </c>
      <c r="AJ586" t="s">
        <v>709</v>
      </c>
      <c r="AK586" t="s">
        <v>464</v>
      </c>
      <c r="AL586">
        <v>0</v>
      </c>
      <c r="AM586">
        <v>-2.86971251172635</v>
      </c>
      <c r="AN586">
        <v>57.451171585253498</v>
      </c>
    </row>
    <row r="587" spans="1:40" x14ac:dyDescent="0.25">
      <c r="A587">
        <v>2918</v>
      </c>
      <c r="B587" t="s">
        <v>4699</v>
      </c>
      <c r="C587" t="s">
        <v>4700</v>
      </c>
      <c r="D587" t="s">
        <v>579</v>
      </c>
      <c r="E587" t="s">
        <v>1316</v>
      </c>
      <c r="F587" t="s">
        <v>65</v>
      </c>
      <c r="G587" t="s">
        <v>66</v>
      </c>
      <c r="H587" t="s">
        <v>4701</v>
      </c>
      <c r="I587" t="s">
        <v>2639</v>
      </c>
      <c r="J587" t="s">
        <v>4702</v>
      </c>
      <c r="K587">
        <v>4</v>
      </c>
      <c r="L587" t="s">
        <v>4609</v>
      </c>
      <c r="M587" t="s">
        <v>4703</v>
      </c>
      <c r="N587" t="s">
        <v>4624</v>
      </c>
      <c r="O587" t="s">
        <v>4704</v>
      </c>
      <c r="P587">
        <v>0</v>
      </c>
      <c r="Q587">
        <v>0</v>
      </c>
      <c r="R587" t="s">
        <v>53</v>
      </c>
      <c r="S587">
        <v>0</v>
      </c>
      <c r="T587" t="s">
        <v>134</v>
      </c>
      <c r="U587" t="s">
        <v>72</v>
      </c>
      <c r="V587" t="s">
        <v>4705</v>
      </c>
      <c r="W587">
        <v>368872</v>
      </c>
      <c r="X587">
        <v>862714</v>
      </c>
      <c r="AF587" t="s">
        <v>4614</v>
      </c>
      <c r="AG587" t="s">
        <v>4615</v>
      </c>
      <c r="AH587" t="s">
        <v>4706</v>
      </c>
      <c r="AI587" t="s">
        <v>4707</v>
      </c>
      <c r="AJ587" t="s">
        <v>911</v>
      </c>
      <c r="AK587" t="s">
        <v>464</v>
      </c>
      <c r="AL587">
        <v>0</v>
      </c>
      <c r="AM587">
        <v>-2.52322451423538</v>
      </c>
      <c r="AN587">
        <v>57.6533294216879</v>
      </c>
    </row>
    <row r="588" spans="1:40" ht="409.5" x14ac:dyDescent="0.25">
      <c r="A588">
        <v>2919</v>
      </c>
      <c r="B588" t="s">
        <v>4708</v>
      </c>
      <c r="C588" s="1" t="s">
        <v>4709</v>
      </c>
      <c r="D588" t="s">
        <v>266</v>
      </c>
      <c r="E588" t="s">
        <v>4710</v>
      </c>
      <c r="F588" t="s">
        <v>65</v>
      </c>
      <c r="G588" t="s">
        <v>66</v>
      </c>
      <c r="H588" t="s">
        <v>4711</v>
      </c>
      <c r="I588" t="s">
        <v>268</v>
      </c>
      <c r="J588" t="s">
        <v>4712</v>
      </c>
      <c r="K588">
        <v>4</v>
      </c>
      <c r="L588" t="s">
        <v>857</v>
      </c>
      <c r="M588" t="s">
        <v>4713</v>
      </c>
      <c r="N588" t="s">
        <v>4686</v>
      </c>
      <c r="O588" t="s">
        <v>4624</v>
      </c>
      <c r="P588">
        <v>79387.97</v>
      </c>
      <c r="Q588">
        <v>10234</v>
      </c>
      <c r="R588" t="s">
        <v>53</v>
      </c>
      <c r="S588">
        <v>0</v>
      </c>
      <c r="T588" t="s">
        <v>134</v>
      </c>
      <c r="U588" t="s">
        <v>100</v>
      </c>
      <c r="V588" t="s">
        <v>4714</v>
      </c>
      <c r="W588">
        <v>368858</v>
      </c>
      <c r="X588">
        <v>862695</v>
      </c>
      <c r="AF588" t="s">
        <v>4614</v>
      </c>
      <c r="AG588" t="s">
        <v>4615</v>
      </c>
      <c r="AH588" t="s">
        <v>4715</v>
      </c>
      <c r="AI588" t="s">
        <v>4716</v>
      </c>
      <c r="AJ588" t="s">
        <v>692</v>
      </c>
      <c r="AK588" t="s">
        <v>727</v>
      </c>
      <c r="AL588">
        <v>0</v>
      </c>
      <c r="AM588">
        <v>-2.5234566320224001</v>
      </c>
      <c r="AN588">
        <v>57.653157791505102</v>
      </c>
    </row>
    <row r="589" spans="1:40" x14ac:dyDescent="0.25">
      <c r="A589">
        <v>2920</v>
      </c>
      <c r="B589" t="s">
        <v>4717</v>
      </c>
      <c r="C589" t="s">
        <v>4718</v>
      </c>
      <c r="D589" t="s">
        <v>266</v>
      </c>
      <c r="F589" t="s">
        <v>65</v>
      </c>
      <c r="G589" t="s">
        <v>81</v>
      </c>
      <c r="H589" t="s">
        <v>4719</v>
      </c>
      <c r="I589" t="s">
        <v>2639</v>
      </c>
      <c r="J589" t="s">
        <v>4720</v>
      </c>
      <c r="K589">
        <v>5</v>
      </c>
      <c r="L589" t="s">
        <v>4721</v>
      </c>
      <c r="M589" t="s">
        <v>4722</v>
      </c>
      <c r="N589" t="s">
        <v>4624</v>
      </c>
      <c r="O589" t="s">
        <v>4723</v>
      </c>
      <c r="P589">
        <v>0</v>
      </c>
      <c r="Q589">
        <v>0</v>
      </c>
      <c r="R589" t="s">
        <v>53</v>
      </c>
      <c r="S589">
        <v>0</v>
      </c>
      <c r="T589" t="s">
        <v>134</v>
      </c>
      <c r="U589" t="s">
        <v>72</v>
      </c>
      <c r="V589" t="s">
        <v>4724</v>
      </c>
      <c r="W589">
        <v>370686</v>
      </c>
      <c r="X589">
        <v>849955</v>
      </c>
      <c r="AF589" t="s">
        <v>4614</v>
      </c>
      <c r="AG589" t="s">
        <v>4615</v>
      </c>
      <c r="AH589" t="s">
        <v>4725</v>
      </c>
      <c r="AI589" t="s">
        <v>4726</v>
      </c>
      <c r="AJ589" t="s">
        <v>783</v>
      </c>
      <c r="AK589" t="s">
        <v>693</v>
      </c>
      <c r="AL589">
        <v>5000</v>
      </c>
      <c r="AM589">
        <v>-2.4912824704782102</v>
      </c>
      <c r="AN589">
        <v>57.538847340786198</v>
      </c>
    </row>
    <row r="590" spans="1:40" ht="409.5" x14ac:dyDescent="0.25">
      <c r="A590">
        <v>2921</v>
      </c>
      <c r="B590" t="s">
        <v>4727</v>
      </c>
      <c r="C590" s="1" t="s">
        <v>4728</v>
      </c>
      <c r="D590" t="s">
        <v>266</v>
      </c>
      <c r="F590" t="s">
        <v>65</v>
      </c>
      <c r="G590" t="s">
        <v>66</v>
      </c>
      <c r="H590" t="s">
        <v>4729</v>
      </c>
      <c r="I590" t="s">
        <v>96</v>
      </c>
      <c r="J590" t="s">
        <v>4730</v>
      </c>
      <c r="K590">
        <v>3</v>
      </c>
      <c r="L590" t="s">
        <v>4731</v>
      </c>
      <c r="M590" t="s">
        <v>4732</v>
      </c>
      <c r="N590" t="s">
        <v>4624</v>
      </c>
      <c r="O590" t="s">
        <v>4704</v>
      </c>
      <c r="P590">
        <v>0</v>
      </c>
      <c r="Q590">
        <v>0</v>
      </c>
      <c r="R590" t="s">
        <v>53</v>
      </c>
      <c r="S590">
        <v>0</v>
      </c>
      <c r="T590" t="s">
        <v>54</v>
      </c>
      <c r="U590" t="s">
        <v>72</v>
      </c>
      <c r="V590" t="s">
        <v>4733</v>
      </c>
      <c r="W590">
        <v>368824</v>
      </c>
      <c r="X590">
        <v>862667</v>
      </c>
      <c r="AF590" t="s">
        <v>4614</v>
      </c>
      <c r="AG590" t="s">
        <v>4615</v>
      </c>
      <c r="AH590" t="s">
        <v>4734</v>
      </c>
      <c r="AI590" t="s">
        <v>4735</v>
      </c>
      <c r="AJ590" t="s">
        <v>783</v>
      </c>
      <c r="AK590" t="s">
        <v>693</v>
      </c>
      <c r="AL590">
        <v>5000</v>
      </c>
      <c r="AM590">
        <v>-2.5240226863961999</v>
      </c>
      <c r="AN590">
        <v>57.652903934415299</v>
      </c>
    </row>
    <row r="591" spans="1:40" x14ac:dyDescent="0.25">
      <c r="A591">
        <v>2922</v>
      </c>
      <c r="B591" t="s">
        <v>4736</v>
      </c>
      <c r="C591" t="s">
        <v>4737</v>
      </c>
      <c r="D591" t="s">
        <v>79</v>
      </c>
      <c r="F591" t="s">
        <v>65</v>
      </c>
      <c r="G591" t="s">
        <v>66</v>
      </c>
      <c r="H591" t="s">
        <v>4738</v>
      </c>
      <c r="I591" t="s">
        <v>119</v>
      </c>
      <c r="J591" t="s">
        <v>4739</v>
      </c>
      <c r="K591">
        <v>3</v>
      </c>
      <c r="L591" t="s">
        <v>4740</v>
      </c>
      <c r="M591" t="s">
        <v>4741</v>
      </c>
      <c r="N591" t="s">
        <v>4624</v>
      </c>
      <c r="O591" t="s">
        <v>4742</v>
      </c>
      <c r="P591">
        <v>0</v>
      </c>
      <c r="Q591">
        <v>0</v>
      </c>
      <c r="R591" t="s">
        <v>273</v>
      </c>
      <c r="S591">
        <v>0</v>
      </c>
      <c r="T591" t="s">
        <v>54</v>
      </c>
      <c r="U591" t="s">
        <v>72</v>
      </c>
      <c r="V591" t="s">
        <v>4743</v>
      </c>
      <c r="W591">
        <v>368804</v>
      </c>
      <c r="X591">
        <v>862659</v>
      </c>
      <c r="AF591" t="s">
        <v>4614</v>
      </c>
      <c r="AG591" t="s">
        <v>4615</v>
      </c>
      <c r="AH591" t="s">
        <v>4744</v>
      </c>
      <c r="AI591" t="s">
        <v>4745</v>
      </c>
      <c r="AJ591" t="s">
        <v>709</v>
      </c>
      <c r="AK591" t="s">
        <v>693</v>
      </c>
      <c r="AL591">
        <v>30000</v>
      </c>
      <c r="AM591">
        <v>-2.52435675320549</v>
      </c>
      <c r="AN591">
        <v>57.652830689148601</v>
      </c>
    </row>
    <row r="592" spans="1:40" x14ac:dyDescent="0.25">
      <c r="A592">
        <v>2923</v>
      </c>
      <c r="B592" t="s">
        <v>4746</v>
      </c>
      <c r="C592" t="s">
        <v>4747</v>
      </c>
      <c r="D592" t="s">
        <v>79</v>
      </c>
      <c r="F592" t="s">
        <v>65</v>
      </c>
      <c r="G592" t="s">
        <v>66</v>
      </c>
      <c r="H592" t="s">
        <v>4748</v>
      </c>
      <c r="I592" t="s">
        <v>119</v>
      </c>
      <c r="J592" t="s">
        <v>4749</v>
      </c>
      <c r="K592">
        <v>3</v>
      </c>
      <c r="M592" t="s">
        <v>4750</v>
      </c>
      <c r="N592" t="s">
        <v>4624</v>
      </c>
      <c r="O592" t="s">
        <v>4751</v>
      </c>
      <c r="P592">
        <v>0</v>
      </c>
      <c r="Q592">
        <v>0</v>
      </c>
      <c r="R592" t="s">
        <v>273</v>
      </c>
      <c r="S592">
        <v>0</v>
      </c>
      <c r="T592" t="s">
        <v>54</v>
      </c>
      <c r="U592" t="s">
        <v>72</v>
      </c>
      <c r="V592" t="s">
        <v>4752</v>
      </c>
      <c r="W592">
        <v>368785</v>
      </c>
      <c r="X592">
        <v>862647</v>
      </c>
      <c r="AF592" t="s">
        <v>4614</v>
      </c>
      <c r="AG592" t="s">
        <v>4615</v>
      </c>
      <c r="AH592" t="s">
        <v>4753</v>
      </c>
      <c r="AI592" t="s">
        <v>4754</v>
      </c>
      <c r="AJ592" t="s">
        <v>783</v>
      </c>
      <c r="AK592" t="s">
        <v>921</v>
      </c>
      <c r="AL592">
        <v>5050</v>
      </c>
      <c r="AM592">
        <v>-2.52467354507074</v>
      </c>
      <c r="AN592">
        <v>57.652721584120101</v>
      </c>
    </row>
    <row r="593" spans="1:40" x14ac:dyDescent="0.25">
      <c r="A593">
        <v>2924</v>
      </c>
      <c r="B593" t="s">
        <v>4755</v>
      </c>
      <c r="C593" t="s">
        <v>4756</v>
      </c>
      <c r="D593" t="s">
        <v>117</v>
      </c>
      <c r="F593" t="s">
        <v>65</v>
      </c>
      <c r="G593" t="s">
        <v>66</v>
      </c>
      <c r="H593" t="s">
        <v>4757</v>
      </c>
      <c r="I593" t="s">
        <v>237</v>
      </c>
      <c r="J593" t="s">
        <v>4758</v>
      </c>
      <c r="K593">
        <v>4</v>
      </c>
      <c r="L593" t="s">
        <v>4759</v>
      </c>
      <c r="M593" t="s">
        <v>4760</v>
      </c>
      <c r="N593" t="s">
        <v>4624</v>
      </c>
      <c r="O593" t="s">
        <v>4611</v>
      </c>
      <c r="P593">
        <v>0</v>
      </c>
      <c r="Q593">
        <v>0</v>
      </c>
      <c r="R593" t="s">
        <v>273</v>
      </c>
      <c r="S593">
        <v>0</v>
      </c>
      <c r="T593" t="s">
        <v>54</v>
      </c>
      <c r="U593" t="s">
        <v>72</v>
      </c>
      <c r="V593" t="s">
        <v>4761</v>
      </c>
      <c r="W593">
        <v>350924</v>
      </c>
      <c r="X593">
        <v>831124</v>
      </c>
      <c r="AF593" t="s">
        <v>4614</v>
      </c>
      <c r="AG593" t="s">
        <v>4615</v>
      </c>
      <c r="AH593" t="s">
        <v>4762</v>
      </c>
      <c r="AI593" t="s">
        <v>4763</v>
      </c>
      <c r="AJ593" t="s">
        <v>783</v>
      </c>
      <c r="AK593" t="s">
        <v>921</v>
      </c>
      <c r="AL593">
        <v>600</v>
      </c>
      <c r="AM593">
        <v>-2.8175646073193699</v>
      </c>
      <c r="AN593">
        <v>57.3679947090775</v>
      </c>
    </row>
    <row r="594" spans="1:40" x14ac:dyDescent="0.25">
      <c r="A594">
        <v>2925</v>
      </c>
      <c r="B594" t="s">
        <v>4764</v>
      </c>
      <c r="C594" t="s">
        <v>4765</v>
      </c>
      <c r="D594" t="s">
        <v>79</v>
      </c>
      <c r="F594" t="s">
        <v>65</v>
      </c>
      <c r="G594" t="s">
        <v>66</v>
      </c>
      <c r="H594" t="s">
        <v>4766</v>
      </c>
      <c r="I594" t="s">
        <v>540</v>
      </c>
      <c r="J594" t="s">
        <v>4767</v>
      </c>
      <c r="K594">
        <v>4</v>
      </c>
      <c r="L594" t="s">
        <v>4768</v>
      </c>
      <c r="M594" t="s">
        <v>4769</v>
      </c>
      <c r="N594" t="s">
        <v>4624</v>
      </c>
      <c r="O594" t="s">
        <v>4770</v>
      </c>
      <c r="P594">
        <v>0</v>
      </c>
      <c r="Q594">
        <v>0</v>
      </c>
      <c r="R594" t="s">
        <v>53</v>
      </c>
      <c r="S594">
        <v>0</v>
      </c>
      <c r="T594" t="s">
        <v>149</v>
      </c>
      <c r="U594" t="s">
        <v>284</v>
      </c>
      <c r="V594" t="s">
        <v>4771</v>
      </c>
      <c r="W594">
        <v>368741</v>
      </c>
      <c r="X594">
        <v>862623</v>
      </c>
      <c r="AF594" t="s">
        <v>4614</v>
      </c>
      <c r="AG594" t="s">
        <v>4615</v>
      </c>
      <c r="AH594" t="s">
        <v>4772</v>
      </c>
      <c r="AI594" t="s">
        <v>4773</v>
      </c>
      <c r="AJ594" t="s">
        <v>783</v>
      </c>
      <c r="AK594" t="s">
        <v>921</v>
      </c>
      <c r="AL594">
        <v>500000</v>
      </c>
      <c r="AM594">
        <v>-2.5254076529220999</v>
      </c>
      <c r="AN594">
        <v>57.652502954205303</v>
      </c>
    </row>
    <row r="595" spans="1:40" x14ac:dyDescent="0.25">
      <c r="A595">
        <v>2926</v>
      </c>
      <c r="B595" t="s">
        <v>4774</v>
      </c>
      <c r="C595" t="s">
        <v>4775</v>
      </c>
      <c r="D595" t="s">
        <v>79</v>
      </c>
      <c r="F595" t="s">
        <v>65</v>
      </c>
      <c r="G595" t="s">
        <v>66</v>
      </c>
      <c r="H595" t="s">
        <v>4776</v>
      </c>
      <c r="I595" t="s">
        <v>131</v>
      </c>
      <c r="J595" t="s">
        <v>4777</v>
      </c>
      <c r="K595">
        <v>4</v>
      </c>
      <c r="L595" t="s">
        <v>4768</v>
      </c>
      <c r="M595" t="s">
        <v>4778</v>
      </c>
      <c r="N595" t="s">
        <v>4624</v>
      </c>
      <c r="O595" t="s">
        <v>4779</v>
      </c>
      <c r="P595">
        <v>0</v>
      </c>
      <c r="Q595">
        <v>1684</v>
      </c>
      <c r="R595" t="s">
        <v>53</v>
      </c>
      <c r="S595">
        <v>0</v>
      </c>
      <c r="T595" t="s">
        <v>149</v>
      </c>
      <c r="U595" t="s">
        <v>72</v>
      </c>
      <c r="V595" t="s">
        <v>4780</v>
      </c>
      <c r="W595">
        <v>352307</v>
      </c>
      <c r="X595">
        <v>831917</v>
      </c>
      <c r="AF595" t="s">
        <v>4614</v>
      </c>
      <c r="AG595" t="s">
        <v>4615</v>
      </c>
      <c r="AH595" t="s">
        <v>4781</v>
      </c>
      <c r="AI595" t="s">
        <v>4782</v>
      </c>
      <c r="AJ595" t="s">
        <v>911</v>
      </c>
      <c r="AK595" t="s">
        <v>727</v>
      </c>
      <c r="AL595">
        <v>0</v>
      </c>
      <c r="AM595">
        <v>-2.7947273900476199</v>
      </c>
      <c r="AN595">
        <v>57.375264626705302</v>
      </c>
    </row>
    <row r="596" spans="1:40" x14ac:dyDescent="0.25">
      <c r="A596">
        <v>2927</v>
      </c>
      <c r="B596" t="s">
        <v>4783</v>
      </c>
      <c r="C596" t="s">
        <v>4784</v>
      </c>
      <c r="D596" t="s">
        <v>79</v>
      </c>
      <c r="F596" t="s">
        <v>80</v>
      </c>
      <c r="G596" t="s">
        <v>81</v>
      </c>
      <c r="H596" t="s">
        <v>4785</v>
      </c>
      <c r="I596" t="s">
        <v>47</v>
      </c>
      <c r="J596" t="s">
        <v>4786</v>
      </c>
      <c r="K596">
        <v>4</v>
      </c>
      <c r="L596" t="s">
        <v>4212</v>
      </c>
      <c r="M596" t="s">
        <v>4787</v>
      </c>
      <c r="N596" t="s">
        <v>4624</v>
      </c>
      <c r="O596" t="s">
        <v>4788</v>
      </c>
      <c r="P596">
        <v>0</v>
      </c>
      <c r="Q596">
        <v>0</v>
      </c>
      <c r="R596" t="s">
        <v>273</v>
      </c>
      <c r="S596">
        <v>0</v>
      </c>
      <c r="T596" t="s">
        <v>54</v>
      </c>
      <c r="U596" t="s">
        <v>284</v>
      </c>
      <c r="V596" t="s">
        <v>4789</v>
      </c>
      <c r="W596">
        <v>368693</v>
      </c>
      <c r="X596">
        <v>862595</v>
      </c>
      <c r="AF596" t="s">
        <v>4614</v>
      </c>
      <c r="AG596" t="s">
        <v>4615</v>
      </c>
      <c r="AH596" t="s">
        <v>4790</v>
      </c>
      <c r="AI596" t="s">
        <v>4791</v>
      </c>
      <c r="AJ596" t="s">
        <v>783</v>
      </c>
      <c r="AK596" t="s">
        <v>693</v>
      </c>
      <c r="AL596">
        <v>5000</v>
      </c>
      <c r="AM596">
        <v>-2.5262082513938502</v>
      </c>
      <c r="AN596">
        <v>57.652248112917903</v>
      </c>
    </row>
    <row r="597" spans="1:40" x14ac:dyDescent="0.25">
      <c r="A597">
        <v>2928</v>
      </c>
      <c r="B597" t="s">
        <v>4792</v>
      </c>
      <c r="C597" t="s">
        <v>4793</v>
      </c>
      <c r="D597" t="s">
        <v>79</v>
      </c>
      <c r="F597" t="s">
        <v>80</v>
      </c>
      <c r="G597" t="s">
        <v>81</v>
      </c>
      <c r="H597" t="s">
        <v>4794</v>
      </c>
      <c r="I597" t="s">
        <v>47</v>
      </c>
      <c r="J597" t="s">
        <v>4795</v>
      </c>
      <c r="K597">
        <v>3</v>
      </c>
      <c r="L597" t="s">
        <v>4796</v>
      </c>
      <c r="M597" t="s">
        <v>4797</v>
      </c>
      <c r="N597" t="s">
        <v>4624</v>
      </c>
      <c r="O597" t="s">
        <v>458</v>
      </c>
      <c r="P597">
        <v>0</v>
      </c>
      <c r="Q597">
        <v>0</v>
      </c>
      <c r="R597" t="s">
        <v>53</v>
      </c>
      <c r="S597">
        <v>0</v>
      </c>
      <c r="T597" t="s">
        <v>54</v>
      </c>
      <c r="U597" t="s">
        <v>88</v>
      </c>
      <c r="V597" t="s">
        <v>4798</v>
      </c>
      <c r="W597">
        <v>342389</v>
      </c>
      <c r="X597">
        <v>836887</v>
      </c>
      <c r="AF597" t="s">
        <v>4614</v>
      </c>
      <c r="AG597" t="s">
        <v>4615</v>
      </c>
      <c r="AH597" t="s">
        <v>4799</v>
      </c>
      <c r="AI597" t="s">
        <v>4800</v>
      </c>
      <c r="AJ597" t="s">
        <v>783</v>
      </c>
      <c r="AK597" t="s">
        <v>719</v>
      </c>
      <c r="AL597">
        <v>3500</v>
      </c>
      <c r="AM597">
        <v>-2.96080005579622</v>
      </c>
      <c r="AN597">
        <v>57.418754339748297</v>
      </c>
    </row>
    <row r="598" spans="1:40" x14ac:dyDescent="0.25">
      <c r="A598">
        <v>2929</v>
      </c>
      <c r="B598" t="s">
        <v>4801</v>
      </c>
      <c r="C598" t="s">
        <v>4802</v>
      </c>
      <c r="D598" t="s">
        <v>359</v>
      </c>
      <c r="F598" t="s">
        <v>80</v>
      </c>
      <c r="G598" t="s">
        <v>81</v>
      </c>
      <c r="H598" t="s">
        <v>4803</v>
      </c>
      <c r="I598" t="s">
        <v>119</v>
      </c>
      <c r="J598" t="s">
        <v>4804</v>
      </c>
      <c r="K598">
        <v>4</v>
      </c>
      <c r="L598" t="s">
        <v>4805</v>
      </c>
      <c r="M598" t="s">
        <v>4806</v>
      </c>
      <c r="N598" t="s">
        <v>4624</v>
      </c>
      <c r="O598" t="s">
        <v>4807</v>
      </c>
      <c r="P598">
        <v>0</v>
      </c>
      <c r="Q598">
        <v>0</v>
      </c>
      <c r="R598" t="s">
        <v>53</v>
      </c>
      <c r="S598">
        <v>0</v>
      </c>
      <c r="T598" t="s">
        <v>54</v>
      </c>
      <c r="U598" t="s">
        <v>284</v>
      </c>
      <c r="V598" t="s">
        <v>4808</v>
      </c>
      <c r="W598">
        <v>369404</v>
      </c>
      <c r="X598">
        <v>858189</v>
      </c>
      <c r="AF598" t="s">
        <v>4614</v>
      </c>
      <c r="AG598" t="s">
        <v>4615</v>
      </c>
      <c r="AH598" t="s">
        <v>4809</v>
      </c>
      <c r="AI598" s="2" t="s">
        <v>4810</v>
      </c>
      <c r="AJ598" t="s">
        <v>783</v>
      </c>
      <c r="AK598" t="s">
        <v>921</v>
      </c>
      <c r="AL598">
        <v>2000</v>
      </c>
      <c r="AM598">
        <v>-2.5137364388809602</v>
      </c>
      <c r="AN598">
        <v>57.612721807430098</v>
      </c>
    </row>
    <row r="599" spans="1:40" x14ac:dyDescent="0.25">
      <c r="A599">
        <v>2930</v>
      </c>
      <c r="B599" t="s">
        <v>4811</v>
      </c>
      <c r="C599" t="s">
        <v>4812</v>
      </c>
      <c r="D599" t="s">
        <v>359</v>
      </c>
      <c r="F599" t="s">
        <v>44</v>
      </c>
      <c r="G599" t="s">
        <v>66</v>
      </c>
      <c r="H599" t="s">
        <v>4813</v>
      </c>
      <c r="I599" t="s">
        <v>237</v>
      </c>
      <c r="J599" t="s">
        <v>4814</v>
      </c>
      <c r="K599">
        <v>4</v>
      </c>
      <c r="L599" t="s">
        <v>4815</v>
      </c>
      <c r="N599" t="s">
        <v>4624</v>
      </c>
      <c r="O599" t="s">
        <v>4816</v>
      </c>
      <c r="P599">
        <v>0</v>
      </c>
      <c r="Q599">
        <v>0</v>
      </c>
      <c r="R599" t="s">
        <v>273</v>
      </c>
      <c r="S599">
        <v>0</v>
      </c>
      <c r="T599" t="s">
        <v>54</v>
      </c>
      <c r="U599" t="s">
        <v>72</v>
      </c>
      <c r="V599" t="s">
        <v>4817</v>
      </c>
      <c r="W599">
        <v>368701</v>
      </c>
      <c r="X599">
        <v>862597</v>
      </c>
      <c r="AF599" t="s">
        <v>4614</v>
      </c>
      <c r="AG599" t="s">
        <v>4615</v>
      </c>
      <c r="AH599" t="s">
        <v>4818</v>
      </c>
      <c r="AI599" t="s">
        <v>4819</v>
      </c>
      <c r="AJ599" t="s">
        <v>783</v>
      </c>
      <c r="AK599" t="s">
        <v>921</v>
      </c>
      <c r="AL599">
        <v>300000</v>
      </c>
      <c r="AM599">
        <v>-2.5260744725108899</v>
      </c>
      <c r="AN599">
        <v>57.652266634572499</v>
      </c>
    </row>
    <row r="600" spans="1:40" ht="409.5" x14ac:dyDescent="0.25">
      <c r="A600">
        <v>2931</v>
      </c>
      <c r="B600" t="s">
        <v>430</v>
      </c>
      <c r="C600" s="1" t="s">
        <v>4820</v>
      </c>
      <c r="D600" t="s">
        <v>42</v>
      </c>
      <c r="F600" t="s">
        <v>44</v>
      </c>
      <c r="G600" t="s">
        <v>66</v>
      </c>
      <c r="H600" t="s">
        <v>4821</v>
      </c>
      <c r="I600" t="s">
        <v>119</v>
      </c>
      <c r="J600" t="s">
        <v>4822</v>
      </c>
      <c r="K600">
        <v>3</v>
      </c>
      <c r="L600" t="s">
        <v>4823</v>
      </c>
      <c r="M600" t="s">
        <v>4824</v>
      </c>
      <c r="N600" t="s">
        <v>4624</v>
      </c>
      <c r="O600" t="s">
        <v>4825</v>
      </c>
      <c r="P600">
        <v>0</v>
      </c>
      <c r="Q600">
        <v>0</v>
      </c>
      <c r="R600" t="s">
        <v>273</v>
      </c>
      <c r="S600">
        <v>0</v>
      </c>
      <c r="T600" t="s">
        <v>54</v>
      </c>
      <c r="U600" t="s">
        <v>284</v>
      </c>
      <c r="V600" t="s">
        <v>4826</v>
      </c>
      <c r="W600">
        <v>368630</v>
      </c>
      <c r="X600">
        <v>862554</v>
      </c>
      <c r="AF600" t="s">
        <v>4614</v>
      </c>
      <c r="AG600" t="s">
        <v>4615</v>
      </c>
      <c r="AH600" t="s">
        <v>4827</v>
      </c>
      <c r="AI600" t="s">
        <v>4828</v>
      </c>
      <c r="AJ600" t="s">
        <v>709</v>
      </c>
      <c r="AK600" t="s">
        <v>693</v>
      </c>
      <c r="AL600">
        <v>20000</v>
      </c>
      <c r="AM600">
        <v>-2.5272584662214799</v>
      </c>
      <c r="AN600">
        <v>57.651875452167502</v>
      </c>
    </row>
    <row r="601" spans="1:40" ht="409.5" x14ac:dyDescent="0.25">
      <c r="A601">
        <v>2932</v>
      </c>
      <c r="B601" t="s">
        <v>4829</v>
      </c>
      <c r="C601" s="1" t="s">
        <v>4830</v>
      </c>
      <c r="D601" t="s">
        <v>42</v>
      </c>
      <c r="F601" t="s">
        <v>44</v>
      </c>
      <c r="G601" t="s">
        <v>66</v>
      </c>
      <c r="H601" t="s">
        <v>4831</v>
      </c>
      <c r="I601" t="s">
        <v>119</v>
      </c>
      <c r="J601" t="s">
        <v>4832</v>
      </c>
      <c r="K601">
        <v>4</v>
      </c>
      <c r="L601" t="s">
        <v>1511</v>
      </c>
      <c r="M601" t="s">
        <v>4833</v>
      </c>
      <c r="N601" t="s">
        <v>4624</v>
      </c>
      <c r="O601" t="s">
        <v>4834</v>
      </c>
      <c r="P601">
        <v>0</v>
      </c>
      <c r="Q601">
        <v>1800</v>
      </c>
      <c r="R601" t="s">
        <v>273</v>
      </c>
      <c r="S601">
        <v>0</v>
      </c>
      <c r="T601" t="s">
        <v>149</v>
      </c>
      <c r="U601" t="s">
        <v>284</v>
      </c>
      <c r="V601" t="s">
        <v>4826</v>
      </c>
      <c r="W601">
        <v>338308</v>
      </c>
      <c r="X601">
        <v>827168</v>
      </c>
      <c r="AF601" t="s">
        <v>4614</v>
      </c>
      <c r="AG601" t="s">
        <v>4615</v>
      </c>
      <c r="AH601" t="s">
        <v>4835</v>
      </c>
      <c r="AI601" t="s">
        <v>4836</v>
      </c>
      <c r="AJ601" t="s">
        <v>783</v>
      </c>
      <c r="AK601" t="s">
        <v>464</v>
      </c>
      <c r="AL601">
        <v>0</v>
      </c>
      <c r="AM601">
        <v>-3.0262921077058702</v>
      </c>
      <c r="AN601">
        <v>57.330927608826599</v>
      </c>
    </row>
    <row r="602" spans="1:40" x14ac:dyDescent="0.25">
      <c r="A602">
        <v>2933</v>
      </c>
      <c r="B602" t="s">
        <v>4837</v>
      </c>
      <c r="C602" t="s">
        <v>4838</v>
      </c>
      <c r="D602" t="s">
        <v>42</v>
      </c>
      <c r="F602" t="s">
        <v>44</v>
      </c>
      <c r="G602" t="s">
        <v>66</v>
      </c>
      <c r="H602" t="s">
        <v>4839</v>
      </c>
      <c r="I602" t="s">
        <v>540</v>
      </c>
      <c r="J602" t="s">
        <v>4840</v>
      </c>
      <c r="K602">
        <v>3</v>
      </c>
      <c r="L602" t="s">
        <v>4841</v>
      </c>
      <c r="M602" t="s">
        <v>4842</v>
      </c>
      <c r="N602" t="s">
        <v>4624</v>
      </c>
      <c r="O602" t="s">
        <v>4843</v>
      </c>
      <c r="P602">
        <v>0</v>
      </c>
      <c r="Q602">
        <v>0</v>
      </c>
      <c r="R602" t="s">
        <v>273</v>
      </c>
      <c r="S602">
        <v>0</v>
      </c>
      <c r="T602" t="s">
        <v>134</v>
      </c>
      <c r="U602" t="s">
        <v>284</v>
      </c>
      <c r="V602" t="s">
        <v>4826</v>
      </c>
      <c r="W602">
        <v>368426</v>
      </c>
      <c r="X602">
        <v>862563</v>
      </c>
      <c r="AF602" t="s">
        <v>4614</v>
      </c>
      <c r="AG602" t="s">
        <v>4615</v>
      </c>
      <c r="AH602" t="s">
        <v>4844</v>
      </c>
      <c r="AI602" t="s">
        <v>4845</v>
      </c>
      <c r="AJ602" t="s">
        <v>734</v>
      </c>
      <c r="AK602" t="s">
        <v>727</v>
      </c>
      <c r="AL602">
        <v>60000</v>
      </c>
      <c r="AM602">
        <v>-2.5306775988231802</v>
      </c>
      <c r="AN602">
        <v>57.6519419991238</v>
      </c>
    </row>
    <row r="603" spans="1:40" x14ac:dyDescent="0.25">
      <c r="A603">
        <v>2934</v>
      </c>
      <c r="B603" t="s">
        <v>4846</v>
      </c>
      <c r="C603" t="s">
        <v>4847</v>
      </c>
      <c r="D603" t="s">
        <v>42</v>
      </c>
      <c r="F603" t="s">
        <v>44</v>
      </c>
      <c r="G603" t="s">
        <v>66</v>
      </c>
      <c r="H603" t="s">
        <v>4848</v>
      </c>
      <c r="I603" t="s">
        <v>131</v>
      </c>
      <c r="J603" t="s">
        <v>4849</v>
      </c>
      <c r="K603">
        <v>1</v>
      </c>
      <c r="L603" t="s">
        <v>4850</v>
      </c>
      <c r="M603" t="s">
        <v>4851</v>
      </c>
      <c r="N603" t="s">
        <v>4624</v>
      </c>
      <c r="O603" t="s">
        <v>4779</v>
      </c>
      <c r="P603">
        <v>0</v>
      </c>
      <c r="Q603">
        <v>0</v>
      </c>
      <c r="R603" t="s">
        <v>53</v>
      </c>
      <c r="S603">
        <v>0</v>
      </c>
      <c r="T603" t="s">
        <v>54</v>
      </c>
      <c r="U603" t="s">
        <v>72</v>
      </c>
      <c r="V603" t="s">
        <v>4852</v>
      </c>
      <c r="W603">
        <v>342725</v>
      </c>
      <c r="X603">
        <v>851193</v>
      </c>
      <c r="AF603" t="s">
        <v>4614</v>
      </c>
      <c r="AG603" t="s">
        <v>4615</v>
      </c>
      <c r="AH603" t="s">
        <v>4853</v>
      </c>
      <c r="AI603" t="s">
        <v>4854</v>
      </c>
      <c r="AJ603" t="s">
        <v>734</v>
      </c>
      <c r="AK603" t="s">
        <v>693</v>
      </c>
      <c r="AL603">
        <v>20000</v>
      </c>
      <c r="AM603">
        <v>-2.95856676199667</v>
      </c>
      <c r="AN603">
        <v>57.547285619937099</v>
      </c>
    </row>
    <row r="604" spans="1:40" x14ac:dyDescent="0.25">
      <c r="A604">
        <v>2935</v>
      </c>
      <c r="B604" t="s">
        <v>4855</v>
      </c>
      <c r="C604" t="s">
        <v>4856</v>
      </c>
      <c r="D604" t="s">
        <v>117</v>
      </c>
      <c r="F604" t="s">
        <v>44</v>
      </c>
      <c r="G604" t="s">
        <v>45</v>
      </c>
      <c r="H604" t="s">
        <v>4857</v>
      </c>
      <c r="I604" t="s">
        <v>188</v>
      </c>
      <c r="J604" t="s">
        <v>4858</v>
      </c>
      <c r="K604">
        <v>1</v>
      </c>
      <c r="M604" t="s">
        <v>4859</v>
      </c>
      <c r="N604" t="s">
        <v>4624</v>
      </c>
      <c r="O604" t="s">
        <v>4843</v>
      </c>
      <c r="P604">
        <v>6600</v>
      </c>
      <c r="Q604">
        <v>2000</v>
      </c>
      <c r="R604" t="s">
        <v>273</v>
      </c>
      <c r="S604">
        <v>0</v>
      </c>
      <c r="T604" t="s">
        <v>149</v>
      </c>
      <c r="U604" t="s">
        <v>284</v>
      </c>
      <c r="V604" t="s">
        <v>4860</v>
      </c>
      <c r="W604">
        <v>370275</v>
      </c>
      <c r="X604">
        <v>857931</v>
      </c>
      <c r="AF604" t="s">
        <v>4614</v>
      </c>
      <c r="AG604" t="s">
        <v>4615</v>
      </c>
      <c r="AH604" t="s">
        <v>4861</v>
      </c>
      <c r="AI604" t="s">
        <v>4862</v>
      </c>
      <c r="AJ604" t="s">
        <v>709</v>
      </c>
      <c r="AK604" t="s">
        <v>719</v>
      </c>
      <c r="AL604">
        <v>35000</v>
      </c>
      <c r="AM604">
        <v>-2.49912698430792</v>
      </c>
      <c r="AN604">
        <v>57.610462800780503</v>
      </c>
    </row>
    <row r="605" spans="1:40" x14ac:dyDescent="0.25">
      <c r="A605">
        <v>2936</v>
      </c>
      <c r="B605" t="s">
        <v>4863</v>
      </c>
      <c r="C605" t="s">
        <v>4864</v>
      </c>
      <c r="D605" t="s">
        <v>117</v>
      </c>
      <c r="E605" t="s">
        <v>235</v>
      </c>
      <c r="F605" t="s">
        <v>44</v>
      </c>
      <c r="G605" t="s">
        <v>66</v>
      </c>
      <c r="H605" t="s">
        <v>4865</v>
      </c>
      <c r="I605" t="s">
        <v>188</v>
      </c>
      <c r="J605" t="s">
        <v>4858</v>
      </c>
      <c r="K605">
        <v>1</v>
      </c>
      <c r="M605" t="s">
        <v>4866</v>
      </c>
      <c r="N605" t="s">
        <v>4624</v>
      </c>
      <c r="O605" t="s">
        <v>4867</v>
      </c>
      <c r="P605">
        <v>0</v>
      </c>
      <c r="Q605">
        <v>4000</v>
      </c>
      <c r="R605" t="s">
        <v>273</v>
      </c>
      <c r="S605">
        <v>0</v>
      </c>
      <c r="T605" t="s">
        <v>149</v>
      </c>
      <c r="U605" t="s">
        <v>88</v>
      </c>
      <c r="V605" t="s">
        <v>4860</v>
      </c>
      <c r="W605">
        <v>373584</v>
      </c>
      <c r="X605">
        <v>848353</v>
      </c>
      <c r="AF605" t="s">
        <v>4614</v>
      </c>
      <c r="AG605" t="s">
        <v>4615</v>
      </c>
      <c r="AH605" t="s">
        <v>4868</v>
      </c>
      <c r="AI605" t="s">
        <v>4869</v>
      </c>
      <c r="AJ605" t="s">
        <v>709</v>
      </c>
      <c r="AK605" t="s">
        <v>719</v>
      </c>
      <c r="AL605">
        <v>25000</v>
      </c>
      <c r="AM605">
        <v>-2.4427027974545399</v>
      </c>
      <c r="AN605">
        <v>57.524636630642298</v>
      </c>
    </row>
    <row r="606" spans="1:40" x14ac:dyDescent="0.25">
      <c r="A606">
        <v>2937</v>
      </c>
      <c r="B606" t="s">
        <v>4870</v>
      </c>
      <c r="C606" t="s">
        <v>4871</v>
      </c>
      <c r="D606" t="s">
        <v>117</v>
      </c>
      <c r="F606" t="s">
        <v>80</v>
      </c>
      <c r="G606" t="s">
        <v>45</v>
      </c>
      <c r="H606" t="s">
        <v>4872</v>
      </c>
      <c r="I606" t="s">
        <v>188</v>
      </c>
      <c r="J606" t="s">
        <v>4858</v>
      </c>
      <c r="K606">
        <v>1</v>
      </c>
      <c r="M606" t="s">
        <v>4873</v>
      </c>
      <c r="N606" t="s">
        <v>4624</v>
      </c>
      <c r="O606" t="s">
        <v>4874</v>
      </c>
      <c r="P606">
        <v>26000</v>
      </c>
      <c r="Q606">
        <v>0</v>
      </c>
      <c r="R606" t="s">
        <v>273</v>
      </c>
      <c r="S606">
        <v>0</v>
      </c>
      <c r="T606" t="s">
        <v>149</v>
      </c>
      <c r="U606" t="s">
        <v>284</v>
      </c>
      <c r="V606" t="s">
        <v>4860</v>
      </c>
      <c r="W606">
        <v>342700</v>
      </c>
      <c r="X606">
        <v>851576</v>
      </c>
      <c r="AF606" t="s">
        <v>4614</v>
      </c>
      <c r="AG606" t="s">
        <v>4615</v>
      </c>
      <c r="AH606" t="s">
        <v>4875</v>
      </c>
      <c r="AI606" t="s">
        <v>4876</v>
      </c>
      <c r="AJ606" t="s">
        <v>709</v>
      </c>
      <c r="AK606" t="s">
        <v>719</v>
      </c>
      <c r="AL606">
        <v>60000</v>
      </c>
      <c r="AM606">
        <v>-2.9590747694197699</v>
      </c>
      <c r="AN606">
        <v>57.550722309693299</v>
      </c>
    </row>
    <row r="607" spans="1:40" x14ac:dyDescent="0.25">
      <c r="A607">
        <v>2938</v>
      </c>
      <c r="B607" t="s">
        <v>4877</v>
      </c>
      <c r="C607" t="s">
        <v>4878</v>
      </c>
      <c r="D607" t="s">
        <v>117</v>
      </c>
      <c r="F607" t="s">
        <v>80</v>
      </c>
      <c r="G607" t="s">
        <v>81</v>
      </c>
      <c r="H607" t="s">
        <v>4879</v>
      </c>
      <c r="I607" t="s">
        <v>188</v>
      </c>
      <c r="J607" t="s">
        <v>4858</v>
      </c>
      <c r="K607">
        <v>1</v>
      </c>
      <c r="M607" t="s">
        <v>4880</v>
      </c>
      <c r="N607" t="s">
        <v>4624</v>
      </c>
      <c r="O607" t="s">
        <v>4843</v>
      </c>
      <c r="P607">
        <v>0</v>
      </c>
      <c r="Q607">
        <v>0</v>
      </c>
      <c r="R607" t="s">
        <v>273</v>
      </c>
      <c r="S607">
        <v>0</v>
      </c>
      <c r="T607" t="s">
        <v>149</v>
      </c>
      <c r="U607" t="s">
        <v>284</v>
      </c>
      <c r="V607" t="s">
        <v>4860</v>
      </c>
      <c r="W607">
        <v>362362</v>
      </c>
      <c r="X607">
        <v>846630</v>
      </c>
      <c r="AF607" t="s">
        <v>4614</v>
      </c>
      <c r="AG607" t="s">
        <v>4615</v>
      </c>
      <c r="AH607" t="s">
        <v>4881</v>
      </c>
      <c r="AI607" t="s">
        <v>4882</v>
      </c>
      <c r="AJ607" t="s">
        <v>709</v>
      </c>
      <c r="AK607" t="s">
        <v>719</v>
      </c>
      <c r="AL607">
        <v>25000</v>
      </c>
      <c r="AM607">
        <v>-2.62979953123279</v>
      </c>
      <c r="AN607">
        <v>57.508364330434702</v>
      </c>
    </row>
    <row r="608" spans="1:40" x14ac:dyDescent="0.25">
      <c r="A608">
        <v>2939</v>
      </c>
      <c r="B608" t="s">
        <v>4883</v>
      </c>
      <c r="C608" t="s">
        <v>4884</v>
      </c>
      <c r="D608" t="s">
        <v>117</v>
      </c>
      <c r="F608" t="s">
        <v>65</v>
      </c>
      <c r="G608" t="s">
        <v>45</v>
      </c>
      <c r="H608" t="s">
        <v>4885</v>
      </c>
      <c r="I608" t="s">
        <v>131</v>
      </c>
      <c r="J608" t="s">
        <v>4886</v>
      </c>
      <c r="K608">
        <v>4</v>
      </c>
      <c r="L608" t="s">
        <v>4887</v>
      </c>
      <c r="M608" t="s">
        <v>4888</v>
      </c>
      <c r="N608" t="s">
        <v>4624</v>
      </c>
      <c r="O608" t="s">
        <v>4889</v>
      </c>
      <c r="P608">
        <v>0</v>
      </c>
      <c r="Q608">
        <v>1248</v>
      </c>
      <c r="R608" t="s">
        <v>53</v>
      </c>
      <c r="S608">
        <v>0</v>
      </c>
      <c r="T608" t="s">
        <v>149</v>
      </c>
      <c r="U608" t="s">
        <v>72</v>
      </c>
      <c r="V608" t="s">
        <v>4890</v>
      </c>
      <c r="W608">
        <v>344259</v>
      </c>
      <c r="X608">
        <v>852207</v>
      </c>
      <c r="AF608" t="s">
        <v>4614</v>
      </c>
      <c r="AG608" t="s">
        <v>4615</v>
      </c>
      <c r="AH608" t="s">
        <v>4891</v>
      </c>
      <c r="AI608" t="s">
        <v>4892</v>
      </c>
      <c r="AJ608" t="s">
        <v>223</v>
      </c>
      <c r="AK608" t="s">
        <v>464</v>
      </c>
      <c r="AL608">
        <v>0</v>
      </c>
      <c r="AM608">
        <v>-2.9331739416706402</v>
      </c>
      <c r="AN608">
        <v>57.556584703187497</v>
      </c>
    </row>
    <row r="609" spans="1:40" x14ac:dyDescent="0.25">
      <c r="A609">
        <v>2940</v>
      </c>
      <c r="B609" t="s">
        <v>4893</v>
      </c>
      <c r="C609" t="s">
        <v>4894</v>
      </c>
      <c r="D609" t="s">
        <v>117</v>
      </c>
      <c r="F609" t="s">
        <v>65</v>
      </c>
      <c r="G609" t="s">
        <v>45</v>
      </c>
      <c r="H609" t="s">
        <v>4895</v>
      </c>
      <c r="I609" t="s">
        <v>540</v>
      </c>
      <c r="J609" t="s">
        <v>4896</v>
      </c>
      <c r="K609">
        <v>4</v>
      </c>
      <c r="M609" t="s">
        <v>4897</v>
      </c>
      <c r="N609" t="s">
        <v>4624</v>
      </c>
      <c r="O609" t="s">
        <v>4898</v>
      </c>
      <c r="P609">
        <v>0</v>
      </c>
      <c r="Q609">
        <v>600</v>
      </c>
      <c r="R609" t="s">
        <v>273</v>
      </c>
      <c r="S609">
        <v>0</v>
      </c>
      <c r="T609" t="s">
        <v>149</v>
      </c>
      <c r="U609" t="s">
        <v>88</v>
      </c>
      <c r="V609" t="s">
        <v>4899</v>
      </c>
      <c r="W609">
        <v>349884</v>
      </c>
      <c r="X609">
        <v>825813</v>
      </c>
      <c r="AF609" t="s">
        <v>4614</v>
      </c>
      <c r="AG609" t="s">
        <v>4615</v>
      </c>
      <c r="AH609" t="s">
        <v>4900</v>
      </c>
      <c r="AI609" t="s">
        <v>4901</v>
      </c>
      <c r="AJ609" t="s">
        <v>223</v>
      </c>
      <c r="AK609" t="s">
        <v>464</v>
      </c>
      <c r="AL609">
        <v>0</v>
      </c>
      <c r="AM609">
        <v>-2.8337718114501702</v>
      </c>
      <c r="AN609">
        <v>57.320178075926002</v>
      </c>
    </row>
    <row r="610" spans="1:40" x14ac:dyDescent="0.25">
      <c r="A610">
        <v>2941</v>
      </c>
      <c r="B610" t="s">
        <v>4902</v>
      </c>
      <c r="C610" t="s">
        <v>4903</v>
      </c>
      <c r="D610" t="s">
        <v>141</v>
      </c>
      <c r="F610" t="s">
        <v>65</v>
      </c>
      <c r="G610" t="s">
        <v>66</v>
      </c>
      <c r="H610" t="s">
        <v>4904</v>
      </c>
      <c r="I610" t="s">
        <v>144</v>
      </c>
      <c r="J610" t="s">
        <v>4905</v>
      </c>
      <c r="K610">
        <v>4</v>
      </c>
      <c r="M610" t="s">
        <v>4906</v>
      </c>
      <c r="N610" t="s">
        <v>4624</v>
      </c>
      <c r="O610" t="s">
        <v>4779</v>
      </c>
      <c r="P610">
        <v>0</v>
      </c>
      <c r="Q610">
        <v>900</v>
      </c>
      <c r="R610" t="s">
        <v>273</v>
      </c>
      <c r="S610">
        <v>0</v>
      </c>
      <c r="T610" t="s">
        <v>149</v>
      </c>
      <c r="U610" t="s">
        <v>72</v>
      </c>
      <c r="V610" t="s">
        <v>4907</v>
      </c>
      <c r="W610">
        <v>368228</v>
      </c>
      <c r="X610">
        <v>862748</v>
      </c>
      <c r="AF610" t="s">
        <v>4614</v>
      </c>
      <c r="AG610" t="s">
        <v>4615</v>
      </c>
      <c r="AH610" t="s">
        <v>4908</v>
      </c>
      <c r="AI610" t="s">
        <v>4909</v>
      </c>
      <c r="AJ610" t="s">
        <v>223</v>
      </c>
      <c r="AK610" t="s">
        <v>464</v>
      </c>
      <c r="AL610">
        <v>35000</v>
      </c>
      <c r="AM610">
        <v>-2.5340194350854301</v>
      </c>
      <c r="AN610">
        <v>57.653589724012299</v>
      </c>
    </row>
    <row r="611" spans="1:40" x14ac:dyDescent="0.25">
      <c r="A611">
        <v>2942</v>
      </c>
      <c r="B611" t="s">
        <v>4910</v>
      </c>
      <c r="C611" t="s">
        <v>4911</v>
      </c>
      <c r="D611" t="s">
        <v>141</v>
      </c>
      <c r="F611" t="s">
        <v>65</v>
      </c>
      <c r="G611" t="s">
        <v>45</v>
      </c>
      <c r="H611" t="s">
        <v>4912</v>
      </c>
      <c r="I611" t="s">
        <v>144</v>
      </c>
      <c r="J611" t="s">
        <v>4913</v>
      </c>
      <c r="K611">
        <v>1</v>
      </c>
      <c r="M611" t="s">
        <v>4914</v>
      </c>
      <c r="N611" t="s">
        <v>4624</v>
      </c>
      <c r="O611" t="s">
        <v>4915</v>
      </c>
      <c r="P611">
        <v>27184</v>
      </c>
      <c r="Q611">
        <v>3330</v>
      </c>
      <c r="R611" t="s">
        <v>53</v>
      </c>
      <c r="S611">
        <v>0</v>
      </c>
      <c r="T611" t="s">
        <v>149</v>
      </c>
      <c r="U611" t="s">
        <v>100</v>
      </c>
      <c r="V611" t="s">
        <v>4916</v>
      </c>
      <c r="W611">
        <v>369727</v>
      </c>
      <c r="X611">
        <v>857922</v>
      </c>
      <c r="AF611" t="s">
        <v>4614</v>
      </c>
      <c r="AG611" t="s">
        <v>4615</v>
      </c>
      <c r="AH611" t="s">
        <v>4917</v>
      </c>
      <c r="AI611" t="s">
        <v>4918</v>
      </c>
      <c r="AJ611" t="s">
        <v>709</v>
      </c>
      <c r="AK611" t="s">
        <v>693</v>
      </c>
      <c r="AL611">
        <v>50000</v>
      </c>
      <c r="AM611">
        <v>-2.5082970050664701</v>
      </c>
      <c r="AN611">
        <v>57.610345418881501</v>
      </c>
    </row>
    <row r="612" spans="1:40" x14ac:dyDescent="0.25">
      <c r="A612">
        <v>2943</v>
      </c>
      <c r="B612" t="s">
        <v>4919</v>
      </c>
      <c r="C612" t="s">
        <v>4920</v>
      </c>
      <c r="D612" t="s">
        <v>141</v>
      </c>
      <c r="F612" t="s">
        <v>65</v>
      </c>
      <c r="G612" t="s">
        <v>66</v>
      </c>
      <c r="H612" t="s">
        <v>4921</v>
      </c>
      <c r="I612" t="s">
        <v>144</v>
      </c>
      <c r="J612" t="s">
        <v>4922</v>
      </c>
      <c r="K612">
        <v>1</v>
      </c>
      <c r="M612" t="s">
        <v>4923</v>
      </c>
      <c r="N612" t="s">
        <v>4924</v>
      </c>
      <c r="O612" t="s">
        <v>4925</v>
      </c>
      <c r="P612">
        <v>0</v>
      </c>
      <c r="Q612">
        <v>5000</v>
      </c>
      <c r="R612" t="s">
        <v>273</v>
      </c>
      <c r="S612">
        <v>0</v>
      </c>
      <c r="T612" t="s">
        <v>134</v>
      </c>
      <c r="U612" t="s">
        <v>55</v>
      </c>
      <c r="V612" t="s">
        <v>4926</v>
      </c>
      <c r="W612">
        <v>342858</v>
      </c>
      <c r="X612">
        <v>851145</v>
      </c>
      <c r="AF612" t="s">
        <v>4614</v>
      </c>
      <c r="AG612" t="s">
        <v>4615</v>
      </c>
      <c r="AH612" t="s">
        <v>4927</v>
      </c>
      <c r="AI612" t="s">
        <v>4928</v>
      </c>
      <c r="AJ612" t="s">
        <v>734</v>
      </c>
      <c r="AK612" t="s">
        <v>693</v>
      </c>
      <c r="AL612">
        <v>0</v>
      </c>
      <c r="AM612">
        <v>-2.9563336990857501</v>
      </c>
      <c r="AN612">
        <v>57.546871359910497</v>
      </c>
    </row>
    <row r="613" spans="1:40" x14ac:dyDescent="0.25">
      <c r="A613">
        <v>2944</v>
      </c>
      <c r="B613" t="s">
        <v>4929</v>
      </c>
      <c r="C613" t="s">
        <v>4930</v>
      </c>
      <c r="D613" t="s">
        <v>616</v>
      </c>
      <c r="F613" t="s">
        <v>65</v>
      </c>
      <c r="G613" t="s">
        <v>81</v>
      </c>
      <c r="H613" t="s">
        <v>4931</v>
      </c>
      <c r="I613" t="s">
        <v>96</v>
      </c>
      <c r="J613" t="s">
        <v>4932</v>
      </c>
      <c r="K613">
        <v>2</v>
      </c>
      <c r="L613" t="s">
        <v>4933</v>
      </c>
      <c r="M613" t="s">
        <v>4934</v>
      </c>
      <c r="N613" t="s">
        <v>4624</v>
      </c>
      <c r="O613" t="s">
        <v>4935</v>
      </c>
      <c r="P613">
        <v>0</v>
      </c>
      <c r="Q613">
        <v>600</v>
      </c>
      <c r="R613" t="s">
        <v>53</v>
      </c>
      <c r="S613">
        <v>0</v>
      </c>
      <c r="T613" t="s">
        <v>149</v>
      </c>
      <c r="U613" t="s">
        <v>72</v>
      </c>
      <c r="V613" t="s">
        <v>4936</v>
      </c>
      <c r="W613">
        <v>357500</v>
      </c>
      <c r="X613">
        <v>867708</v>
      </c>
      <c r="AF613" t="s">
        <v>4614</v>
      </c>
      <c r="AG613" t="s">
        <v>4615</v>
      </c>
      <c r="AH613" t="s">
        <v>4937</v>
      </c>
      <c r="AI613" t="s">
        <v>4938</v>
      </c>
      <c r="AJ613" t="s">
        <v>783</v>
      </c>
      <c r="AK613" t="s">
        <v>464</v>
      </c>
      <c r="AL613">
        <v>0</v>
      </c>
      <c r="AM613">
        <v>-2.7146428244955798</v>
      </c>
      <c r="AN613">
        <v>57.697252689257503</v>
      </c>
    </row>
    <row r="614" spans="1:40" x14ac:dyDescent="0.25">
      <c r="A614">
        <v>2945</v>
      </c>
      <c r="B614" t="s">
        <v>4939</v>
      </c>
      <c r="C614" t="s">
        <v>4940</v>
      </c>
      <c r="D614" t="s">
        <v>64</v>
      </c>
      <c r="E614" t="s">
        <v>4941</v>
      </c>
      <c r="F614" t="s">
        <v>65</v>
      </c>
      <c r="G614" t="s">
        <v>81</v>
      </c>
      <c r="H614" t="s">
        <v>4942</v>
      </c>
      <c r="I614" t="s">
        <v>47</v>
      </c>
      <c r="J614" t="s">
        <v>4943</v>
      </c>
      <c r="K614">
        <v>2</v>
      </c>
      <c r="M614" t="s">
        <v>4944</v>
      </c>
      <c r="N614" t="s">
        <v>4624</v>
      </c>
      <c r="O614" t="s">
        <v>4945</v>
      </c>
      <c r="P614">
        <v>0</v>
      </c>
      <c r="Q614">
        <v>0</v>
      </c>
      <c r="R614" t="s">
        <v>53</v>
      </c>
      <c r="S614">
        <v>0</v>
      </c>
      <c r="T614" t="s">
        <v>149</v>
      </c>
      <c r="U614" t="s">
        <v>72</v>
      </c>
      <c r="V614" t="s">
        <v>4946</v>
      </c>
      <c r="W614">
        <v>385169</v>
      </c>
      <c r="X614">
        <v>916682</v>
      </c>
      <c r="AF614" t="s">
        <v>4614</v>
      </c>
      <c r="AG614" t="s">
        <v>4615</v>
      </c>
      <c r="AH614" t="s">
        <v>4947</v>
      </c>
      <c r="AI614" t="s">
        <v>4948</v>
      </c>
      <c r="AJ614" t="s">
        <v>783</v>
      </c>
      <c r="AK614" t="s">
        <v>464</v>
      </c>
      <c r="AL614">
        <v>0</v>
      </c>
      <c r="AM614">
        <v>-2.25354383556077</v>
      </c>
      <c r="AN614">
        <v>58.138906575534598</v>
      </c>
    </row>
    <row r="615" spans="1:40" x14ac:dyDescent="0.25">
      <c r="A615">
        <v>2946</v>
      </c>
      <c r="B615" t="s">
        <v>4949</v>
      </c>
      <c r="C615" t="s">
        <v>4950</v>
      </c>
      <c r="D615" t="s">
        <v>64</v>
      </c>
      <c r="E615" t="s">
        <v>4951</v>
      </c>
      <c r="F615" t="s">
        <v>65</v>
      </c>
      <c r="G615" t="s">
        <v>81</v>
      </c>
      <c r="H615" t="s">
        <v>4952</v>
      </c>
      <c r="I615" t="s">
        <v>47</v>
      </c>
      <c r="J615" t="s">
        <v>4953</v>
      </c>
      <c r="K615">
        <v>2</v>
      </c>
      <c r="M615" t="s">
        <v>4954</v>
      </c>
      <c r="N615" t="s">
        <v>4624</v>
      </c>
      <c r="O615" t="s">
        <v>4955</v>
      </c>
      <c r="P615">
        <v>0</v>
      </c>
      <c r="Q615">
        <v>0</v>
      </c>
      <c r="R615" t="s">
        <v>53</v>
      </c>
      <c r="S615">
        <v>0</v>
      </c>
      <c r="T615" t="s">
        <v>149</v>
      </c>
      <c r="U615" t="s">
        <v>72</v>
      </c>
      <c r="V615" t="s">
        <v>4956</v>
      </c>
      <c r="W615">
        <v>370748</v>
      </c>
      <c r="X615">
        <v>865792</v>
      </c>
      <c r="AF615" t="s">
        <v>4614</v>
      </c>
      <c r="AG615" t="s">
        <v>4615</v>
      </c>
      <c r="AH615" t="s">
        <v>4957</v>
      </c>
      <c r="AI615" t="s">
        <v>4958</v>
      </c>
      <c r="AJ615" t="s">
        <v>783</v>
      </c>
      <c r="AK615" t="s">
        <v>464</v>
      </c>
      <c r="AL615">
        <v>0</v>
      </c>
      <c r="AM615">
        <v>-2.4921656641047498</v>
      </c>
      <c r="AN615">
        <v>57.6811024791756</v>
      </c>
    </row>
    <row r="616" spans="1:40" x14ac:dyDescent="0.25">
      <c r="A616">
        <v>2947</v>
      </c>
      <c r="B616" t="s">
        <v>4959</v>
      </c>
      <c r="C616" t="s">
        <v>4960</v>
      </c>
      <c r="D616" t="s">
        <v>64</v>
      </c>
      <c r="E616" t="s">
        <v>4961</v>
      </c>
      <c r="F616" t="s">
        <v>65</v>
      </c>
      <c r="G616" t="s">
        <v>45</v>
      </c>
      <c r="H616" t="s">
        <v>4962</v>
      </c>
      <c r="I616" t="s">
        <v>119</v>
      </c>
      <c r="J616" t="s">
        <v>4963</v>
      </c>
      <c r="K616">
        <v>3</v>
      </c>
      <c r="L616" t="s">
        <v>4964</v>
      </c>
      <c r="M616" t="s">
        <v>4965</v>
      </c>
      <c r="N616" t="s">
        <v>4624</v>
      </c>
      <c r="O616" t="s">
        <v>4695</v>
      </c>
      <c r="P616">
        <v>0</v>
      </c>
      <c r="Q616">
        <v>5140</v>
      </c>
      <c r="R616" t="s">
        <v>273</v>
      </c>
      <c r="S616">
        <v>0</v>
      </c>
      <c r="T616" t="s">
        <v>149</v>
      </c>
      <c r="U616" t="s">
        <v>72</v>
      </c>
      <c r="V616" t="s">
        <v>4966</v>
      </c>
      <c r="W616">
        <v>368076</v>
      </c>
      <c r="X616">
        <v>862765</v>
      </c>
      <c r="AF616" t="s">
        <v>4614</v>
      </c>
      <c r="AG616" t="s">
        <v>4615</v>
      </c>
      <c r="AH616" t="s">
        <v>4967</v>
      </c>
      <c r="AI616" t="s">
        <v>4968</v>
      </c>
      <c r="AJ616" t="s">
        <v>692</v>
      </c>
      <c r="AK616" t="s">
        <v>693</v>
      </c>
      <c r="AL616">
        <v>16000</v>
      </c>
      <c r="AM616">
        <v>-2.53656851617145</v>
      </c>
      <c r="AN616">
        <v>57.653731642939299</v>
      </c>
    </row>
    <row r="617" spans="1:40" x14ac:dyDescent="0.25">
      <c r="A617">
        <v>2948</v>
      </c>
      <c r="B617" t="s">
        <v>4969</v>
      </c>
      <c r="C617" t="s">
        <v>4970</v>
      </c>
      <c r="D617" t="s">
        <v>64</v>
      </c>
      <c r="E617" t="s">
        <v>4971</v>
      </c>
      <c r="F617" t="s">
        <v>80</v>
      </c>
      <c r="G617" t="s">
        <v>81</v>
      </c>
      <c r="H617" t="s">
        <v>4972</v>
      </c>
      <c r="I617" t="s">
        <v>119</v>
      </c>
      <c r="J617" t="s">
        <v>4973</v>
      </c>
      <c r="K617">
        <v>3</v>
      </c>
      <c r="M617" t="s">
        <v>4974</v>
      </c>
      <c r="N617" t="s">
        <v>4624</v>
      </c>
      <c r="O617" t="s">
        <v>4843</v>
      </c>
      <c r="P617">
        <v>0</v>
      </c>
      <c r="Q617">
        <v>0</v>
      </c>
      <c r="R617" t="s">
        <v>273</v>
      </c>
      <c r="S617">
        <v>0</v>
      </c>
      <c r="T617" t="s">
        <v>149</v>
      </c>
      <c r="U617" t="s">
        <v>100</v>
      </c>
      <c r="V617" t="s">
        <v>4975</v>
      </c>
      <c r="W617">
        <v>353591</v>
      </c>
      <c r="X617">
        <v>840063</v>
      </c>
      <c r="AF617" t="s">
        <v>4614</v>
      </c>
      <c r="AG617" t="s">
        <v>4615</v>
      </c>
      <c r="AH617" t="s">
        <v>4976</v>
      </c>
      <c r="AI617" t="s">
        <v>4977</v>
      </c>
      <c r="AJ617" t="s">
        <v>783</v>
      </c>
      <c r="AK617" t="s">
        <v>693</v>
      </c>
      <c r="AL617">
        <v>14000</v>
      </c>
      <c r="AM617">
        <v>-2.7749212416288298</v>
      </c>
      <c r="AN617">
        <v>57.448564880194901</v>
      </c>
    </row>
    <row r="618" spans="1:40" x14ac:dyDescent="0.25">
      <c r="A618">
        <v>2949</v>
      </c>
      <c r="B618" t="s">
        <v>4978</v>
      </c>
      <c r="C618" t="s">
        <v>4979</v>
      </c>
      <c r="D618" t="s">
        <v>64</v>
      </c>
      <c r="E618" t="s">
        <v>4971</v>
      </c>
      <c r="F618" t="s">
        <v>65</v>
      </c>
      <c r="G618" t="s">
        <v>66</v>
      </c>
      <c r="H618" t="s">
        <v>4980</v>
      </c>
      <c r="I618" t="s">
        <v>119</v>
      </c>
      <c r="J618" t="s">
        <v>4981</v>
      </c>
      <c r="K618">
        <v>3</v>
      </c>
      <c r="L618" t="s">
        <v>4982</v>
      </c>
      <c r="N618" t="s">
        <v>4624</v>
      </c>
      <c r="O618" t="s">
        <v>4695</v>
      </c>
      <c r="P618">
        <v>0</v>
      </c>
      <c r="Q618">
        <v>0</v>
      </c>
      <c r="R618" t="s">
        <v>53</v>
      </c>
      <c r="S618">
        <v>0</v>
      </c>
      <c r="T618" t="s">
        <v>149</v>
      </c>
      <c r="U618" t="s">
        <v>72</v>
      </c>
      <c r="V618" t="s">
        <v>4983</v>
      </c>
      <c r="W618">
        <v>368029</v>
      </c>
      <c r="X618">
        <v>862692</v>
      </c>
      <c r="AF618" t="s">
        <v>4614</v>
      </c>
      <c r="AG618" t="s">
        <v>4615</v>
      </c>
      <c r="AH618" t="s">
        <v>4984</v>
      </c>
      <c r="AI618" t="s">
        <v>4985</v>
      </c>
      <c r="AJ618" t="s">
        <v>783</v>
      </c>
      <c r="AK618" t="s">
        <v>464</v>
      </c>
      <c r="AL618">
        <v>600</v>
      </c>
      <c r="AM618">
        <v>-2.53734633340579</v>
      </c>
      <c r="AN618">
        <v>57.6530726090066</v>
      </c>
    </row>
    <row r="619" spans="1:40" x14ac:dyDescent="0.25">
      <c r="A619">
        <v>2950</v>
      </c>
      <c r="B619" t="s">
        <v>4986</v>
      </c>
      <c r="C619" t="s">
        <v>4987</v>
      </c>
      <c r="D619" t="s">
        <v>223</v>
      </c>
      <c r="E619" t="s">
        <v>4988</v>
      </c>
      <c r="F619" t="s">
        <v>65</v>
      </c>
      <c r="G619" t="s">
        <v>66</v>
      </c>
      <c r="H619" t="s">
        <v>4989</v>
      </c>
      <c r="I619" t="s">
        <v>225</v>
      </c>
      <c r="J619" t="s">
        <v>4990</v>
      </c>
      <c r="K619">
        <v>5</v>
      </c>
      <c r="L619" t="s">
        <v>4991</v>
      </c>
      <c r="N619" t="s">
        <v>4624</v>
      </c>
      <c r="O619" t="s">
        <v>4611</v>
      </c>
      <c r="P619">
        <v>0</v>
      </c>
      <c r="Q619">
        <v>0</v>
      </c>
      <c r="S619">
        <v>0</v>
      </c>
      <c r="T619" t="s">
        <v>149</v>
      </c>
      <c r="U619" t="s">
        <v>72</v>
      </c>
      <c r="V619" t="s">
        <v>4992</v>
      </c>
      <c r="W619">
        <v>358612</v>
      </c>
      <c r="X619">
        <v>847069</v>
      </c>
      <c r="AF619" t="s">
        <v>4614</v>
      </c>
      <c r="AG619" t="s">
        <v>4615</v>
      </c>
      <c r="AH619" t="s">
        <v>4993</v>
      </c>
      <c r="AI619" t="s">
        <v>4994</v>
      </c>
      <c r="AJ619" t="s">
        <v>783</v>
      </c>
      <c r="AK619" t="s">
        <v>693</v>
      </c>
      <c r="AL619">
        <v>31000</v>
      </c>
      <c r="AM619">
        <v>-2.6924556376046298</v>
      </c>
      <c r="AN619">
        <v>57.511979616528699</v>
      </c>
    </row>
    <row r="620" spans="1:40" x14ac:dyDescent="0.25">
      <c r="A620">
        <v>2951</v>
      </c>
      <c r="B620" t="s">
        <v>4995</v>
      </c>
      <c r="C620" t="s">
        <v>4996</v>
      </c>
      <c r="D620" t="s">
        <v>117</v>
      </c>
      <c r="F620" t="s">
        <v>65</v>
      </c>
      <c r="G620" t="s">
        <v>45</v>
      </c>
      <c r="H620" t="s">
        <v>1496</v>
      </c>
      <c r="I620" t="s">
        <v>540</v>
      </c>
      <c r="J620" t="s">
        <v>4997</v>
      </c>
      <c r="K620">
        <v>3</v>
      </c>
      <c r="N620" t="s">
        <v>4998</v>
      </c>
      <c r="O620" t="s">
        <v>4999</v>
      </c>
      <c r="P620">
        <v>0</v>
      </c>
      <c r="Q620">
        <v>0</v>
      </c>
      <c r="R620" t="s">
        <v>273</v>
      </c>
      <c r="S620">
        <v>0</v>
      </c>
      <c r="T620" t="s">
        <v>134</v>
      </c>
      <c r="U620" t="s">
        <v>88</v>
      </c>
      <c r="W620">
        <v>236300</v>
      </c>
      <c r="X620">
        <v>589600</v>
      </c>
      <c r="Z620" t="s">
        <v>65</v>
      </c>
      <c r="AF620" t="s">
        <v>5000</v>
      </c>
      <c r="AG620" t="s">
        <v>5001</v>
      </c>
      <c r="AH620" t="s">
        <v>5002</v>
      </c>
      <c r="AI620" t="s">
        <v>5003</v>
      </c>
      <c r="AJ620" t="s">
        <v>911</v>
      </c>
      <c r="AK620" t="s">
        <v>464</v>
      </c>
      <c r="AM620">
        <v>-4.5719896936355404</v>
      </c>
      <c r="AN620">
        <v>55.173561817996898</v>
      </c>
    </row>
    <row r="621" spans="1:40" x14ac:dyDescent="0.25">
      <c r="A621">
        <v>2952</v>
      </c>
      <c r="B621" t="s">
        <v>5004</v>
      </c>
      <c r="C621" t="s">
        <v>5005</v>
      </c>
      <c r="D621" t="s">
        <v>117</v>
      </c>
      <c r="F621" t="s">
        <v>65</v>
      </c>
      <c r="G621" t="s">
        <v>45</v>
      </c>
      <c r="H621" t="s">
        <v>5006</v>
      </c>
      <c r="I621" t="s">
        <v>540</v>
      </c>
      <c r="J621" t="s">
        <v>5007</v>
      </c>
      <c r="K621">
        <v>3</v>
      </c>
      <c r="M621" t="s">
        <v>5008</v>
      </c>
      <c r="N621" t="s">
        <v>4998</v>
      </c>
      <c r="O621" t="s">
        <v>5009</v>
      </c>
      <c r="P621">
        <v>0</v>
      </c>
      <c r="Q621">
        <v>0</v>
      </c>
      <c r="R621" t="s">
        <v>273</v>
      </c>
      <c r="S621">
        <v>0</v>
      </c>
      <c r="T621" t="s">
        <v>134</v>
      </c>
      <c r="U621" t="s">
        <v>72</v>
      </c>
      <c r="V621" t="s">
        <v>5010</v>
      </c>
      <c r="W621">
        <v>237150</v>
      </c>
      <c r="X621">
        <v>583400</v>
      </c>
      <c r="Z621" t="s">
        <v>65</v>
      </c>
      <c r="AF621" t="s">
        <v>5000</v>
      </c>
      <c r="AG621" t="s">
        <v>5001</v>
      </c>
      <c r="AH621" t="s">
        <v>5011</v>
      </c>
      <c r="AI621" t="s">
        <v>5012</v>
      </c>
      <c r="AJ621" t="s">
        <v>911</v>
      </c>
      <c r="AK621" t="s">
        <v>464</v>
      </c>
      <c r="AM621">
        <v>-4.5550966057025501</v>
      </c>
      <c r="AN621">
        <v>55.118183996248703</v>
      </c>
    </row>
    <row r="622" spans="1:40" x14ac:dyDescent="0.25">
      <c r="A622">
        <v>2953</v>
      </c>
      <c r="B622" t="s">
        <v>5013</v>
      </c>
      <c r="C622" t="s">
        <v>5014</v>
      </c>
      <c r="D622" t="s">
        <v>79</v>
      </c>
      <c r="F622" t="s">
        <v>65</v>
      </c>
      <c r="G622" t="s">
        <v>45</v>
      </c>
      <c r="H622" t="s">
        <v>5015</v>
      </c>
      <c r="I622" t="s">
        <v>83</v>
      </c>
      <c r="J622" t="s">
        <v>5016</v>
      </c>
      <c r="K622">
        <v>4</v>
      </c>
      <c r="M622" t="s">
        <v>1521</v>
      </c>
      <c r="N622" t="s">
        <v>1500</v>
      </c>
      <c r="O622" t="s">
        <v>5017</v>
      </c>
      <c r="P622">
        <v>0</v>
      </c>
      <c r="Q622">
        <v>0</v>
      </c>
      <c r="R622" t="s">
        <v>53</v>
      </c>
      <c r="S622">
        <v>700</v>
      </c>
      <c r="T622" t="s">
        <v>134</v>
      </c>
      <c r="U622" t="s">
        <v>88</v>
      </c>
      <c r="V622" t="s">
        <v>5018</v>
      </c>
      <c r="W622">
        <v>230250</v>
      </c>
      <c r="X622">
        <v>583100</v>
      </c>
      <c r="Z622" t="s">
        <v>65</v>
      </c>
      <c r="AF622" t="s">
        <v>5000</v>
      </c>
      <c r="AG622" t="s">
        <v>5001</v>
      </c>
      <c r="AH622" t="s">
        <v>5019</v>
      </c>
      <c r="AI622" t="s">
        <v>5020</v>
      </c>
      <c r="AJ622" t="s">
        <v>953</v>
      </c>
      <c r="AK622" t="s">
        <v>921</v>
      </c>
      <c r="AM622">
        <v>-4.6629847871458603</v>
      </c>
      <c r="AN622">
        <v>55.1131756325494</v>
      </c>
    </row>
    <row r="623" spans="1:40" x14ac:dyDescent="0.25">
      <c r="A623">
        <v>2954</v>
      </c>
      <c r="B623" t="s">
        <v>1534</v>
      </c>
      <c r="C623" t="s">
        <v>5021</v>
      </c>
      <c r="D623" t="s">
        <v>266</v>
      </c>
      <c r="F623" t="s">
        <v>65</v>
      </c>
      <c r="G623" t="s">
        <v>81</v>
      </c>
      <c r="H623" t="s">
        <v>1536</v>
      </c>
      <c r="I623" t="s">
        <v>268</v>
      </c>
      <c r="J623" t="s">
        <v>5022</v>
      </c>
      <c r="K623">
        <v>3</v>
      </c>
      <c r="M623" t="s">
        <v>5023</v>
      </c>
      <c r="N623" t="s">
        <v>4998</v>
      </c>
      <c r="O623" t="s">
        <v>5024</v>
      </c>
      <c r="P623">
        <v>0</v>
      </c>
      <c r="Q623">
        <v>0</v>
      </c>
      <c r="R623" t="s">
        <v>273</v>
      </c>
      <c r="S623">
        <v>0</v>
      </c>
      <c r="T623" t="s">
        <v>134</v>
      </c>
      <c r="U623" t="s">
        <v>72</v>
      </c>
      <c r="V623" t="s">
        <v>5025</v>
      </c>
      <c r="W623">
        <v>241600</v>
      </c>
      <c r="X623">
        <v>564650</v>
      </c>
      <c r="Z623" t="s">
        <v>65</v>
      </c>
      <c r="AF623" t="s">
        <v>5000</v>
      </c>
      <c r="AG623" t="s">
        <v>5001</v>
      </c>
      <c r="AH623" t="s">
        <v>5026</v>
      </c>
      <c r="AI623" t="s">
        <v>5027</v>
      </c>
      <c r="AJ623" t="s">
        <v>911</v>
      </c>
      <c r="AK623" t="s">
        <v>464</v>
      </c>
      <c r="AM623">
        <v>-4.4749889815076997</v>
      </c>
      <c r="AN623">
        <v>54.951291523317302</v>
      </c>
    </row>
    <row r="624" spans="1:40" x14ac:dyDescent="0.25">
      <c r="A624">
        <v>2955</v>
      </c>
      <c r="B624" t="s">
        <v>1571</v>
      </c>
      <c r="C624" t="s">
        <v>5028</v>
      </c>
      <c r="D624" t="s">
        <v>464</v>
      </c>
      <c r="F624" t="s">
        <v>65</v>
      </c>
      <c r="G624" t="s">
        <v>45</v>
      </c>
      <c r="H624" t="s">
        <v>1573</v>
      </c>
      <c r="I624" t="s">
        <v>119</v>
      </c>
      <c r="J624" t="s">
        <v>5029</v>
      </c>
      <c r="K624">
        <v>5</v>
      </c>
      <c r="N624" t="s">
        <v>5030</v>
      </c>
      <c r="O624" t="s">
        <v>5009</v>
      </c>
      <c r="P624">
        <v>0</v>
      </c>
      <c r="Q624">
        <v>0</v>
      </c>
      <c r="R624" t="s">
        <v>53</v>
      </c>
      <c r="S624">
        <v>0</v>
      </c>
      <c r="T624" t="s">
        <v>134</v>
      </c>
      <c r="U624" t="s">
        <v>72</v>
      </c>
      <c r="V624" t="s">
        <v>5031</v>
      </c>
      <c r="W624">
        <v>235850</v>
      </c>
      <c r="X624">
        <v>574400</v>
      </c>
      <c r="Z624" t="s">
        <v>65</v>
      </c>
      <c r="AF624" t="s">
        <v>5000</v>
      </c>
      <c r="AG624" t="s">
        <v>5001</v>
      </c>
      <c r="AH624" t="s">
        <v>5032</v>
      </c>
      <c r="AI624" t="s">
        <v>5033</v>
      </c>
      <c r="AJ624" t="s">
        <v>911</v>
      </c>
      <c r="AK624" t="s">
        <v>464</v>
      </c>
      <c r="AM624">
        <v>-4.5702699412500101</v>
      </c>
      <c r="AN624">
        <v>55.036960634462602</v>
      </c>
    </row>
    <row r="625" spans="1:40" x14ac:dyDescent="0.25">
      <c r="A625">
        <v>2956</v>
      </c>
      <c r="B625" t="s">
        <v>5034</v>
      </c>
      <c r="C625" t="s">
        <v>5035</v>
      </c>
      <c r="D625" t="s">
        <v>79</v>
      </c>
      <c r="F625" t="s">
        <v>65</v>
      </c>
      <c r="G625" t="s">
        <v>66</v>
      </c>
      <c r="H625" t="s">
        <v>5036</v>
      </c>
      <c r="I625" t="s">
        <v>119</v>
      </c>
      <c r="J625" t="s">
        <v>5037</v>
      </c>
      <c r="K625">
        <v>3</v>
      </c>
      <c r="N625" t="s">
        <v>1500</v>
      </c>
      <c r="O625" t="s">
        <v>5038</v>
      </c>
      <c r="P625">
        <v>0</v>
      </c>
      <c r="Q625">
        <v>0</v>
      </c>
      <c r="R625" t="s">
        <v>53</v>
      </c>
      <c r="S625">
        <v>0</v>
      </c>
      <c r="T625" t="s">
        <v>134</v>
      </c>
      <c r="U625" t="s">
        <v>284</v>
      </c>
      <c r="V625" t="s">
        <v>5039</v>
      </c>
      <c r="W625">
        <v>230600</v>
      </c>
      <c r="X625">
        <v>580500</v>
      </c>
      <c r="Z625" t="s">
        <v>65</v>
      </c>
      <c r="AF625" t="s">
        <v>5000</v>
      </c>
      <c r="AG625" t="s">
        <v>5001</v>
      </c>
      <c r="AH625" t="s">
        <v>5040</v>
      </c>
      <c r="AI625" t="s">
        <v>5041</v>
      </c>
      <c r="AJ625" t="s">
        <v>709</v>
      </c>
      <c r="AK625" t="s">
        <v>464</v>
      </c>
      <c r="AM625">
        <v>-4.65595476728316</v>
      </c>
      <c r="AN625">
        <v>55.089956413106599</v>
      </c>
    </row>
    <row r="626" spans="1:40" x14ac:dyDescent="0.25">
      <c r="A626">
        <v>2957</v>
      </c>
      <c r="B626" t="s">
        <v>1587</v>
      </c>
      <c r="C626" t="s">
        <v>1588</v>
      </c>
      <c r="D626" t="s">
        <v>64</v>
      </c>
      <c r="E626" t="s">
        <v>1589</v>
      </c>
      <c r="F626" t="s">
        <v>65</v>
      </c>
      <c r="G626" t="s">
        <v>45</v>
      </c>
      <c r="H626" t="s">
        <v>1590</v>
      </c>
      <c r="I626" t="s">
        <v>237</v>
      </c>
      <c r="J626" t="s">
        <v>5042</v>
      </c>
      <c r="K626">
        <v>4</v>
      </c>
      <c r="L626" t="s">
        <v>1592</v>
      </c>
      <c r="M626" t="s">
        <v>5043</v>
      </c>
      <c r="N626" t="s">
        <v>1500</v>
      </c>
      <c r="O626" t="s">
        <v>5044</v>
      </c>
      <c r="P626">
        <v>0</v>
      </c>
      <c r="Q626">
        <v>0</v>
      </c>
      <c r="R626" t="s">
        <v>53</v>
      </c>
      <c r="S626">
        <v>1050</v>
      </c>
      <c r="T626" t="s">
        <v>134</v>
      </c>
      <c r="U626" t="s">
        <v>72</v>
      </c>
      <c r="W626">
        <v>232300</v>
      </c>
      <c r="X626">
        <v>577700</v>
      </c>
      <c r="Z626" t="s">
        <v>65</v>
      </c>
      <c r="AF626" t="s">
        <v>5000</v>
      </c>
      <c r="AG626" t="s">
        <v>5001</v>
      </c>
      <c r="AH626" t="s">
        <v>5045</v>
      </c>
      <c r="AI626" t="s">
        <v>5046</v>
      </c>
      <c r="AJ626" t="s">
        <v>953</v>
      </c>
      <c r="AK626" t="s">
        <v>921</v>
      </c>
      <c r="AM626">
        <v>-4.6276988753781598</v>
      </c>
      <c r="AN626">
        <v>55.065399081481502</v>
      </c>
    </row>
    <row r="627" spans="1:40" x14ac:dyDescent="0.25">
      <c r="A627">
        <v>2958</v>
      </c>
      <c r="B627" t="s">
        <v>5047</v>
      </c>
      <c r="C627" t="s">
        <v>5048</v>
      </c>
      <c r="D627" t="s">
        <v>142</v>
      </c>
      <c r="F627" t="s">
        <v>65</v>
      </c>
      <c r="G627" t="s">
        <v>66</v>
      </c>
      <c r="H627" t="s">
        <v>5049</v>
      </c>
      <c r="I627" t="s">
        <v>198</v>
      </c>
      <c r="J627" t="s">
        <v>5050</v>
      </c>
      <c r="K627">
        <v>3</v>
      </c>
      <c r="M627" t="s">
        <v>5051</v>
      </c>
      <c r="N627" t="s">
        <v>5009</v>
      </c>
      <c r="O627" t="s">
        <v>5009</v>
      </c>
      <c r="P627">
        <v>0</v>
      </c>
      <c r="Q627">
        <v>0</v>
      </c>
      <c r="R627" t="s">
        <v>53</v>
      </c>
      <c r="S627">
        <v>0</v>
      </c>
      <c r="T627" t="s">
        <v>134</v>
      </c>
      <c r="U627" t="s">
        <v>72</v>
      </c>
      <c r="W627">
        <v>238600</v>
      </c>
      <c r="X627">
        <v>568500</v>
      </c>
      <c r="Z627" t="s">
        <v>65</v>
      </c>
      <c r="AF627" t="s">
        <v>5000</v>
      </c>
      <c r="AG627" t="s">
        <v>5001</v>
      </c>
      <c r="AH627" t="s">
        <v>5052</v>
      </c>
      <c r="AI627" t="s">
        <v>5053</v>
      </c>
      <c r="AJ627" t="s">
        <v>797</v>
      </c>
      <c r="AK627" t="s">
        <v>464</v>
      </c>
      <c r="AM627">
        <v>-4.5239523061614104</v>
      </c>
      <c r="AN627">
        <v>54.9848934837933</v>
      </c>
    </row>
    <row r="628" spans="1:40" x14ac:dyDescent="0.25">
      <c r="A628">
        <v>2959</v>
      </c>
      <c r="B628" t="s">
        <v>5054</v>
      </c>
      <c r="C628" t="s">
        <v>5055</v>
      </c>
      <c r="D628" t="s">
        <v>142</v>
      </c>
      <c r="F628" t="s">
        <v>65</v>
      </c>
      <c r="G628" t="s">
        <v>45</v>
      </c>
      <c r="H628" t="s">
        <v>5056</v>
      </c>
      <c r="I628" t="s">
        <v>198</v>
      </c>
      <c r="J628" t="s">
        <v>5057</v>
      </c>
      <c r="K628">
        <v>3</v>
      </c>
      <c r="M628" t="s">
        <v>5058</v>
      </c>
      <c r="N628" t="s">
        <v>5009</v>
      </c>
      <c r="O628" t="s">
        <v>5009</v>
      </c>
      <c r="P628">
        <v>0</v>
      </c>
      <c r="Q628">
        <v>0</v>
      </c>
      <c r="R628" t="s">
        <v>273</v>
      </c>
      <c r="S628">
        <v>0</v>
      </c>
      <c r="T628" t="s">
        <v>134</v>
      </c>
      <c r="U628" t="s">
        <v>72</v>
      </c>
      <c r="W628">
        <v>240100</v>
      </c>
      <c r="X628">
        <v>566900</v>
      </c>
      <c r="Z628" t="s">
        <v>65</v>
      </c>
      <c r="AF628" t="s">
        <v>5000</v>
      </c>
      <c r="AG628" t="s">
        <v>5001</v>
      </c>
      <c r="AH628" t="s">
        <v>5059</v>
      </c>
      <c r="AI628" t="s">
        <v>5060</v>
      </c>
      <c r="AJ628" t="s">
        <v>797</v>
      </c>
      <c r="AK628" t="s">
        <v>464</v>
      </c>
      <c r="AM628">
        <v>-4.4996416841430804</v>
      </c>
      <c r="AN628">
        <v>54.971012888180198</v>
      </c>
    </row>
    <row r="629" spans="1:40" x14ac:dyDescent="0.25">
      <c r="A629">
        <v>2960</v>
      </c>
      <c r="B629" t="s">
        <v>5061</v>
      </c>
      <c r="C629" t="s">
        <v>5062</v>
      </c>
      <c r="D629" t="s">
        <v>142</v>
      </c>
      <c r="F629" t="s">
        <v>65</v>
      </c>
      <c r="G629" t="s">
        <v>45</v>
      </c>
      <c r="H629" t="s">
        <v>5063</v>
      </c>
      <c r="I629" t="s">
        <v>198</v>
      </c>
      <c r="J629" t="s">
        <v>5064</v>
      </c>
      <c r="K629">
        <v>3</v>
      </c>
      <c r="N629" t="s">
        <v>4998</v>
      </c>
      <c r="O629" t="s">
        <v>5009</v>
      </c>
      <c r="P629">
        <v>0</v>
      </c>
      <c r="Q629">
        <v>0</v>
      </c>
      <c r="R629" t="s">
        <v>273</v>
      </c>
      <c r="S629">
        <v>0</v>
      </c>
      <c r="T629" t="s">
        <v>134</v>
      </c>
      <c r="U629" t="s">
        <v>72</v>
      </c>
      <c r="V629" t="s">
        <v>5065</v>
      </c>
      <c r="W629">
        <v>236500</v>
      </c>
      <c r="X629">
        <v>572600</v>
      </c>
      <c r="Z629" t="s">
        <v>65</v>
      </c>
      <c r="AF629" t="s">
        <v>5000</v>
      </c>
      <c r="AG629" t="s">
        <v>5001</v>
      </c>
      <c r="AH629" t="s">
        <v>5066</v>
      </c>
      <c r="AI629" t="s">
        <v>5067</v>
      </c>
      <c r="AJ629" t="s">
        <v>911</v>
      </c>
      <c r="AK629" t="s">
        <v>464</v>
      </c>
      <c r="AM629">
        <v>-4.5590791270539004</v>
      </c>
      <c r="AN629">
        <v>55.021015691669703</v>
      </c>
    </row>
    <row r="630" spans="1:40" x14ac:dyDescent="0.25">
      <c r="A630">
        <v>2961</v>
      </c>
      <c r="B630" t="s">
        <v>1603</v>
      </c>
      <c r="C630" t="s">
        <v>1604</v>
      </c>
      <c r="D630" t="s">
        <v>223</v>
      </c>
      <c r="F630" t="s">
        <v>494</v>
      </c>
      <c r="G630" t="s">
        <v>45</v>
      </c>
      <c r="H630" t="s">
        <v>1605</v>
      </c>
      <c r="I630" t="s">
        <v>607</v>
      </c>
      <c r="J630" t="s">
        <v>1606</v>
      </c>
      <c r="K630">
        <v>2</v>
      </c>
      <c r="L630" t="s">
        <v>1607</v>
      </c>
      <c r="M630" t="s">
        <v>1608</v>
      </c>
      <c r="N630" t="s">
        <v>1608</v>
      </c>
      <c r="O630" t="s">
        <v>1768</v>
      </c>
      <c r="P630">
        <v>0</v>
      </c>
      <c r="Q630">
        <v>0</v>
      </c>
      <c r="R630" t="s">
        <v>53</v>
      </c>
      <c r="S630">
        <v>0</v>
      </c>
      <c r="T630" t="s">
        <v>54</v>
      </c>
      <c r="U630" t="s">
        <v>88</v>
      </c>
      <c r="V630" t="s">
        <v>1610</v>
      </c>
      <c r="W630">
        <v>245100</v>
      </c>
      <c r="X630">
        <v>562300</v>
      </c>
      <c r="Z630" t="s">
        <v>494</v>
      </c>
      <c r="AF630" t="s">
        <v>5000</v>
      </c>
      <c r="AG630" t="s">
        <v>5001</v>
      </c>
      <c r="AH630" t="s">
        <v>5068</v>
      </c>
      <c r="AI630" t="s">
        <v>5069</v>
      </c>
      <c r="AJ630" t="s">
        <v>783</v>
      </c>
      <c r="AK630" t="s">
        <v>464</v>
      </c>
      <c r="AM630">
        <v>-4.4191226163293402</v>
      </c>
      <c r="AN630">
        <v>54.931291938989297</v>
      </c>
    </row>
    <row r="631" spans="1:40" x14ac:dyDescent="0.25">
      <c r="A631">
        <v>2962</v>
      </c>
      <c r="B631" t="s">
        <v>5070</v>
      </c>
      <c r="C631" t="s">
        <v>5071</v>
      </c>
      <c r="D631" t="s">
        <v>223</v>
      </c>
      <c r="F631" t="s">
        <v>65</v>
      </c>
      <c r="G631" t="s">
        <v>45</v>
      </c>
      <c r="H631" t="s">
        <v>5072</v>
      </c>
      <c r="I631" t="s">
        <v>547</v>
      </c>
      <c r="J631" t="s">
        <v>5073</v>
      </c>
      <c r="K631">
        <v>1</v>
      </c>
      <c r="L631" t="s">
        <v>5074</v>
      </c>
      <c r="M631" t="s">
        <v>5075</v>
      </c>
      <c r="N631" t="s">
        <v>5009</v>
      </c>
      <c r="O631" t="s">
        <v>5076</v>
      </c>
      <c r="P631">
        <v>0</v>
      </c>
      <c r="Q631">
        <v>0</v>
      </c>
      <c r="R631" t="s">
        <v>273</v>
      </c>
      <c r="S631">
        <v>0</v>
      </c>
      <c r="T631" t="s">
        <v>134</v>
      </c>
      <c r="U631" t="s">
        <v>72</v>
      </c>
      <c r="V631" t="s">
        <v>5077</v>
      </c>
      <c r="W631">
        <v>244300</v>
      </c>
      <c r="X631">
        <v>569600</v>
      </c>
      <c r="Z631" t="s">
        <v>65</v>
      </c>
      <c r="AF631" t="s">
        <v>5000</v>
      </c>
      <c r="AG631" t="s">
        <v>5001</v>
      </c>
      <c r="AH631" t="s">
        <v>5078</v>
      </c>
      <c r="AI631" t="s">
        <v>5079</v>
      </c>
      <c r="AJ631" t="s">
        <v>911</v>
      </c>
      <c r="AK631" t="s">
        <v>464</v>
      </c>
      <c r="AM631">
        <v>-4.4355600298017297</v>
      </c>
      <c r="AN631">
        <v>54.996584410996498</v>
      </c>
    </row>
    <row r="632" spans="1:40" x14ac:dyDescent="0.25">
      <c r="A632">
        <v>2963</v>
      </c>
      <c r="B632" t="s">
        <v>5080</v>
      </c>
      <c r="C632" t="s">
        <v>5081</v>
      </c>
      <c r="D632" t="s">
        <v>129</v>
      </c>
      <c r="F632" t="s">
        <v>65</v>
      </c>
      <c r="G632" t="s">
        <v>45</v>
      </c>
      <c r="H632" t="s">
        <v>5082</v>
      </c>
      <c r="I632" t="s">
        <v>131</v>
      </c>
      <c r="J632" t="s">
        <v>5083</v>
      </c>
      <c r="K632">
        <v>5</v>
      </c>
      <c r="N632" t="s">
        <v>5009</v>
      </c>
      <c r="O632" t="s">
        <v>1057</v>
      </c>
      <c r="P632">
        <v>0</v>
      </c>
      <c r="Q632">
        <v>0</v>
      </c>
      <c r="R632" t="s">
        <v>53</v>
      </c>
      <c r="S632">
        <v>0</v>
      </c>
      <c r="T632" t="s">
        <v>134</v>
      </c>
      <c r="U632" t="s">
        <v>72</v>
      </c>
      <c r="W632">
        <v>238700</v>
      </c>
      <c r="X632">
        <v>567300</v>
      </c>
      <c r="AF632" t="s">
        <v>5000</v>
      </c>
      <c r="AG632" t="s">
        <v>5001</v>
      </c>
      <c r="AH632" t="s">
        <v>5084</v>
      </c>
      <c r="AI632" t="s">
        <v>5085</v>
      </c>
      <c r="AJ632" t="s">
        <v>797</v>
      </c>
      <c r="AK632" t="s">
        <v>464</v>
      </c>
      <c r="AM632">
        <v>-4.5217154802305703</v>
      </c>
      <c r="AN632">
        <v>54.974152692140599</v>
      </c>
    </row>
    <row r="633" spans="1:40" x14ac:dyDescent="0.25">
      <c r="A633">
        <v>2964</v>
      </c>
      <c r="B633" t="s">
        <v>5086</v>
      </c>
      <c r="C633" t="s">
        <v>5087</v>
      </c>
      <c r="D633" t="s">
        <v>223</v>
      </c>
      <c r="F633" t="s">
        <v>65</v>
      </c>
      <c r="G633" t="s">
        <v>66</v>
      </c>
      <c r="H633" t="s">
        <v>5088</v>
      </c>
      <c r="I633" t="s">
        <v>96</v>
      </c>
      <c r="J633" t="s">
        <v>5089</v>
      </c>
      <c r="K633">
        <v>5</v>
      </c>
      <c r="L633" t="s">
        <v>5090</v>
      </c>
      <c r="N633" t="s">
        <v>5009</v>
      </c>
      <c r="O633" t="s">
        <v>5091</v>
      </c>
      <c r="P633">
        <v>0</v>
      </c>
      <c r="Q633">
        <v>0</v>
      </c>
      <c r="R633" t="s">
        <v>53</v>
      </c>
      <c r="S633">
        <v>0</v>
      </c>
      <c r="T633" t="s">
        <v>134</v>
      </c>
      <c r="U633" t="s">
        <v>72</v>
      </c>
      <c r="W633">
        <v>241000</v>
      </c>
      <c r="X633">
        <v>566000</v>
      </c>
      <c r="AF633" t="s">
        <v>5000</v>
      </c>
      <c r="AG633" t="s">
        <v>5001</v>
      </c>
      <c r="AH633" t="s">
        <v>5092</v>
      </c>
      <c r="AI633" s="2" t="s">
        <v>5093</v>
      </c>
      <c r="AJ633" t="s">
        <v>797</v>
      </c>
      <c r="AK633" t="s">
        <v>464</v>
      </c>
      <c r="AM633">
        <v>-4.4850966310098102</v>
      </c>
      <c r="AN633">
        <v>54.963220779196597</v>
      </c>
    </row>
    <row r="634" spans="1:40" x14ac:dyDescent="0.25">
      <c r="A634">
        <v>2965</v>
      </c>
      <c r="B634" t="s">
        <v>5094</v>
      </c>
      <c r="C634" t="s">
        <v>5095</v>
      </c>
      <c r="D634" t="s">
        <v>79</v>
      </c>
      <c r="F634" t="s">
        <v>65</v>
      </c>
      <c r="G634" t="s">
        <v>45</v>
      </c>
      <c r="H634" t="s">
        <v>5096</v>
      </c>
      <c r="I634" t="s">
        <v>96</v>
      </c>
      <c r="J634" t="s">
        <v>5097</v>
      </c>
      <c r="K634">
        <v>5</v>
      </c>
      <c r="N634" t="s">
        <v>250</v>
      </c>
      <c r="O634" t="s">
        <v>5098</v>
      </c>
      <c r="P634">
        <v>0</v>
      </c>
      <c r="Q634">
        <v>0</v>
      </c>
      <c r="R634" t="s">
        <v>53</v>
      </c>
      <c r="S634">
        <v>0</v>
      </c>
      <c r="U634" t="s">
        <v>72</v>
      </c>
      <c r="W634">
        <v>237400</v>
      </c>
      <c r="X634">
        <v>576000</v>
      </c>
      <c r="Z634" t="s">
        <v>65</v>
      </c>
      <c r="AF634" t="s">
        <v>5000</v>
      </c>
      <c r="AG634" t="s">
        <v>5001</v>
      </c>
      <c r="AH634" t="s">
        <v>5099</v>
      </c>
      <c r="AI634" t="s">
        <v>5100</v>
      </c>
      <c r="AJ634" t="s">
        <v>692</v>
      </c>
      <c r="AK634" t="s">
        <v>464</v>
      </c>
      <c r="AM634">
        <v>-4.5469530530405704</v>
      </c>
      <c r="AN634">
        <v>55.0518339522608</v>
      </c>
    </row>
    <row r="635" spans="1:40" x14ac:dyDescent="0.25">
      <c r="A635">
        <v>2966</v>
      </c>
      <c r="B635" t="s">
        <v>5101</v>
      </c>
      <c r="C635" t="s">
        <v>5102</v>
      </c>
      <c r="D635" t="s">
        <v>141</v>
      </c>
      <c r="F635" t="s">
        <v>65</v>
      </c>
      <c r="G635" t="s">
        <v>66</v>
      </c>
      <c r="H635" t="s">
        <v>5103</v>
      </c>
      <c r="I635" t="s">
        <v>144</v>
      </c>
      <c r="J635" t="s">
        <v>5104</v>
      </c>
      <c r="K635">
        <v>3</v>
      </c>
      <c r="M635" t="s">
        <v>5105</v>
      </c>
      <c r="N635" t="s">
        <v>5106</v>
      </c>
      <c r="O635" t="s">
        <v>5107</v>
      </c>
      <c r="P635">
        <v>0</v>
      </c>
      <c r="Q635">
        <v>0</v>
      </c>
      <c r="R635" t="s">
        <v>53</v>
      </c>
      <c r="S635">
        <v>0</v>
      </c>
      <c r="T635" t="s">
        <v>134</v>
      </c>
      <c r="V635" t="s">
        <v>5108</v>
      </c>
      <c r="W635">
        <v>228800</v>
      </c>
      <c r="X635">
        <v>584500</v>
      </c>
      <c r="Z635" t="s">
        <v>65</v>
      </c>
      <c r="AF635" t="s">
        <v>5000</v>
      </c>
      <c r="AG635" t="s">
        <v>5001</v>
      </c>
      <c r="AH635" t="s">
        <v>5109</v>
      </c>
      <c r="AI635" t="s">
        <v>5110</v>
      </c>
      <c r="AJ635" t="s">
        <v>692</v>
      </c>
      <c r="AK635" t="s">
        <v>464</v>
      </c>
      <c r="AM635">
        <v>-4.6865349738656601</v>
      </c>
      <c r="AN635">
        <v>55.125243727047199</v>
      </c>
    </row>
    <row r="636" spans="1:40" x14ac:dyDescent="0.25">
      <c r="A636">
        <v>2967</v>
      </c>
      <c r="B636" t="s">
        <v>5111</v>
      </c>
      <c r="C636" t="s">
        <v>5112</v>
      </c>
      <c r="D636" t="s">
        <v>117</v>
      </c>
      <c r="F636" t="s">
        <v>65</v>
      </c>
      <c r="G636" t="s">
        <v>81</v>
      </c>
      <c r="H636" t="s">
        <v>5113</v>
      </c>
      <c r="I636" t="s">
        <v>188</v>
      </c>
      <c r="J636" t="s">
        <v>5114</v>
      </c>
      <c r="K636">
        <v>3</v>
      </c>
      <c r="M636" t="s">
        <v>5115</v>
      </c>
      <c r="N636" t="s">
        <v>4998</v>
      </c>
      <c r="O636" t="s">
        <v>5116</v>
      </c>
      <c r="P636">
        <v>0</v>
      </c>
      <c r="Q636">
        <v>0</v>
      </c>
      <c r="R636" t="s">
        <v>273</v>
      </c>
      <c r="S636">
        <v>0</v>
      </c>
      <c r="T636" t="s">
        <v>134</v>
      </c>
      <c r="W636">
        <v>238700</v>
      </c>
      <c r="X636">
        <v>569000</v>
      </c>
      <c r="Z636" t="s">
        <v>65</v>
      </c>
      <c r="AF636" t="s">
        <v>5000</v>
      </c>
      <c r="AG636" t="s">
        <v>5001</v>
      </c>
      <c r="AH636" t="s">
        <v>5117</v>
      </c>
      <c r="AI636" t="s">
        <v>5118</v>
      </c>
      <c r="AJ636" t="s">
        <v>953</v>
      </c>
      <c r="AK636" t="s">
        <v>464</v>
      </c>
      <c r="AM636">
        <v>-4.5226728179493803</v>
      </c>
      <c r="AN636">
        <v>54.989414707064299</v>
      </c>
    </row>
    <row r="637" spans="1:40" x14ac:dyDescent="0.25">
      <c r="A637">
        <v>2968</v>
      </c>
      <c r="B637" t="s">
        <v>5119</v>
      </c>
      <c r="C637" t="s">
        <v>5120</v>
      </c>
      <c r="D637" t="s">
        <v>117</v>
      </c>
      <c r="F637" t="s">
        <v>65</v>
      </c>
      <c r="G637" t="s">
        <v>81</v>
      </c>
      <c r="H637" t="s">
        <v>5121</v>
      </c>
      <c r="I637" t="s">
        <v>540</v>
      </c>
      <c r="J637" t="s">
        <v>5122</v>
      </c>
      <c r="K637">
        <v>3</v>
      </c>
      <c r="M637" t="s">
        <v>5123</v>
      </c>
      <c r="N637" t="s">
        <v>5009</v>
      </c>
      <c r="O637" t="s">
        <v>5124</v>
      </c>
      <c r="P637">
        <v>0</v>
      </c>
      <c r="Q637">
        <v>0</v>
      </c>
      <c r="R637" t="s">
        <v>53</v>
      </c>
      <c r="S637">
        <v>0</v>
      </c>
      <c r="T637" t="s">
        <v>134</v>
      </c>
      <c r="V637" t="s">
        <v>5125</v>
      </c>
      <c r="W637">
        <v>235900</v>
      </c>
      <c r="X637">
        <v>586700</v>
      </c>
      <c r="AF637" t="s">
        <v>5000</v>
      </c>
      <c r="AG637" t="s">
        <v>5001</v>
      </c>
      <c r="AH637" t="s">
        <v>5126</v>
      </c>
      <c r="AI637" t="s">
        <v>5127</v>
      </c>
      <c r="AJ637" t="s">
        <v>783</v>
      </c>
      <c r="AK637" t="s">
        <v>464</v>
      </c>
      <c r="AM637">
        <v>-4.5765835465487603</v>
      </c>
      <c r="AN637">
        <v>55.147395933740299</v>
      </c>
    </row>
    <row r="638" spans="1:40" x14ac:dyDescent="0.25">
      <c r="A638">
        <v>2969</v>
      </c>
      <c r="B638" t="s">
        <v>5128</v>
      </c>
      <c r="C638" t="s">
        <v>5129</v>
      </c>
      <c r="D638" t="s">
        <v>129</v>
      </c>
      <c r="F638" t="s">
        <v>65</v>
      </c>
      <c r="G638" t="s">
        <v>45</v>
      </c>
      <c r="H638" t="s">
        <v>5130</v>
      </c>
      <c r="I638" t="s">
        <v>131</v>
      </c>
      <c r="J638" t="s">
        <v>5131</v>
      </c>
      <c r="K638">
        <v>5</v>
      </c>
      <c r="L638" t="s">
        <v>5132</v>
      </c>
      <c r="M638" t="s">
        <v>5133</v>
      </c>
      <c r="N638" t="s">
        <v>5134</v>
      </c>
      <c r="O638" t="s">
        <v>5135</v>
      </c>
      <c r="P638">
        <v>4000</v>
      </c>
      <c r="Q638">
        <v>0</v>
      </c>
      <c r="R638" t="s">
        <v>53</v>
      </c>
      <c r="S638">
        <v>60000</v>
      </c>
      <c r="T638" t="s">
        <v>134</v>
      </c>
      <c r="U638" t="s">
        <v>72</v>
      </c>
      <c r="V638" t="s">
        <v>5136</v>
      </c>
      <c r="W638">
        <v>260578</v>
      </c>
      <c r="X638">
        <v>839470</v>
      </c>
      <c r="Y638" t="s">
        <v>553</v>
      </c>
      <c r="AF638" t="s">
        <v>5137</v>
      </c>
      <c r="AG638" t="s">
        <v>5138</v>
      </c>
      <c r="AH638" t="s">
        <v>5139</v>
      </c>
      <c r="AI638" t="s">
        <v>5140</v>
      </c>
      <c r="AJ638" t="s">
        <v>911</v>
      </c>
      <c r="AK638" t="s">
        <v>727</v>
      </c>
      <c r="AL638">
        <v>0</v>
      </c>
      <c r="AM638">
        <v>-4.3234467259801797</v>
      </c>
      <c r="AN638">
        <v>57.424201180188099</v>
      </c>
    </row>
    <row r="639" spans="1:40" x14ac:dyDescent="0.25">
      <c r="A639">
        <v>2970</v>
      </c>
      <c r="B639" t="s">
        <v>5141</v>
      </c>
      <c r="C639" t="s">
        <v>5142</v>
      </c>
      <c r="D639" t="s">
        <v>223</v>
      </c>
      <c r="E639" t="s">
        <v>5143</v>
      </c>
      <c r="F639" t="s">
        <v>65</v>
      </c>
      <c r="G639" t="s">
        <v>45</v>
      </c>
      <c r="H639" t="s">
        <v>5144</v>
      </c>
      <c r="I639" t="s">
        <v>47</v>
      </c>
      <c r="J639" t="s">
        <v>5145</v>
      </c>
      <c r="K639">
        <v>2</v>
      </c>
      <c r="L639" t="s">
        <v>5146</v>
      </c>
      <c r="N639" t="s">
        <v>5134</v>
      </c>
      <c r="O639" t="s">
        <v>5147</v>
      </c>
      <c r="P639">
        <v>70000</v>
      </c>
      <c r="Q639">
        <v>0</v>
      </c>
      <c r="R639" t="s">
        <v>53</v>
      </c>
      <c r="S639">
        <v>0</v>
      </c>
      <c r="T639" t="s">
        <v>134</v>
      </c>
      <c r="U639" t="s">
        <v>55</v>
      </c>
      <c r="V639" t="s">
        <v>4826</v>
      </c>
      <c r="W639">
        <v>267911</v>
      </c>
      <c r="X639">
        <v>847043</v>
      </c>
      <c r="Y639" t="s">
        <v>5148</v>
      </c>
      <c r="AF639" t="s">
        <v>5137</v>
      </c>
      <c r="AG639" t="s">
        <v>5138</v>
      </c>
      <c r="AH639" t="s">
        <v>5149</v>
      </c>
      <c r="AI639" t="s">
        <v>5150</v>
      </c>
      <c r="AJ639" t="s">
        <v>911</v>
      </c>
      <c r="AK639" t="s">
        <v>727</v>
      </c>
      <c r="AL639">
        <v>0</v>
      </c>
      <c r="AM639">
        <v>-4.20552598646929</v>
      </c>
      <c r="AN639">
        <v>57.494368491391803</v>
      </c>
    </row>
    <row r="640" spans="1:40" x14ac:dyDescent="0.25">
      <c r="A640">
        <v>2971</v>
      </c>
      <c r="B640" t="s">
        <v>5151</v>
      </c>
      <c r="C640" t="s">
        <v>5152</v>
      </c>
      <c r="D640" t="s">
        <v>223</v>
      </c>
      <c r="E640" t="s">
        <v>5153</v>
      </c>
      <c r="F640" t="s">
        <v>65</v>
      </c>
      <c r="G640" t="s">
        <v>66</v>
      </c>
      <c r="H640" t="s">
        <v>5154</v>
      </c>
      <c r="I640" t="s">
        <v>131</v>
      </c>
      <c r="J640" t="s">
        <v>5155</v>
      </c>
      <c r="K640">
        <v>5</v>
      </c>
      <c r="L640" t="s">
        <v>5156</v>
      </c>
      <c r="N640" t="s">
        <v>5134</v>
      </c>
      <c r="O640" t="s">
        <v>5157</v>
      </c>
      <c r="P640">
        <v>0</v>
      </c>
      <c r="Q640">
        <v>0</v>
      </c>
      <c r="R640" t="s">
        <v>273</v>
      </c>
      <c r="S640">
        <v>350</v>
      </c>
      <c r="T640" t="s">
        <v>134</v>
      </c>
      <c r="U640" t="s">
        <v>72</v>
      </c>
      <c r="V640" t="s">
        <v>5158</v>
      </c>
      <c r="W640">
        <v>273865</v>
      </c>
      <c r="X640">
        <v>857702</v>
      </c>
      <c r="Y640" t="s">
        <v>5159</v>
      </c>
      <c r="AF640" t="s">
        <v>5137</v>
      </c>
      <c r="AG640" t="s">
        <v>5138</v>
      </c>
      <c r="AH640" t="s">
        <v>5160</v>
      </c>
      <c r="AI640" t="s">
        <v>5161</v>
      </c>
      <c r="AJ640" t="s">
        <v>797</v>
      </c>
      <c r="AK640" t="s">
        <v>727</v>
      </c>
      <c r="AL640">
        <v>0</v>
      </c>
      <c r="AM640">
        <v>-4.1117919050720104</v>
      </c>
      <c r="AN640">
        <v>57.5917461800748</v>
      </c>
    </row>
    <row r="641" spans="1:40" x14ac:dyDescent="0.25">
      <c r="A641">
        <v>2972</v>
      </c>
      <c r="B641" t="s">
        <v>5162</v>
      </c>
      <c r="C641" t="s">
        <v>5163</v>
      </c>
      <c r="D641" t="s">
        <v>142</v>
      </c>
      <c r="F641" t="s">
        <v>65</v>
      </c>
      <c r="G641" t="s">
        <v>45</v>
      </c>
      <c r="H641" t="s">
        <v>5164</v>
      </c>
      <c r="I641" t="s">
        <v>198</v>
      </c>
      <c r="J641" t="s">
        <v>5165</v>
      </c>
      <c r="K641">
        <v>5</v>
      </c>
      <c r="N641" t="s">
        <v>5134</v>
      </c>
      <c r="O641" t="s">
        <v>5166</v>
      </c>
      <c r="P641">
        <v>5000</v>
      </c>
      <c r="Q641">
        <v>0</v>
      </c>
      <c r="R641" t="s">
        <v>273</v>
      </c>
      <c r="S641">
        <v>7000</v>
      </c>
      <c r="T641" t="s">
        <v>134</v>
      </c>
      <c r="V641" t="s">
        <v>5167</v>
      </c>
      <c r="W641">
        <v>260578</v>
      </c>
      <c r="X641">
        <v>839490</v>
      </c>
      <c r="Y641" t="s">
        <v>5168</v>
      </c>
      <c r="AF641" t="s">
        <v>5137</v>
      </c>
      <c r="AG641" t="s">
        <v>5138</v>
      </c>
      <c r="AH641" t="s">
        <v>5169</v>
      </c>
      <c r="AI641" t="s">
        <v>5170</v>
      </c>
      <c r="AJ641" t="s">
        <v>692</v>
      </c>
      <c r="AK641" t="s">
        <v>727</v>
      </c>
      <c r="AL641">
        <v>0</v>
      </c>
      <c r="AM641">
        <v>-4.3234581031439996</v>
      </c>
      <c r="AN641">
        <v>57.424380688343902</v>
      </c>
    </row>
    <row r="642" spans="1:40" x14ac:dyDescent="0.25">
      <c r="A642">
        <v>2973</v>
      </c>
      <c r="B642" t="s">
        <v>5171</v>
      </c>
      <c r="C642" t="s">
        <v>5172</v>
      </c>
      <c r="D642" t="s">
        <v>142</v>
      </c>
      <c r="F642" t="s">
        <v>65</v>
      </c>
      <c r="G642" t="s">
        <v>45</v>
      </c>
      <c r="H642" t="s">
        <v>5173</v>
      </c>
      <c r="I642" t="s">
        <v>198</v>
      </c>
      <c r="J642" t="s">
        <v>5174</v>
      </c>
      <c r="K642">
        <v>5</v>
      </c>
      <c r="L642" t="s">
        <v>5175</v>
      </c>
      <c r="M642" t="s">
        <v>5175</v>
      </c>
      <c r="N642" t="s">
        <v>5134</v>
      </c>
      <c r="O642" t="s">
        <v>5176</v>
      </c>
      <c r="P642">
        <v>0</v>
      </c>
      <c r="Q642">
        <v>0</v>
      </c>
      <c r="R642" t="s">
        <v>273</v>
      </c>
      <c r="S642">
        <v>4500</v>
      </c>
      <c r="T642" t="s">
        <v>134</v>
      </c>
      <c r="U642" t="s">
        <v>72</v>
      </c>
      <c r="V642" t="s">
        <v>5177</v>
      </c>
      <c r="W642">
        <v>260585</v>
      </c>
      <c r="X642">
        <v>839490</v>
      </c>
      <c r="Y642" t="s">
        <v>5178</v>
      </c>
      <c r="AF642" t="s">
        <v>5137</v>
      </c>
      <c r="AG642" t="s">
        <v>5138</v>
      </c>
      <c r="AH642" t="s">
        <v>5179</v>
      </c>
      <c r="AI642" t="s">
        <v>5180</v>
      </c>
      <c r="AJ642" t="s">
        <v>797</v>
      </c>
      <c r="AK642" t="s">
        <v>727</v>
      </c>
      <c r="AL642">
        <v>0</v>
      </c>
      <c r="AM642">
        <v>-4.3233416396885103</v>
      </c>
      <c r="AN642">
        <v>57.424382836452899</v>
      </c>
    </row>
    <row r="643" spans="1:40" x14ac:dyDescent="0.25">
      <c r="A643">
        <v>2974</v>
      </c>
      <c r="B643" t="s">
        <v>5181</v>
      </c>
      <c r="C643" t="s">
        <v>5182</v>
      </c>
      <c r="D643" t="s">
        <v>142</v>
      </c>
      <c r="F643" t="s">
        <v>65</v>
      </c>
      <c r="G643" t="s">
        <v>45</v>
      </c>
      <c r="H643" t="s">
        <v>5183</v>
      </c>
      <c r="I643" t="s">
        <v>198</v>
      </c>
      <c r="J643" t="s">
        <v>5184</v>
      </c>
      <c r="K643">
        <v>5</v>
      </c>
      <c r="L643" t="s">
        <v>5185</v>
      </c>
      <c r="N643" t="s">
        <v>5134</v>
      </c>
      <c r="O643" t="s">
        <v>5186</v>
      </c>
      <c r="P643">
        <v>0</v>
      </c>
      <c r="Q643">
        <v>0</v>
      </c>
      <c r="R643" t="s">
        <v>273</v>
      </c>
      <c r="S643">
        <v>10000</v>
      </c>
      <c r="T643" t="s">
        <v>54</v>
      </c>
      <c r="U643" t="s">
        <v>72</v>
      </c>
      <c r="V643" t="s">
        <v>5187</v>
      </c>
      <c r="W643">
        <v>260600</v>
      </c>
      <c r="X643">
        <v>839470</v>
      </c>
      <c r="Y643" t="s">
        <v>5188</v>
      </c>
      <c r="AF643" t="s">
        <v>5137</v>
      </c>
      <c r="AG643" t="s">
        <v>5138</v>
      </c>
      <c r="AH643" t="s">
        <v>5189</v>
      </c>
      <c r="AI643" t="s">
        <v>5190</v>
      </c>
      <c r="AJ643" t="s">
        <v>783</v>
      </c>
      <c r="AK643" t="s">
        <v>921</v>
      </c>
      <c r="AL643">
        <v>10000</v>
      </c>
      <c r="AM643">
        <v>-4.32308069971028</v>
      </c>
      <c r="AN643">
        <v>57.424207930979399</v>
      </c>
    </row>
    <row r="644" spans="1:40" x14ac:dyDescent="0.25">
      <c r="A644">
        <v>2975</v>
      </c>
      <c r="B644" t="s">
        <v>5191</v>
      </c>
      <c r="C644" t="s">
        <v>5192</v>
      </c>
      <c r="D644" t="s">
        <v>142</v>
      </c>
      <c r="F644" t="s">
        <v>65</v>
      </c>
      <c r="G644" t="s">
        <v>81</v>
      </c>
      <c r="H644" t="s">
        <v>5193</v>
      </c>
      <c r="I644" t="s">
        <v>617</v>
      </c>
      <c r="J644" t="s">
        <v>5194</v>
      </c>
      <c r="K644">
        <v>2</v>
      </c>
      <c r="N644" t="s">
        <v>5134</v>
      </c>
      <c r="O644" t="s">
        <v>5195</v>
      </c>
      <c r="P644">
        <v>0</v>
      </c>
      <c r="Q644">
        <v>0</v>
      </c>
      <c r="R644" t="s">
        <v>273</v>
      </c>
      <c r="S644">
        <v>10000</v>
      </c>
      <c r="T644" t="s">
        <v>54</v>
      </c>
      <c r="U644" t="s">
        <v>72</v>
      </c>
      <c r="W644">
        <v>275093</v>
      </c>
      <c r="X644">
        <v>855716</v>
      </c>
      <c r="Y644" t="s">
        <v>5196</v>
      </c>
      <c r="AF644" t="s">
        <v>5137</v>
      </c>
      <c r="AG644" t="s">
        <v>5138</v>
      </c>
      <c r="AH644" t="s">
        <v>5197</v>
      </c>
      <c r="AI644" t="s">
        <v>5198</v>
      </c>
      <c r="AJ644" t="s">
        <v>783</v>
      </c>
      <c r="AK644" t="s">
        <v>921</v>
      </c>
      <c r="AL644">
        <v>10000</v>
      </c>
      <c r="AM644">
        <v>-4.0902410872334398</v>
      </c>
      <c r="AN644">
        <v>57.574260176841499</v>
      </c>
    </row>
    <row r="645" spans="1:40" x14ac:dyDescent="0.25">
      <c r="A645">
        <v>2976</v>
      </c>
      <c r="B645" t="s">
        <v>5199</v>
      </c>
      <c r="C645" t="s">
        <v>5200</v>
      </c>
      <c r="D645" t="s">
        <v>616</v>
      </c>
      <c r="F645" t="s">
        <v>80</v>
      </c>
      <c r="G645" t="s">
        <v>81</v>
      </c>
      <c r="H645" t="s">
        <v>5201</v>
      </c>
      <c r="I645" t="s">
        <v>47</v>
      </c>
      <c r="J645" t="s">
        <v>5202</v>
      </c>
      <c r="K645">
        <v>2</v>
      </c>
      <c r="N645" t="s">
        <v>5134</v>
      </c>
      <c r="O645" t="s">
        <v>5203</v>
      </c>
      <c r="P645">
        <v>0</v>
      </c>
      <c r="Q645">
        <v>0</v>
      </c>
      <c r="R645" t="s">
        <v>273</v>
      </c>
      <c r="S645">
        <v>0</v>
      </c>
      <c r="T645" t="s">
        <v>54</v>
      </c>
      <c r="U645" t="s">
        <v>72</v>
      </c>
      <c r="W645">
        <v>277535</v>
      </c>
      <c r="X645">
        <v>860018</v>
      </c>
      <c r="AF645" t="s">
        <v>5137</v>
      </c>
      <c r="AG645" t="s">
        <v>5138</v>
      </c>
      <c r="AH645" t="s">
        <v>5204</v>
      </c>
      <c r="AI645" t="s">
        <v>5205</v>
      </c>
      <c r="AJ645" t="s">
        <v>783</v>
      </c>
      <c r="AK645" t="s">
        <v>464</v>
      </c>
      <c r="AM645">
        <v>-4.0516118921111</v>
      </c>
      <c r="AN645">
        <v>57.613547101603402</v>
      </c>
    </row>
    <row r="646" spans="1:40" x14ac:dyDescent="0.25">
      <c r="A646">
        <v>2977</v>
      </c>
      <c r="B646" t="s">
        <v>5206</v>
      </c>
      <c r="C646" t="s">
        <v>5207</v>
      </c>
      <c r="D646" t="s">
        <v>579</v>
      </c>
      <c r="F646" t="s">
        <v>65</v>
      </c>
      <c r="G646" t="s">
        <v>45</v>
      </c>
      <c r="H646" t="s">
        <v>5208</v>
      </c>
      <c r="I646" t="s">
        <v>119</v>
      </c>
      <c r="J646" t="s">
        <v>5209</v>
      </c>
      <c r="K646">
        <v>5</v>
      </c>
      <c r="L646" t="s">
        <v>5210</v>
      </c>
      <c r="M646" t="s">
        <v>5211</v>
      </c>
      <c r="N646" t="s">
        <v>5134</v>
      </c>
      <c r="O646" t="s">
        <v>5212</v>
      </c>
      <c r="P646">
        <v>0</v>
      </c>
      <c r="Q646">
        <v>0</v>
      </c>
      <c r="R646" t="s">
        <v>273</v>
      </c>
      <c r="S646">
        <v>6500</v>
      </c>
      <c r="T646" t="s">
        <v>134</v>
      </c>
      <c r="U646" t="s">
        <v>72</v>
      </c>
      <c r="V646" t="s">
        <v>5213</v>
      </c>
      <c r="W646">
        <v>257434</v>
      </c>
      <c r="X646">
        <v>831346</v>
      </c>
      <c r="AF646" t="s">
        <v>5137</v>
      </c>
      <c r="AG646" t="s">
        <v>5138</v>
      </c>
      <c r="AH646" t="s">
        <v>5214</v>
      </c>
      <c r="AI646" t="s">
        <v>5215</v>
      </c>
      <c r="AJ646" t="s">
        <v>734</v>
      </c>
      <c r="AK646" t="s">
        <v>727</v>
      </c>
      <c r="AL646">
        <v>0</v>
      </c>
      <c r="AM646">
        <v>-4.3710396351640304</v>
      </c>
      <c r="AN646">
        <v>57.350311463790803</v>
      </c>
    </row>
    <row r="647" spans="1:40" x14ac:dyDescent="0.25">
      <c r="A647">
        <v>2978</v>
      </c>
      <c r="B647" t="s">
        <v>5216</v>
      </c>
      <c r="C647" t="s">
        <v>5217</v>
      </c>
      <c r="D647" t="s">
        <v>266</v>
      </c>
      <c r="E647" t="s">
        <v>5218</v>
      </c>
      <c r="F647" t="s">
        <v>65</v>
      </c>
      <c r="G647" t="s">
        <v>66</v>
      </c>
      <c r="H647" t="s">
        <v>5219</v>
      </c>
      <c r="I647" t="s">
        <v>268</v>
      </c>
      <c r="J647" t="s">
        <v>5220</v>
      </c>
      <c r="K647">
        <v>5</v>
      </c>
      <c r="L647" t="s">
        <v>5221</v>
      </c>
      <c r="M647" t="s">
        <v>5222</v>
      </c>
      <c r="N647" t="s">
        <v>5134</v>
      </c>
      <c r="O647" t="s">
        <v>5223</v>
      </c>
      <c r="P647">
        <v>0</v>
      </c>
      <c r="Q647">
        <v>0</v>
      </c>
      <c r="R647" t="s">
        <v>273</v>
      </c>
      <c r="S647">
        <v>1000</v>
      </c>
      <c r="T647" t="s">
        <v>54</v>
      </c>
      <c r="U647" t="s">
        <v>72</v>
      </c>
      <c r="V647" t="s">
        <v>4826</v>
      </c>
      <c r="W647">
        <v>248120</v>
      </c>
      <c r="X647">
        <v>820542</v>
      </c>
      <c r="Y647" t="s">
        <v>5224</v>
      </c>
      <c r="AF647" t="s">
        <v>5137</v>
      </c>
      <c r="AG647" t="s">
        <v>5138</v>
      </c>
      <c r="AH647" t="s">
        <v>5225</v>
      </c>
      <c r="AI647" t="s">
        <v>5226</v>
      </c>
      <c r="AJ647" t="s">
        <v>709</v>
      </c>
      <c r="AK647" t="s">
        <v>727</v>
      </c>
      <c r="AL647">
        <v>0</v>
      </c>
      <c r="AM647">
        <v>-4.5190303513847399</v>
      </c>
      <c r="AN647">
        <v>57.250344127477298</v>
      </c>
    </row>
    <row r="648" spans="1:40" x14ac:dyDescent="0.25">
      <c r="A648">
        <v>2979</v>
      </c>
      <c r="B648" t="s">
        <v>5227</v>
      </c>
      <c r="C648" t="s">
        <v>5228</v>
      </c>
      <c r="D648" t="s">
        <v>266</v>
      </c>
      <c r="E648" t="s">
        <v>142</v>
      </c>
      <c r="F648" t="s">
        <v>65</v>
      </c>
      <c r="G648" t="s">
        <v>66</v>
      </c>
      <c r="H648" t="s">
        <v>5229</v>
      </c>
      <c r="I648" t="s">
        <v>268</v>
      </c>
      <c r="J648" t="s">
        <v>5230</v>
      </c>
      <c r="K648">
        <v>5</v>
      </c>
      <c r="L648" t="s">
        <v>5231</v>
      </c>
      <c r="N648" t="s">
        <v>2676</v>
      </c>
      <c r="O648" t="s">
        <v>5232</v>
      </c>
      <c r="P648">
        <v>0</v>
      </c>
      <c r="Q648">
        <v>0</v>
      </c>
      <c r="R648" t="s">
        <v>273</v>
      </c>
      <c r="S648">
        <v>5000</v>
      </c>
      <c r="T648" t="s">
        <v>134</v>
      </c>
      <c r="U648" t="s">
        <v>72</v>
      </c>
      <c r="V648" t="s">
        <v>5233</v>
      </c>
      <c r="W648">
        <v>260565</v>
      </c>
      <c r="X648">
        <v>838867</v>
      </c>
      <c r="Y648" t="s">
        <v>5234</v>
      </c>
      <c r="AF648" t="s">
        <v>5137</v>
      </c>
      <c r="AG648" t="s">
        <v>5138</v>
      </c>
      <c r="AH648" t="s">
        <v>5235</v>
      </c>
      <c r="AI648" t="s">
        <v>5236</v>
      </c>
      <c r="AJ648" t="s">
        <v>223</v>
      </c>
      <c r="AK648" t="s">
        <v>727</v>
      </c>
      <c r="AL648">
        <v>0</v>
      </c>
      <c r="AM648">
        <v>-4.3233200237872804</v>
      </c>
      <c r="AN648">
        <v>57.418785017418401</v>
      </c>
    </row>
    <row r="649" spans="1:40" x14ac:dyDescent="0.25">
      <c r="A649">
        <v>2980</v>
      </c>
      <c r="B649" t="s">
        <v>5237</v>
      </c>
      <c r="C649" t="s">
        <v>5238</v>
      </c>
      <c r="D649" t="s">
        <v>266</v>
      </c>
      <c r="F649" t="s">
        <v>65</v>
      </c>
      <c r="G649" t="s">
        <v>66</v>
      </c>
      <c r="H649" t="s">
        <v>5239</v>
      </c>
      <c r="I649" t="s">
        <v>268</v>
      </c>
      <c r="J649" t="s">
        <v>5240</v>
      </c>
      <c r="K649">
        <v>5</v>
      </c>
      <c r="L649" t="s">
        <v>5231</v>
      </c>
      <c r="N649" t="s">
        <v>2676</v>
      </c>
      <c r="O649" t="s">
        <v>5241</v>
      </c>
      <c r="P649">
        <v>0</v>
      </c>
      <c r="Q649">
        <v>0</v>
      </c>
      <c r="R649" t="s">
        <v>273</v>
      </c>
      <c r="S649">
        <v>5000</v>
      </c>
      <c r="T649" t="s">
        <v>134</v>
      </c>
      <c r="U649" t="s">
        <v>72</v>
      </c>
      <c r="V649" t="s">
        <v>5233</v>
      </c>
      <c r="W649">
        <v>252325</v>
      </c>
      <c r="X649">
        <v>829608</v>
      </c>
      <c r="Y649" t="s">
        <v>5242</v>
      </c>
      <c r="AF649" t="s">
        <v>5137</v>
      </c>
      <c r="AG649" t="s">
        <v>5138</v>
      </c>
      <c r="AH649" t="s">
        <v>5243</v>
      </c>
      <c r="AI649" t="s">
        <v>5244</v>
      </c>
      <c r="AJ649" t="s">
        <v>223</v>
      </c>
      <c r="AK649" t="s">
        <v>727</v>
      </c>
      <c r="AL649">
        <v>0</v>
      </c>
      <c r="AM649">
        <v>-4.4548212701948602</v>
      </c>
      <c r="AN649">
        <v>57.333086294479898</v>
      </c>
    </row>
    <row r="650" spans="1:40" x14ac:dyDescent="0.25">
      <c r="A650">
        <v>2981</v>
      </c>
      <c r="B650" t="s">
        <v>5245</v>
      </c>
      <c r="C650" t="s">
        <v>5246</v>
      </c>
      <c r="D650" t="s">
        <v>266</v>
      </c>
      <c r="F650" t="s">
        <v>65</v>
      </c>
      <c r="G650" t="s">
        <v>66</v>
      </c>
      <c r="H650" t="s">
        <v>5247</v>
      </c>
      <c r="I650" t="s">
        <v>268</v>
      </c>
      <c r="J650" t="s">
        <v>5248</v>
      </c>
      <c r="K650">
        <v>5</v>
      </c>
      <c r="L650" t="s">
        <v>5249</v>
      </c>
      <c r="N650" t="s">
        <v>5134</v>
      </c>
      <c r="O650" t="s">
        <v>5250</v>
      </c>
      <c r="P650">
        <v>0</v>
      </c>
      <c r="Q650">
        <v>0</v>
      </c>
      <c r="R650" t="s">
        <v>273</v>
      </c>
      <c r="S650">
        <v>5000</v>
      </c>
      <c r="T650" t="s">
        <v>134</v>
      </c>
      <c r="U650" t="s">
        <v>72</v>
      </c>
      <c r="V650" t="s">
        <v>4826</v>
      </c>
      <c r="W650">
        <v>259227</v>
      </c>
      <c r="X650">
        <v>836585</v>
      </c>
      <c r="Y650" t="s">
        <v>5251</v>
      </c>
      <c r="AF650" t="s">
        <v>5137</v>
      </c>
      <c r="AG650" t="s">
        <v>5138</v>
      </c>
      <c r="AH650" t="s">
        <v>5252</v>
      </c>
      <c r="AI650" t="s">
        <v>5253</v>
      </c>
      <c r="AJ650" t="s">
        <v>223</v>
      </c>
      <c r="AK650" t="s">
        <v>727</v>
      </c>
      <c r="AL650">
        <v>0</v>
      </c>
      <c r="AM650">
        <v>-4.3442681750146299</v>
      </c>
      <c r="AN650">
        <v>57.397890876129303</v>
      </c>
    </row>
    <row r="651" spans="1:40" x14ac:dyDescent="0.25">
      <c r="A651">
        <v>2982</v>
      </c>
      <c r="B651" t="s">
        <v>5254</v>
      </c>
      <c r="C651" t="s">
        <v>5255</v>
      </c>
      <c r="D651" t="s">
        <v>266</v>
      </c>
      <c r="F651" t="s">
        <v>65</v>
      </c>
      <c r="G651" t="s">
        <v>81</v>
      </c>
      <c r="H651" t="s">
        <v>5256</v>
      </c>
      <c r="I651" t="s">
        <v>268</v>
      </c>
      <c r="J651" t="s">
        <v>5257</v>
      </c>
      <c r="K651">
        <v>4</v>
      </c>
      <c r="L651" t="s">
        <v>5231</v>
      </c>
      <c r="N651" t="s">
        <v>2676</v>
      </c>
      <c r="O651" t="s">
        <v>5258</v>
      </c>
      <c r="P651">
        <v>0</v>
      </c>
      <c r="Q651">
        <v>0</v>
      </c>
      <c r="R651" t="s">
        <v>273</v>
      </c>
      <c r="S651">
        <v>5000</v>
      </c>
      <c r="T651" t="s">
        <v>134</v>
      </c>
      <c r="U651" t="s">
        <v>72</v>
      </c>
      <c r="V651" t="s">
        <v>5233</v>
      </c>
      <c r="W651">
        <v>264935</v>
      </c>
      <c r="X651">
        <v>852688</v>
      </c>
      <c r="Y651" t="s">
        <v>5259</v>
      </c>
      <c r="AF651" t="s">
        <v>5137</v>
      </c>
      <c r="AG651" t="s">
        <v>5138</v>
      </c>
      <c r="AH651" t="s">
        <v>5260</v>
      </c>
      <c r="AI651" t="s">
        <v>5261</v>
      </c>
      <c r="AJ651" t="s">
        <v>223</v>
      </c>
      <c r="AK651" t="s">
        <v>727</v>
      </c>
      <c r="AL651">
        <v>0</v>
      </c>
      <c r="AM651">
        <v>-4.2582672528627699</v>
      </c>
      <c r="AN651">
        <v>57.544158906501799</v>
      </c>
    </row>
    <row r="652" spans="1:40" x14ac:dyDescent="0.25">
      <c r="A652">
        <v>2983</v>
      </c>
      <c r="B652" t="s">
        <v>5262</v>
      </c>
      <c r="C652" t="s">
        <v>5263</v>
      </c>
      <c r="D652" t="s">
        <v>266</v>
      </c>
      <c r="F652" t="s">
        <v>65</v>
      </c>
      <c r="G652" t="s">
        <v>81</v>
      </c>
      <c r="H652" t="s">
        <v>5264</v>
      </c>
      <c r="I652" t="s">
        <v>268</v>
      </c>
      <c r="J652" t="s">
        <v>5257</v>
      </c>
      <c r="K652">
        <v>4</v>
      </c>
      <c r="L652" t="s">
        <v>5231</v>
      </c>
      <c r="N652" t="s">
        <v>2676</v>
      </c>
      <c r="O652" t="s">
        <v>5258</v>
      </c>
      <c r="P652">
        <v>0</v>
      </c>
      <c r="Q652">
        <v>0</v>
      </c>
      <c r="R652" t="s">
        <v>273</v>
      </c>
      <c r="S652">
        <v>5000</v>
      </c>
      <c r="T652" t="s">
        <v>134</v>
      </c>
      <c r="U652" t="s">
        <v>72</v>
      </c>
      <c r="V652" t="s">
        <v>5233</v>
      </c>
      <c r="W652">
        <v>270063</v>
      </c>
      <c r="X652">
        <v>855102</v>
      </c>
      <c r="Y652" t="s">
        <v>5265</v>
      </c>
      <c r="AF652" t="s">
        <v>5137</v>
      </c>
      <c r="AG652" t="s">
        <v>5138</v>
      </c>
      <c r="AH652" t="s">
        <v>5266</v>
      </c>
      <c r="AI652" t="s">
        <v>5267</v>
      </c>
      <c r="AJ652" t="s">
        <v>223</v>
      </c>
      <c r="AK652" t="s">
        <v>727</v>
      </c>
      <c r="AL652">
        <v>0</v>
      </c>
      <c r="AM652">
        <v>-4.1739526583050903</v>
      </c>
      <c r="AN652">
        <v>57.567329875381098</v>
      </c>
    </row>
    <row r="653" spans="1:40" x14ac:dyDescent="0.25">
      <c r="A653">
        <v>2984</v>
      </c>
      <c r="B653" t="s">
        <v>5268</v>
      </c>
      <c r="C653" t="s">
        <v>5269</v>
      </c>
      <c r="D653" t="s">
        <v>79</v>
      </c>
      <c r="E653" t="s">
        <v>5270</v>
      </c>
      <c r="F653" t="s">
        <v>80</v>
      </c>
      <c r="G653" t="s">
        <v>66</v>
      </c>
      <c r="H653" t="s">
        <v>5271</v>
      </c>
      <c r="I653" t="s">
        <v>237</v>
      </c>
      <c r="J653" t="s">
        <v>5272</v>
      </c>
      <c r="K653">
        <v>4</v>
      </c>
      <c r="L653" t="s">
        <v>5273</v>
      </c>
      <c r="M653" t="s">
        <v>5273</v>
      </c>
      <c r="N653" t="s">
        <v>5134</v>
      </c>
      <c r="O653" t="s">
        <v>5274</v>
      </c>
      <c r="P653">
        <v>0</v>
      </c>
      <c r="Q653">
        <v>0</v>
      </c>
      <c r="R653" t="s">
        <v>273</v>
      </c>
      <c r="S653">
        <v>2000</v>
      </c>
      <c r="T653" t="s">
        <v>54</v>
      </c>
      <c r="U653" t="s">
        <v>284</v>
      </c>
      <c r="V653" t="s">
        <v>4826</v>
      </c>
      <c r="W653">
        <v>270080</v>
      </c>
      <c r="X653">
        <v>854861</v>
      </c>
      <c r="Y653" t="s">
        <v>5275</v>
      </c>
      <c r="AF653" t="s">
        <v>5137</v>
      </c>
      <c r="AG653" t="s">
        <v>5138</v>
      </c>
      <c r="AH653" t="s">
        <v>5276</v>
      </c>
      <c r="AI653" t="s">
        <v>5277</v>
      </c>
      <c r="AJ653" t="s">
        <v>783</v>
      </c>
      <c r="AK653" t="s">
        <v>921</v>
      </c>
      <c r="AL653">
        <v>2000</v>
      </c>
      <c r="AM653">
        <v>-4.1735397222029604</v>
      </c>
      <c r="AN653">
        <v>57.565171517601001</v>
      </c>
    </row>
    <row r="654" spans="1:40" x14ac:dyDescent="0.25">
      <c r="A654">
        <v>2985</v>
      </c>
      <c r="B654" t="s">
        <v>5278</v>
      </c>
      <c r="C654" t="s">
        <v>5269</v>
      </c>
      <c r="D654" t="s">
        <v>79</v>
      </c>
      <c r="E654" t="s">
        <v>5270</v>
      </c>
      <c r="F654" t="s">
        <v>80</v>
      </c>
      <c r="G654" t="s">
        <v>66</v>
      </c>
      <c r="H654" t="s">
        <v>5279</v>
      </c>
      <c r="I654" t="s">
        <v>237</v>
      </c>
      <c r="J654" t="s">
        <v>5272</v>
      </c>
      <c r="K654">
        <v>4</v>
      </c>
      <c r="L654" t="s">
        <v>5273</v>
      </c>
      <c r="M654" t="s">
        <v>5273</v>
      </c>
      <c r="N654" t="s">
        <v>5134</v>
      </c>
      <c r="O654" t="s">
        <v>5274</v>
      </c>
      <c r="P654">
        <v>0</v>
      </c>
      <c r="Q654">
        <v>0</v>
      </c>
      <c r="R654" t="s">
        <v>273</v>
      </c>
      <c r="S654">
        <v>2000</v>
      </c>
      <c r="T654" t="s">
        <v>54</v>
      </c>
      <c r="U654" t="s">
        <v>284</v>
      </c>
      <c r="V654" t="s">
        <v>4826</v>
      </c>
      <c r="W654">
        <v>273785</v>
      </c>
      <c r="X654">
        <v>857767</v>
      </c>
      <c r="Y654" t="s">
        <v>5275</v>
      </c>
      <c r="AF654" t="s">
        <v>5137</v>
      </c>
      <c r="AG654" t="s">
        <v>5138</v>
      </c>
      <c r="AH654" t="s">
        <v>5280</v>
      </c>
      <c r="AI654" t="s">
        <v>5281</v>
      </c>
      <c r="AJ654" t="s">
        <v>783</v>
      </c>
      <c r="AK654" t="s">
        <v>921</v>
      </c>
      <c r="AL654">
        <v>2000</v>
      </c>
      <c r="AM654">
        <v>-4.11316306150517</v>
      </c>
      <c r="AN654">
        <v>57.592307285987303</v>
      </c>
    </row>
    <row r="655" spans="1:40" x14ac:dyDescent="0.25">
      <c r="A655">
        <v>2986</v>
      </c>
      <c r="B655" t="s">
        <v>5282</v>
      </c>
      <c r="C655" t="s">
        <v>5269</v>
      </c>
      <c r="D655" t="s">
        <v>79</v>
      </c>
      <c r="E655" t="s">
        <v>5270</v>
      </c>
      <c r="F655" t="s">
        <v>80</v>
      </c>
      <c r="G655" t="s">
        <v>66</v>
      </c>
      <c r="H655" t="s">
        <v>5283</v>
      </c>
      <c r="I655" t="s">
        <v>237</v>
      </c>
      <c r="J655" t="s">
        <v>5272</v>
      </c>
      <c r="K655">
        <v>4</v>
      </c>
      <c r="L655" t="s">
        <v>5273</v>
      </c>
      <c r="M655" t="s">
        <v>5273</v>
      </c>
      <c r="N655" t="s">
        <v>5134</v>
      </c>
      <c r="O655" t="s">
        <v>5274</v>
      </c>
      <c r="P655">
        <v>0</v>
      </c>
      <c r="Q655">
        <v>0</v>
      </c>
      <c r="R655" t="s">
        <v>273</v>
      </c>
      <c r="S655">
        <v>2000</v>
      </c>
      <c r="T655" t="s">
        <v>54</v>
      </c>
      <c r="U655" t="s">
        <v>284</v>
      </c>
      <c r="V655" t="s">
        <v>4826</v>
      </c>
      <c r="W655">
        <v>265311</v>
      </c>
      <c r="X655">
        <v>853266</v>
      </c>
      <c r="Y655" t="s">
        <v>5275</v>
      </c>
      <c r="AF655" t="s">
        <v>5137</v>
      </c>
      <c r="AG655" t="s">
        <v>5138</v>
      </c>
      <c r="AH655" t="s">
        <v>5284</v>
      </c>
      <c r="AI655" t="s">
        <v>5285</v>
      </c>
      <c r="AJ655" t="s">
        <v>783</v>
      </c>
      <c r="AK655" t="s">
        <v>921</v>
      </c>
      <c r="AL655">
        <v>2000</v>
      </c>
      <c r="AM655">
        <v>-4.25231090451729</v>
      </c>
      <c r="AN655">
        <v>57.549458991577403</v>
      </c>
    </row>
    <row r="656" spans="1:40" x14ac:dyDescent="0.25">
      <c r="A656">
        <v>2987</v>
      </c>
      <c r="B656" t="s">
        <v>5286</v>
      </c>
      <c r="C656" t="s">
        <v>5269</v>
      </c>
      <c r="D656" t="s">
        <v>79</v>
      </c>
      <c r="E656" t="s">
        <v>5270</v>
      </c>
      <c r="F656" t="s">
        <v>80</v>
      </c>
      <c r="G656" t="s">
        <v>66</v>
      </c>
      <c r="H656" t="s">
        <v>5287</v>
      </c>
      <c r="I656" t="s">
        <v>237</v>
      </c>
      <c r="J656" t="s">
        <v>5272</v>
      </c>
      <c r="K656">
        <v>4</v>
      </c>
      <c r="L656" t="s">
        <v>5273</v>
      </c>
      <c r="M656" t="s">
        <v>5273</v>
      </c>
      <c r="N656" t="s">
        <v>5134</v>
      </c>
      <c r="O656" t="s">
        <v>5274</v>
      </c>
      <c r="P656">
        <v>0</v>
      </c>
      <c r="Q656">
        <v>0</v>
      </c>
      <c r="R656" t="s">
        <v>273</v>
      </c>
      <c r="S656">
        <v>2000</v>
      </c>
      <c r="T656" t="s">
        <v>54</v>
      </c>
      <c r="U656" t="s">
        <v>284</v>
      </c>
      <c r="V656" t="s">
        <v>4826</v>
      </c>
      <c r="W656">
        <v>269690</v>
      </c>
      <c r="X656">
        <v>845670</v>
      </c>
      <c r="Y656" t="s">
        <v>5275</v>
      </c>
      <c r="AF656" t="s">
        <v>5137</v>
      </c>
      <c r="AG656" t="s">
        <v>5138</v>
      </c>
      <c r="AH656" t="s">
        <v>5288</v>
      </c>
      <c r="AI656" t="s">
        <v>5289</v>
      </c>
      <c r="AJ656" t="s">
        <v>783</v>
      </c>
      <c r="AK656" t="s">
        <v>921</v>
      </c>
      <c r="AL656">
        <v>2000</v>
      </c>
      <c r="AM656">
        <v>-4.1751349613434101</v>
      </c>
      <c r="AN656">
        <v>57.482559290740099</v>
      </c>
    </row>
    <row r="657" spans="1:40" x14ac:dyDescent="0.25">
      <c r="A657">
        <v>2988</v>
      </c>
      <c r="B657" t="s">
        <v>5290</v>
      </c>
      <c r="C657" t="s">
        <v>5291</v>
      </c>
      <c r="D657" t="s">
        <v>141</v>
      </c>
      <c r="F657" t="s">
        <v>80</v>
      </c>
      <c r="G657" t="s">
        <v>66</v>
      </c>
      <c r="H657" t="s">
        <v>5292</v>
      </c>
      <c r="I657" t="s">
        <v>144</v>
      </c>
      <c r="J657" t="s">
        <v>5293</v>
      </c>
      <c r="K657">
        <v>4</v>
      </c>
      <c r="L657" t="s">
        <v>5273</v>
      </c>
      <c r="M657" t="s">
        <v>5273</v>
      </c>
      <c r="N657" t="s">
        <v>5134</v>
      </c>
      <c r="O657" t="s">
        <v>5274</v>
      </c>
      <c r="P657">
        <v>0</v>
      </c>
      <c r="Q657">
        <v>0</v>
      </c>
      <c r="R657" t="s">
        <v>273</v>
      </c>
      <c r="S657">
        <v>2000</v>
      </c>
      <c r="T657" t="s">
        <v>54</v>
      </c>
      <c r="U657" t="s">
        <v>284</v>
      </c>
      <c r="V657" t="s">
        <v>4826</v>
      </c>
      <c r="W657">
        <v>270039</v>
      </c>
      <c r="X657">
        <v>854998</v>
      </c>
      <c r="AF657" t="s">
        <v>5137</v>
      </c>
      <c r="AG657" t="s">
        <v>5138</v>
      </c>
      <c r="AH657" t="s">
        <v>5294</v>
      </c>
      <c r="AI657" t="s">
        <v>5295</v>
      </c>
      <c r="AJ657" t="s">
        <v>783</v>
      </c>
      <c r="AK657" t="s">
        <v>921</v>
      </c>
      <c r="AL657">
        <v>2000</v>
      </c>
      <c r="AM657">
        <v>-4.1742978957283503</v>
      </c>
      <c r="AN657">
        <v>57.566389455839598</v>
      </c>
    </row>
    <row r="658" spans="1:40" x14ac:dyDescent="0.25">
      <c r="A658">
        <v>2989</v>
      </c>
      <c r="B658" t="s">
        <v>5296</v>
      </c>
      <c r="C658" t="s">
        <v>5297</v>
      </c>
      <c r="D658" t="s">
        <v>141</v>
      </c>
      <c r="F658" t="s">
        <v>80</v>
      </c>
      <c r="G658" t="s">
        <v>66</v>
      </c>
      <c r="H658" t="s">
        <v>5298</v>
      </c>
      <c r="I658" t="s">
        <v>144</v>
      </c>
      <c r="J658" t="s">
        <v>5293</v>
      </c>
      <c r="K658">
        <v>4</v>
      </c>
      <c r="L658" t="s">
        <v>5273</v>
      </c>
      <c r="M658" t="s">
        <v>5273</v>
      </c>
      <c r="N658" t="s">
        <v>5134</v>
      </c>
      <c r="O658" t="s">
        <v>5274</v>
      </c>
      <c r="P658">
        <v>0</v>
      </c>
      <c r="Q658">
        <v>0</v>
      </c>
      <c r="R658" t="s">
        <v>273</v>
      </c>
      <c r="S658">
        <v>2000</v>
      </c>
      <c r="T658" t="s">
        <v>54</v>
      </c>
      <c r="U658" t="s">
        <v>284</v>
      </c>
      <c r="V658" t="s">
        <v>4826</v>
      </c>
      <c r="W658">
        <v>273028</v>
      </c>
      <c r="X658">
        <v>858116</v>
      </c>
      <c r="Y658" t="s">
        <v>5299</v>
      </c>
      <c r="AF658" t="s">
        <v>5137</v>
      </c>
      <c r="AG658" t="s">
        <v>5138</v>
      </c>
      <c r="AH658" t="s">
        <v>5300</v>
      </c>
      <c r="AI658" t="s">
        <v>5301</v>
      </c>
      <c r="AJ658" t="s">
        <v>783</v>
      </c>
      <c r="AK658" t="s">
        <v>921</v>
      </c>
      <c r="AL658">
        <v>2000</v>
      </c>
      <c r="AM658">
        <v>-4.1260002926092199</v>
      </c>
      <c r="AN658">
        <v>57.595227723772602</v>
      </c>
    </row>
    <row r="659" spans="1:40" x14ac:dyDescent="0.25">
      <c r="A659">
        <v>2990</v>
      </c>
      <c r="B659" t="s">
        <v>5302</v>
      </c>
      <c r="C659" t="s">
        <v>5303</v>
      </c>
      <c r="D659" t="s">
        <v>141</v>
      </c>
      <c r="F659" t="s">
        <v>80</v>
      </c>
      <c r="G659" t="s">
        <v>66</v>
      </c>
      <c r="H659" t="s">
        <v>5304</v>
      </c>
      <c r="I659" t="s">
        <v>144</v>
      </c>
      <c r="J659" t="s">
        <v>5293</v>
      </c>
      <c r="K659">
        <v>4</v>
      </c>
      <c r="L659" t="s">
        <v>5273</v>
      </c>
      <c r="M659" t="s">
        <v>5273</v>
      </c>
      <c r="N659" t="s">
        <v>5134</v>
      </c>
      <c r="O659" t="s">
        <v>5274</v>
      </c>
      <c r="P659">
        <v>0</v>
      </c>
      <c r="Q659">
        <v>0</v>
      </c>
      <c r="R659" t="s">
        <v>273</v>
      </c>
      <c r="S659">
        <v>2000</v>
      </c>
      <c r="T659" t="s">
        <v>54</v>
      </c>
      <c r="U659" t="s">
        <v>284</v>
      </c>
      <c r="V659" t="s">
        <v>4826</v>
      </c>
      <c r="W659">
        <v>269993</v>
      </c>
      <c r="X659">
        <v>846349</v>
      </c>
      <c r="Y659" t="s">
        <v>5305</v>
      </c>
      <c r="AF659" t="s">
        <v>5137</v>
      </c>
      <c r="AG659" t="s">
        <v>5138</v>
      </c>
      <c r="AH659" t="s">
        <v>5306</v>
      </c>
      <c r="AI659" t="s">
        <v>5307</v>
      </c>
      <c r="AJ659" t="s">
        <v>783</v>
      </c>
      <c r="AK659" t="s">
        <v>921</v>
      </c>
      <c r="AL659">
        <v>2000</v>
      </c>
      <c r="AM659">
        <v>-4.1704468720632102</v>
      </c>
      <c r="AN659">
        <v>57.488741179015001</v>
      </c>
    </row>
    <row r="660" spans="1:40" x14ac:dyDescent="0.25">
      <c r="A660">
        <v>2991</v>
      </c>
      <c r="B660" t="s">
        <v>5308</v>
      </c>
      <c r="C660" t="s">
        <v>5309</v>
      </c>
      <c r="D660" t="s">
        <v>141</v>
      </c>
      <c r="F660" t="s">
        <v>80</v>
      </c>
      <c r="G660" t="s">
        <v>66</v>
      </c>
      <c r="H660" t="s">
        <v>5310</v>
      </c>
      <c r="I660" t="s">
        <v>144</v>
      </c>
      <c r="J660" t="s">
        <v>5293</v>
      </c>
      <c r="K660">
        <v>4</v>
      </c>
      <c r="L660" t="s">
        <v>5273</v>
      </c>
      <c r="M660" t="s">
        <v>5273</v>
      </c>
      <c r="N660" t="s">
        <v>5134</v>
      </c>
      <c r="O660" t="s">
        <v>5274</v>
      </c>
      <c r="P660">
        <v>0</v>
      </c>
      <c r="Q660">
        <v>0</v>
      </c>
      <c r="R660" t="s">
        <v>273</v>
      </c>
      <c r="S660">
        <v>2000</v>
      </c>
      <c r="T660" t="s">
        <v>54</v>
      </c>
      <c r="U660" t="s">
        <v>284</v>
      </c>
      <c r="V660" t="s">
        <v>4826</v>
      </c>
      <c r="W660">
        <v>268163</v>
      </c>
      <c r="X660">
        <v>845876</v>
      </c>
      <c r="Y660" t="s">
        <v>5311</v>
      </c>
      <c r="AF660" t="s">
        <v>5137</v>
      </c>
      <c r="AG660" t="s">
        <v>5138</v>
      </c>
      <c r="AH660" t="s">
        <v>5312</v>
      </c>
      <c r="AI660" t="s">
        <v>5313</v>
      </c>
      <c r="AJ660" t="s">
        <v>783</v>
      </c>
      <c r="AK660" t="s">
        <v>719</v>
      </c>
      <c r="AL660">
        <v>2000</v>
      </c>
      <c r="AM660">
        <v>-4.2006944697006903</v>
      </c>
      <c r="AN660">
        <v>57.483966811343898</v>
      </c>
    </row>
    <row r="661" spans="1:40" x14ac:dyDescent="0.25">
      <c r="A661">
        <v>2992</v>
      </c>
      <c r="B661" t="s">
        <v>5314</v>
      </c>
      <c r="C661" t="s">
        <v>5315</v>
      </c>
      <c r="D661" t="s">
        <v>266</v>
      </c>
      <c r="F661" t="s">
        <v>65</v>
      </c>
      <c r="G661" t="s">
        <v>66</v>
      </c>
      <c r="H661" t="s">
        <v>5316</v>
      </c>
      <c r="I661" t="s">
        <v>268</v>
      </c>
      <c r="J661" t="s">
        <v>5317</v>
      </c>
      <c r="K661">
        <v>3</v>
      </c>
      <c r="L661" t="s">
        <v>5231</v>
      </c>
      <c r="N661" t="s">
        <v>2676</v>
      </c>
      <c r="O661" t="s">
        <v>5258</v>
      </c>
      <c r="P661">
        <v>0</v>
      </c>
      <c r="Q661">
        <v>0</v>
      </c>
      <c r="R661" t="s">
        <v>273</v>
      </c>
      <c r="S661">
        <v>5000</v>
      </c>
      <c r="T661" t="s">
        <v>134</v>
      </c>
      <c r="U661" t="s">
        <v>72</v>
      </c>
      <c r="V661" t="s">
        <v>5233</v>
      </c>
      <c r="W661">
        <v>265522</v>
      </c>
      <c r="X661">
        <v>843168</v>
      </c>
      <c r="Y661" t="s">
        <v>5318</v>
      </c>
      <c r="AF661" t="s">
        <v>5137</v>
      </c>
      <c r="AG661" t="s">
        <v>5138</v>
      </c>
      <c r="AH661" t="s">
        <v>5319</v>
      </c>
      <c r="AI661" t="s">
        <v>5320</v>
      </c>
      <c r="AJ661" t="s">
        <v>223</v>
      </c>
      <c r="AK661" t="s">
        <v>727</v>
      </c>
      <c r="AL661">
        <v>0</v>
      </c>
      <c r="AM661">
        <v>-4.2432181254709</v>
      </c>
      <c r="AN661">
        <v>57.458884395558002</v>
      </c>
    </row>
    <row r="662" spans="1:40" x14ac:dyDescent="0.25">
      <c r="A662">
        <v>2993</v>
      </c>
      <c r="B662" t="s">
        <v>5321</v>
      </c>
      <c r="C662" t="s">
        <v>5322</v>
      </c>
      <c r="D662" t="s">
        <v>266</v>
      </c>
      <c r="F662" t="s">
        <v>65</v>
      </c>
      <c r="G662" t="s">
        <v>66</v>
      </c>
      <c r="H662" t="s">
        <v>5323</v>
      </c>
      <c r="I662" t="s">
        <v>268</v>
      </c>
      <c r="J662" t="s">
        <v>5324</v>
      </c>
      <c r="K662">
        <v>3</v>
      </c>
      <c r="L662" t="s">
        <v>5231</v>
      </c>
      <c r="N662" t="s">
        <v>2676</v>
      </c>
      <c r="O662" t="s">
        <v>5258</v>
      </c>
      <c r="P662">
        <v>0</v>
      </c>
      <c r="Q662">
        <v>0</v>
      </c>
      <c r="R662" t="s">
        <v>273</v>
      </c>
      <c r="S662">
        <v>5000</v>
      </c>
      <c r="T662" t="s">
        <v>134</v>
      </c>
      <c r="U662" t="s">
        <v>72</v>
      </c>
      <c r="V662" t="s">
        <v>5233</v>
      </c>
      <c r="W662">
        <v>261367</v>
      </c>
      <c r="X662">
        <v>839589</v>
      </c>
      <c r="Y662" t="s">
        <v>5325</v>
      </c>
      <c r="AF662" t="s">
        <v>5137</v>
      </c>
      <c r="AG662" t="s">
        <v>5138</v>
      </c>
      <c r="AH662" t="s">
        <v>5326</v>
      </c>
      <c r="AI662" t="s">
        <v>5327</v>
      </c>
      <c r="AJ662" t="s">
        <v>223</v>
      </c>
      <c r="AK662" t="s">
        <v>727</v>
      </c>
      <c r="AL662">
        <v>0</v>
      </c>
      <c r="AM662">
        <v>-4.3103869061246201</v>
      </c>
      <c r="AN662">
        <v>57.425510707162303</v>
      </c>
    </row>
    <row r="663" spans="1:40" x14ac:dyDescent="0.25">
      <c r="A663">
        <v>2994</v>
      </c>
      <c r="B663" t="s">
        <v>5328</v>
      </c>
      <c r="C663" t="s">
        <v>5329</v>
      </c>
      <c r="D663" t="s">
        <v>266</v>
      </c>
      <c r="F663" t="s">
        <v>65</v>
      </c>
      <c r="G663" t="s">
        <v>45</v>
      </c>
      <c r="H663" t="s">
        <v>5330</v>
      </c>
      <c r="I663" t="s">
        <v>617</v>
      </c>
      <c r="J663" t="s">
        <v>5331</v>
      </c>
      <c r="K663">
        <v>3</v>
      </c>
      <c r="L663" t="s">
        <v>5332</v>
      </c>
      <c r="N663" t="s">
        <v>5134</v>
      </c>
      <c r="O663" t="s">
        <v>5333</v>
      </c>
      <c r="P663">
        <v>0</v>
      </c>
      <c r="Q663">
        <v>0</v>
      </c>
      <c r="R663" t="s">
        <v>53</v>
      </c>
      <c r="S663">
        <v>1000</v>
      </c>
      <c r="T663" t="s">
        <v>134</v>
      </c>
      <c r="U663" t="s">
        <v>88</v>
      </c>
      <c r="V663" t="s">
        <v>4826</v>
      </c>
      <c r="W663">
        <v>261367</v>
      </c>
      <c r="X663">
        <v>841241</v>
      </c>
      <c r="Y663" t="s">
        <v>5224</v>
      </c>
      <c r="AF663" t="s">
        <v>5137</v>
      </c>
      <c r="AG663" t="s">
        <v>5138</v>
      </c>
      <c r="AH663" t="s">
        <v>5334</v>
      </c>
      <c r="AI663" t="s">
        <v>5335</v>
      </c>
      <c r="AJ663" t="s">
        <v>709</v>
      </c>
      <c r="AK663" t="s">
        <v>727</v>
      </c>
      <c r="AL663">
        <v>0</v>
      </c>
      <c r="AM663">
        <v>-4.3113218772405002</v>
      </c>
      <c r="AN663">
        <v>57.4403381923875</v>
      </c>
    </row>
    <row r="664" spans="1:40" x14ac:dyDescent="0.25">
      <c r="A664">
        <v>2995</v>
      </c>
      <c r="B664" t="s">
        <v>5336</v>
      </c>
      <c r="C664" t="s">
        <v>5337</v>
      </c>
      <c r="D664" t="s">
        <v>79</v>
      </c>
      <c r="F664" t="s">
        <v>80</v>
      </c>
      <c r="G664" t="s">
        <v>81</v>
      </c>
      <c r="H664" t="s">
        <v>5338</v>
      </c>
      <c r="I664" t="s">
        <v>237</v>
      </c>
      <c r="J664" t="s">
        <v>5339</v>
      </c>
      <c r="K664">
        <v>3</v>
      </c>
      <c r="L664" t="s">
        <v>5273</v>
      </c>
      <c r="M664" t="s">
        <v>5273</v>
      </c>
      <c r="N664" t="s">
        <v>5134</v>
      </c>
      <c r="O664" t="s">
        <v>5340</v>
      </c>
      <c r="P664">
        <v>0</v>
      </c>
      <c r="Q664">
        <v>0</v>
      </c>
      <c r="R664" t="s">
        <v>273</v>
      </c>
      <c r="S664">
        <v>2000</v>
      </c>
      <c r="T664" t="s">
        <v>54</v>
      </c>
      <c r="U664" t="s">
        <v>284</v>
      </c>
      <c r="V664" t="s">
        <v>4826</v>
      </c>
      <c r="W664">
        <v>264408</v>
      </c>
      <c r="X664">
        <v>842219</v>
      </c>
      <c r="AF664" t="s">
        <v>5137</v>
      </c>
      <c r="AG664" t="s">
        <v>5138</v>
      </c>
      <c r="AH664" t="s">
        <v>5341</v>
      </c>
      <c r="AI664" t="s">
        <v>5342</v>
      </c>
      <c r="AJ664" t="s">
        <v>783</v>
      </c>
      <c r="AK664" t="s">
        <v>921</v>
      </c>
      <c r="AL664">
        <v>2000</v>
      </c>
      <c r="AM664">
        <v>-4.2612446732591902</v>
      </c>
      <c r="AN664">
        <v>57.450034851543798</v>
      </c>
    </row>
    <row r="665" spans="1:40" x14ac:dyDescent="0.25">
      <c r="A665">
        <v>2996</v>
      </c>
      <c r="B665" t="s">
        <v>5343</v>
      </c>
      <c r="C665" t="s">
        <v>5337</v>
      </c>
      <c r="D665" t="s">
        <v>79</v>
      </c>
      <c r="F665" t="s">
        <v>80</v>
      </c>
      <c r="G665" t="s">
        <v>81</v>
      </c>
      <c r="H665" t="s">
        <v>5344</v>
      </c>
      <c r="I665" t="s">
        <v>237</v>
      </c>
      <c r="J665" t="s">
        <v>5345</v>
      </c>
      <c r="K665">
        <v>3</v>
      </c>
      <c r="L665" t="s">
        <v>5273</v>
      </c>
      <c r="M665" t="s">
        <v>5273</v>
      </c>
      <c r="N665" t="s">
        <v>5134</v>
      </c>
      <c r="O665" t="s">
        <v>5340</v>
      </c>
      <c r="P665">
        <v>0</v>
      </c>
      <c r="Q665">
        <v>0</v>
      </c>
      <c r="R665" t="s">
        <v>273</v>
      </c>
      <c r="S665">
        <v>2000</v>
      </c>
      <c r="T665" t="s">
        <v>54</v>
      </c>
      <c r="U665" t="s">
        <v>284</v>
      </c>
      <c r="V665" t="s">
        <v>4826</v>
      </c>
      <c r="W665">
        <v>263347</v>
      </c>
      <c r="X665">
        <v>840600</v>
      </c>
      <c r="AF665" t="s">
        <v>5137</v>
      </c>
      <c r="AG665" t="s">
        <v>5138</v>
      </c>
      <c r="AH665" t="s">
        <v>5346</v>
      </c>
      <c r="AI665" t="s">
        <v>5347</v>
      </c>
      <c r="AJ665" t="s">
        <v>783</v>
      </c>
      <c r="AK665" t="s">
        <v>921</v>
      </c>
      <c r="AL665">
        <v>2000</v>
      </c>
      <c r="AM665">
        <v>-4.2780063588435402</v>
      </c>
      <c r="AN665">
        <v>57.435185037041997</v>
      </c>
    </row>
    <row r="666" spans="1:40" x14ac:dyDescent="0.25">
      <c r="A666">
        <v>2997</v>
      </c>
      <c r="B666" t="s">
        <v>5348</v>
      </c>
      <c r="C666" t="s">
        <v>5349</v>
      </c>
      <c r="D666" t="s">
        <v>359</v>
      </c>
      <c r="F666" t="s">
        <v>65</v>
      </c>
      <c r="G666" t="s">
        <v>45</v>
      </c>
      <c r="H666" t="s">
        <v>5350</v>
      </c>
      <c r="I666" t="s">
        <v>68</v>
      </c>
      <c r="J666" t="s">
        <v>5351</v>
      </c>
      <c r="K666">
        <v>3</v>
      </c>
      <c r="L666" t="s">
        <v>5352</v>
      </c>
      <c r="M666" t="s">
        <v>5273</v>
      </c>
      <c r="N666" t="s">
        <v>5134</v>
      </c>
      <c r="O666" t="s">
        <v>5340</v>
      </c>
      <c r="P666">
        <v>0</v>
      </c>
      <c r="Q666">
        <v>0</v>
      </c>
      <c r="R666" t="s">
        <v>273</v>
      </c>
      <c r="S666">
        <v>2000</v>
      </c>
      <c r="T666" t="s">
        <v>54</v>
      </c>
      <c r="U666" t="s">
        <v>284</v>
      </c>
      <c r="V666" t="s">
        <v>5353</v>
      </c>
      <c r="W666">
        <v>263791</v>
      </c>
      <c r="X666">
        <v>835884</v>
      </c>
      <c r="Y666" t="s">
        <v>5354</v>
      </c>
      <c r="AF666" t="s">
        <v>5137</v>
      </c>
      <c r="AG666" t="s">
        <v>5138</v>
      </c>
      <c r="AH666" t="s">
        <v>5355</v>
      </c>
      <c r="AI666" t="s">
        <v>5356</v>
      </c>
      <c r="AJ666" t="s">
        <v>783</v>
      </c>
      <c r="AK666" t="s">
        <v>921</v>
      </c>
      <c r="AL666">
        <v>2000</v>
      </c>
      <c r="AM666">
        <v>-4.2679975735913498</v>
      </c>
      <c r="AN666">
        <v>57.3929887305707</v>
      </c>
    </row>
    <row r="667" spans="1:40" x14ac:dyDescent="0.25">
      <c r="A667">
        <v>2998</v>
      </c>
      <c r="B667" t="s">
        <v>5357</v>
      </c>
      <c r="C667" t="s">
        <v>5358</v>
      </c>
      <c r="D667" t="s">
        <v>359</v>
      </c>
      <c r="F667" t="s">
        <v>65</v>
      </c>
      <c r="G667" t="s">
        <v>45</v>
      </c>
      <c r="H667" t="s">
        <v>5359</v>
      </c>
      <c r="I667" t="s">
        <v>119</v>
      </c>
      <c r="J667" t="s">
        <v>5360</v>
      </c>
      <c r="K667">
        <v>3</v>
      </c>
      <c r="L667" t="s">
        <v>5361</v>
      </c>
      <c r="M667" t="s">
        <v>5362</v>
      </c>
      <c r="N667" t="s">
        <v>5134</v>
      </c>
      <c r="O667" t="s">
        <v>5363</v>
      </c>
      <c r="P667">
        <v>0</v>
      </c>
      <c r="Q667">
        <v>0</v>
      </c>
      <c r="R667" t="s">
        <v>273</v>
      </c>
      <c r="S667">
        <v>50000</v>
      </c>
      <c r="T667" t="s">
        <v>134</v>
      </c>
      <c r="U667" t="s">
        <v>88</v>
      </c>
      <c r="V667" t="s">
        <v>5364</v>
      </c>
      <c r="W667">
        <v>261845</v>
      </c>
      <c r="X667">
        <v>840396</v>
      </c>
      <c r="Y667" t="s">
        <v>5365</v>
      </c>
      <c r="AF667" t="s">
        <v>5137</v>
      </c>
      <c r="AG667" t="s">
        <v>5138</v>
      </c>
      <c r="AH667" t="s">
        <v>5366</v>
      </c>
      <c r="AI667" t="s">
        <v>5367</v>
      </c>
      <c r="AJ667" t="s">
        <v>734</v>
      </c>
      <c r="AK667" t="s">
        <v>693</v>
      </c>
      <c r="AL667">
        <v>0</v>
      </c>
      <c r="AM667">
        <v>-4.3028888099453502</v>
      </c>
      <c r="AN667">
        <v>57.432899576758203</v>
      </c>
    </row>
    <row r="668" spans="1:40" x14ac:dyDescent="0.25">
      <c r="A668">
        <v>2999</v>
      </c>
      <c r="B668" t="s">
        <v>5368</v>
      </c>
      <c r="C668" t="s">
        <v>5369</v>
      </c>
      <c r="D668" t="s">
        <v>359</v>
      </c>
      <c r="E668" t="s">
        <v>5370</v>
      </c>
      <c r="F668" t="s">
        <v>44</v>
      </c>
      <c r="G668" t="s">
        <v>45</v>
      </c>
      <c r="H668" t="s">
        <v>5371</v>
      </c>
      <c r="I668" t="s">
        <v>68</v>
      </c>
      <c r="J668" t="s">
        <v>5372</v>
      </c>
      <c r="K668">
        <v>4</v>
      </c>
      <c r="L668" t="s">
        <v>5373</v>
      </c>
      <c r="M668" t="s">
        <v>5362</v>
      </c>
      <c r="N668" t="s">
        <v>5134</v>
      </c>
      <c r="O668" t="s">
        <v>5374</v>
      </c>
      <c r="P668">
        <v>0</v>
      </c>
      <c r="Q668">
        <v>0</v>
      </c>
      <c r="R668" t="s">
        <v>273</v>
      </c>
      <c r="S668">
        <v>200000</v>
      </c>
      <c r="T668" t="s">
        <v>54</v>
      </c>
      <c r="U668" t="s">
        <v>100</v>
      </c>
      <c r="V668" t="s">
        <v>5375</v>
      </c>
      <c r="W668">
        <v>250259</v>
      </c>
      <c r="X668">
        <v>821824</v>
      </c>
      <c r="Y668" t="s">
        <v>5376</v>
      </c>
      <c r="AF668" t="s">
        <v>5137</v>
      </c>
      <c r="AG668" t="s">
        <v>5138</v>
      </c>
      <c r="AH668" t="s">
        <v>5377</v>
      </c>
      <c r="AI668" s="2" t="s">
        <v>5378</v>
      </c>
      <c r="AJ668" t="s">
        <v>783</v>
      </c>
      <c r="AK668" t="s">
        <v>921</v>
      </c>
      <c r="AL668">
        <v>200000</v>
      </c>
      <c r="AM668">
        <v>-4.48438928671517</v>
      </c>
      <c r="AN668">
        <v>57.262554838060403</v>
      </c>
    </row>
    <row r="669" spans="1:40" x14ac:dyDescent="0.25">
      <c r="A669">
        <v>3000</v>
      </c>
      <c r="B669" t="s">
        <v>5379</v>
      </c>
      <c r="C669" t="s">
        <v>5380</v>
      </c>
      <c r="D669" t="s">
        <v>117</v>
      </c>
      <c r="F669" t="s">
        <v>3326</v>
      </c>
      <c r="G669" t="s">
        <v>81</v>
      </c>
      <c r="H669" t="s">
        <v>5381</v>
      </c>
      <c r="I669" t="s">
        <v>188</v>
      </c>
      <c r="J669" t="s">
        <v>5381</v>
      </c>
      <c r="K669">
        <v>3</v>
      </c>
      <c r="L669" t="s">
        <v>5382</v>
      </c>
      <c r="N669" t="s">
        <v>5134</v>
      </c>
      <c r="O669" t="s">
        <v>5383</v>
      </c>
      <c r="P669">
        <v>0</v>
      </c>
      <c r="Q669">
        <v>0</v>
      </c>
      <c r="R669" t="s">
        <v>273</v>
      </c>
      <c r="S669">
        <v>20000</v>
      </c>
      <c r="T669" t="s">
        <v>134</v>
      </c>
      <c r="U669" t="s">
        <v>464</v>
      </c>
      <c r="V669" t="s">
        <v>5384</v>
      </c>
      <c r="W669">
        <v>266069</v>
      </c>
      <c r="X669">
        <v>847191</v>
      </c>
      <c r="AF669" t="s">
        <v>5137</v>
      </c>
      <c r="AG669" t="s">
        <v>5138</v>
      </c>
      <c r="AH669" t="s">
        <v>5385</v>
      </c>
      <c r="AI669" t="s">
        <v>5386</v>
      </c>
      <c r="AJ669" t="s">
        <v>953</v>
      </c>
      <c r="AK669" t="s">
        <v>464</v>
      </c>
      <c r="AM669">
        <v>-4.23631433091077</v>
      </c>
      <c r="AN669">
        <v>57.495156173518303</v>
      </c>
    </row>
    <row r="670" spans="1:40" x14ac:dyDescent="0.25">
      <c r="A670">
        <v>3001</v>
      </c>
      <c r="B670" t="s">
        <v>5379</v>
      </c>
      <c r="C670" t="s">
        <v>5380</v>
      </c>
      <c r="D670" t="s">
        <v>117</v>
      </c>
      <c r="F670" t="s">
        <v>65</v>
      </c>
      <c r="G670" t="s">
        <v>66</v>
      </c>
      <c r="H670" t="s">
        <v>5387</v>
      </c>
      <c r="I670" t="s">
        <v>188</v>
      </c>
      <c r="J670" t="s">
        <v>5388</v>
      </c>
      <c r="K670">
        <v>3</v>
      </c>
      <c r="L670" t="s">
        <v>5389</v>
      </c>
      <c r="M670" t="s">
        <v>5389</v>
      </c>
      <c r="N670" t="s">
        <v>5134</v>
      </c>
      <c r="O670" t="s">
        <v>5383</v>
      </c>
      <c r="P670">
        <v>0</v>
      </c>
      <c r="Q670">
        <v>0</v>
      </c>
      <c r="R670" t="s">
        <v>273</v>
      </c>
      <c r="S670">
        <v>100000</v>
      </c>
      <c r="T670" t="s">
        <v>54</v>
      </c>
      <c r="U670" t="s">
        <v>284</v>
      </c>
      <c r="V670" t="s">
        <v>4826</v>
      </c>
      <c r="W670">
        <v>265146</v>
      </c>
      <c r="X670">
        <v>843188</v>
      </c>
      <c r="Y670" t="s">
        <v>5390</v>
      </c>
      <c r="AF670" t="s">
        <v>5137</v>
      </c>
      <c r="AG670" t="s">
        <v>5138</v>
      </c>
      <c r="AH670" t="s">
        <v>5391</v>
      </c>
      <c r="AI670" t="s">
        <v>5392</v>
      </c>
      <c r="AJ670" t="s">
        <v>783</v>
      </c>
      <c r="AK670" t="s">
        <v>921</v>
      </c>
      <c r="AL670">
        <v>100000</v>
      </c>
      <c r="AM670">
        <v>-4.2494911244665801</v>
      </c>
      <c r="AN670">
        <v>57.458952310101502</v>
      </c>
    </row>
    <row r="671" spans="1:40" x14ac:dyDescent="0.25">
      <c r="A671">
        <v>3002</v>
      </c>
      <c r="B671" t="s">
        <v>5393</v>
      </c>
      <c r="C671" t="s">
        <v>5394</v>
      </c>
      <c r="D671" t="s">
        <v>141</v>
      </c>
      <c r="F671" t="s">
        <v>80</v>
      </c>
      <c r="G671" t="s">
        <v>45</v>
      </c>
      <c r="H671" t="s">
        <v>5395</v>
      </c>
      <c r="I671" t="s">
        <v>144</v>
      </c>
      <c r="J671" t="s">
        <v>5396</v>
      </c>
      <c r="K671">
        <v>1</v>
      </c>
      <c r="L671" t="s">
        <v>5397</v>
      </c>
      <c r="M671" t="s">
        <v>5398</v>
      </c>
      <c r="N671" t="s">
        <v>5134</v>
      </c>
      <c r="O671" t="s">
        <v>5399</v>
      </c>
      <c r="P671">
        <v>0</v>
      </c>
      <c r="Q671">
        <v>0</v>
      </c>
      <c r="R671" t="s">
        <v>273</v>
      </c>
      <c r="S671">
        <v>50000</v>
      </c>
      <c r="T671" t="s">
        <v>54</v>
      </c>
      <c r="U671" t="s">
        <v>88</v>
      </c>
      <c r="V671" t="s">
        <v>4826</v>
      </c>
      <c r="W671">
        <v>266516</v>
      </c>
      <c r="X671">
        <v>844063</v>
      </c>
      <c r="AF671" t="s">
        <v>5137</v>
      </c>
      <c r="AG671" t="s">
        <v>5138</v>
      </c>
      <c r="AH671" t="s">
        <v>5400</v>
      </c>
      <c r="AI671" t="s">
        <v>5401</v>
      </c>
      <c r="AJ671" t="s">
        <v>783</v>
      </c>
      <c r="AK671" t="s">
        <v>921</v>
      </c>
      <c r="AL671">
        <v>50000</v>
      </c>
      <c r="AM671">
        <v>-4.22715237018497</v>
      </c>
      <c r="AN671">
        <v>57.467211409453597</v>
      </c>
    </row>
    <row r="672" spans="1:40" x14ac:dyDescent="0.25">
      <c r="A672">
        <v>3003</v>
      </c>
      <c r="B672" t="s">
        <v>5402</v>
      </c>
      <c r="C672" t="s">
        <v>5403</v>
      </c>
      <c r="D672" t="s">
        <v>141</v>
      </c>
      <c r="F672" t="s">
        <v>65</v>
      </c>
      <c r="G672" t="s">
        <v>45</v>
      </c>
      <c r="H672" t="s">
        <v>5404</v>
      </c>
      <c r="I672" t="s">
        <v>144</v>
      </c>
      <c r="J672" t="s">
        <v>5405</v>
      </c>
      <c r="K672">
        <v>1</v>
      </c>
      <c r="L672" t="s">
        <v>5406</v>
      </c>
      <c r="M672" t="s">
        <v>5406</v>
      </c>
      <c r="N672" t="s">
        <v>5134</v>
      </c>
      <c r="O672" t="s">
        <v>5407</v>
      </c>
      <c r="P672">
        <v>0</v>
      </c>
      <c r="Q672">
        <v>0</v>
      </c>
      <c r="R672" t="s">
        <v>273</v>
      </c>
      <c r="S672">
        <v>100000</v>
      </c>
      <c r="T672" t="s">
        <v>54</v>
      </c>
      <c r="U672" t="s">
        <v>72</v>
      </c>
      <c r="V672" t="s">
        <v>4826</v>
      </c>
      <c r="W672">
        <v>264465</v>
      </c>
      <c r="X672">
        <v>842200</v>
      </c>
      <c r="Y672" t="s">
        <v>5354</v>
      </c>
      <c r="AF672" t="s">
        <v>5137</v>
      </c>
      <c r="AG672" t="s">
        <v>5138</v>
      </c>
      <c r="AH672" t="s">
        <v>5408</v>
      </c>
      <c r="AI672" t="s">
        <v>5409</v>
      </c>
      <c r="AJ672" t="s">
        <v>783</v>
      </c>
      <c r="AK672" t="s">
        <v>921</v>
      </c>
      <c r="AL672">
        <v>100000</v>
      </c>
      <c r="AM672">
        <v>-4.2602850973686897</v>
      </c>
      <c r="AN672">
        <v>57.449881337250098</v>
      </c>
    </row>
    <row r="673" spans="1:40" x14ac:dyDescent="0.25">
      <c r="A673">
        <v>3004</v>
      </c>
      <c r="B673" t="s">
        <v>5410</v>
      </c>
      <c r="C673" t="s">
        <v>5411</v>
      </c>
      <c r="D673" t="s">
        <v>141</v>
      </c>
      <c r="E673" t="s">
        <v>43</v>
      </c>
      <c r="F673" t="s">
        <v>80</v>
      </c>
      <c r="G673" t="s">
        <v>45</v>
      </c>
      <c r="H673" t="s">
        <v>5412</v>
      </c>
      <c r="I673" t="s">
        <v>144</v>
      </c>
      <c r="J673" t="s">
        <v>5413</v>
      </c>
      <c r="K673">
        <v>1</v>
      </c>
      <c r="N673" t="s">
        <v>5134</v>
      </c>
      <c r="O673" t="s">
        <v>5407</v>
      </c>
      <c r="P673">
        <v>0</v>
      </c>
      <c r="Q673">
        <v>0</v>
      </c>
      <c r="R673" t="s">
        <v>273</v>
      </c>
      <c r="S673">
        <v>0</v>
      </c>
      <c r="T673" t="s">
        <v>54</v>
      </c>
      <c r="U673" t="s">
        <v>284</v>
      </c>
      <c r="V673" t="s">
        <v>4826</v>
      </c>
      <c r="W673">
        <v>265461</v>
      </c>
      <c r="X673">
        <v>841328</v>
      </c>
      <c r="Y673" t="s">
        <v>5414</v>
      </c>
      <c r="AF673" t="s">
        <v>5137</v>
      </c>
      <c r="AG673" t="s">
        <v>5138</v>
      </c>
      <c r="AH673" t="s">
        <v>5415</v>
      </c>
      <c r="AI673" t="s">
        <v>5416</v>
      </c>
      <c r="AJ673" t="s">
        <v>692</v>
      </c>
      <c r="AK673" t="s">
        <v>464</v>
      </c>
      <c r="AM673">
        <v>-4.2432222080074897</v>
      </c>
      <c r="AN673">
        <v>57.442350713192099</v>
      </c>
    </row>
    <row r="674" spans="1:40" x14ac:dyDescent="0.25">
      <c r="A674">
        <v>3005</v>
      </c>
      <c r="B674" t="s">
        <v>5417</v>
      </c>
      <c r="C674" t="s">
        <v>5418</v>
      </c>
      <c r="D674" t="s">
        <v>141</v>
      </c>
      <c r="E674" t="s">
        <v>1316</v>
      </c>
      <c r="F674" t="s">
        <v>80</v>
      </c>
      <c r="G674" t="s">
        <v>45</v>
      </c>
      <c r="H674" t="s">
        <v>5419</v>
      </c>
      <c r="I674" t="s">
        <v>144</v>
      </c>
      <c r="J674" t="s">
        <v>5420</v>
      </c>
      <c r="K674">
        <v>1</v>
      </c>
      <c r="N674" t="s">
        <v>5134</v>
      </c>
      <c r="O674" t="s">
        <v>5421</v>
      </c>
      <c r="P674">
        <v>0</v>
      </c>
      <c r="Q674">
        <v>0</v>
      </c>
      <c r="R674" t="s">
        <v>273</v>
      </c>
      <c r="S674">
        <v>1000000</v>
      </c>
      <c r="T674" t="s">
        <v>54</v>
      </c>
      <c r="U674" t="s">
        <v>284</v>
      </c>
      <c r="V674" t="s">
        <v>4826</v>
      </c>
      <c r="W674">
        <v>261243</v>
      </c>
      <c r="X674">
        <v>839553</v>
      </c>
      <c r="Y674" t="s">
        <v>5376</v>
      </c>
      <c r="AF674" t="s">
        <v>5137</v>
      </c>
      <c r="AG674" t="s">
        <v>5138</v>
      </c>
      <c r="AH674" t="s">
        <v>5422</v>
      </c>
      <c r="AI674" t="s">
        <v>5423</v>
      </c>
      <c r="AJ674" t="s">
        <v>783</v>
      </c>
      <c r="AK674" t="s">
        <v>921</v>
      </c>
      <c r="AL674">
        <v>100000</v>
      </c>
      <c r="AM674">
        <v>-4.3124296702747396</v>
      </c>
      <c r="AN674">
        <v>57.425149733462497</v>
      </c>
    </row>
    <row r="675" spans="1:40" x14ac:dyDescent="0.25">
      <c r="A675">
        <v>3006</v>
      </c>
      <c r="B675" t="s">
        <v>5424</v>
      </c>
      <c r="C675" t="s">
        <v>5425</v>
      </c>
      <c r="D675" t="s">
        <v>141</v>
      </c>
      <c r="F675" t="s">
        <v>80</v>
      </c>
      <c r="G675" t="s">
        <v>45</v>
      </c>
      <c r="H675" t="s">
        <v>5426</v>
      </c>
      <c r="I675" t="s">
        <v>144</v>
      </c>
      <c r="J675" t="s">
        <v>5427</v>
      </c>
      <c r="K675">
        <v>1</v>
      </c>
      <c r="L675" t="s">
        <v>5428</v>
      </c>
      <c r="M675" t="s">
        <v>5428</v>
      </c>
      <c r="N675" t="s">
        <v>5134</v>
      </c>
      <c r="O675" t="s">
        <v>5429</v>
      </c>
      <c r="P675">
        <v>0</v>
      </c>
      <c r="Q675">
        <v>0</v>
      </c>
      <c r="R675" t="s">
        <v>273</v>
      </c>
      <c r="S675">
        <v>50000</v>
      </c>
      <c r="T675" t="s">
        <v>134</v>
      </c>
      <c r="U675" t="s">
        <v>284</v>
      </c>
      <c r="V675" t="s">
        <v>5430</v>
      </c>
      <c r="W675">
        <v>261443</v>
      </c>
      <c r="X675">
        <v>839753</v>
      </c>
      <c r="Y675" t="s">
        <v>5431</v>
      </c>
      <c r="AF675" t="s">
        <v>5137</v>
      </c>
      <c r="AG675" t="s">
        <v>5138</v>
      </c>
      <c r="AH675" t="s">
        <v>5432</v>
      </c>
      <c r="AI675" t="s">
        <v>5433</v>
      </c>
      <c r="AJ675" t="s">
        <v>734</v>
      </c>
      <c r="AK675" t="s">
        <v>693</v>
      </c>
      <c r="AL675">
        <v>0</v>
      </c>
      <c r="AM675">
        <v>-4.30921512081808</v>
      </c>
      <c r="AN675">
        <v>57.427005874147198</v>
      </c>
    </row>
    <row r="676" spans="1:40" x14ac:dyDescent="0.25">
      <c r="A676">
        <v>3007</v>
      </c>
      <c r="B676" t="s">
        <v>5128</v>
      </c>
      <c r="C676" t="s">
        <v>5434</v>
      </c>
      <c r="D676" t="s">
        <v>129</v>
      </c>
      <c r="F676" t="s">
        <v>65</v>
      </c>
      <c r="G676" t="s">
        <v>45</v>
      </c>
      <c r="H676" t="s">
        <v>5435</v>
      </c>
      <c r="I676" t="s">
        <v>131</v>
      </c>
      <c r="J676" t="s">
        <v>5436</v>
      </c>
      <c r="K676">
        <v>4</v>
      </c>
      <c r="N676" t="s">
        <v>5134</v>
      </c>
      <c r="O676" t="s">
        <v>5437</v>
      </c>
      <c r="P676">
        <v>0</v>
      </c>
      <c r="Q676">
        <v>0</v>
      </c>
      <c r="R676" t="s">
        <v>273</v>
      </c>
      <c r="S676">
        <v>60000</v>
      </c>
      <c r="T676" t="s">
        <v>134</v>
      </c>
      <c r="U676" t="s">
        <v>72</v>
      </c>
      <c r="V676" t="s">
        <v>5438</v>
      </c>
      <c r="W676">
        <v>257815</v>
      </c>
      <c r="X676">
        <v>834129</v>
      </c>
      <c r="Y676" t="s">
        <v>553</v>
      </c>
      <c r="AF676" t="s">
        <v>5137</v>
      </c>
      <c r="AG676" t="s">
        <v>5138</v>
      </c>
      <c r="AH676" t="s">
        <v>5439</v>
      </c>
      <c r="AI676" t="s">
        <v>5440</v>
      </c>
      <c r="AJ676" t="s">
        <v>797</v>
      </c>
      <c r="AK676" t="s">
        <v>727</v>
      </c>
      <c r="AL676">
        <v>0</v>
      </c>
      <c r="AM676">
        <v>-4.3663216411172696</v>
      </c>
      <c r="AN676">
        <v>57.375408575709898</v>
      </c>
    </row>
    <row r="677" spans="1:40" x14ac:dyDescent="0.25">
      <c r="A677">
        <v>3008</v>
      </c>
      <c r="B677" t="s">
        <v>5441</v>
      </c>
      <c r="C677" t="s">
        <v>5337</v>
      </c>
      <c r="D677" t="s">
        <v>79</v>
      </c>
      <c r="F677" t="s">
        <v>80</v>
      </c>
      <c r="G677" t="s">
        <v>81</v>
      </c>
      <c r="H677" t="s">
        <v>5442</v>
      </c>
      <c r="I677" t="s">
        <v>237</v>
      </c>
      <c r="J677" t="s">
        <v>5345</v>
      </c>
      <c r="K677">
        <v>3</v>
      </c>
      <c r="L677" t="s">
        <v>5273</v>
      </c>
      <c r="M677" t="s">
        <v>5273</v>
      </c>
      <c r="N677" t="s">
        <v>5134</v>
      </c>
      <c r="O677" t="s">
        <v>5340</v>
      </c>
      <c r="P677">
        <v>0</v>
      </c>
      <c r="Q677">
        <v>0</v>
      </c>
      <c r="R677" t="s">
        <v>273</v>
      </c>
      <c r="S677">
        <v>2000</v>
      </c>
      <c r="T677" t="s">
        <v>54</v>
      </c>
      <c r="U677" t="s">
        <v>284</v>
      </c>
      <c r="V677" t="s">
        <v>4826</v>
      </c>
      <c r="W677">
        <v>259854</v>
      </c>
      <c r="X677">
        <v>834829</v>
      </c>
      <c r="AF677" t="s">
        <v>5137</v>
      </c>
      <c r="AG677" t="s">
        <v>5138</v>
      </c>
      <c r="AH677" t="s">
        <v>5443</v>
      </c>
      <c r="AI677" t="s">
        <v>5444</v>
      </c>
      <c r="AJ677" t="s">
        <v>783</v>
      </c>
      <c r="AK677" t="s">
        <v>921</v>
      </c>
      <c r="AL677">
        <v>2000</v>
      </c>
      <c r="AM677">
        <v>-4.3328421405543001</v>
      </c>
      <c r="AN677">
        <v>57.382323733729699</v>
      </c>
    </row>
    <row r="678" spans="1:40" x14ac:dyDescent="0.25">
      <c r="A678">
        <v>3009</v>
      </c>
      <c r="B678" t="s">
        <v>5445</v>
      </c>
      <c r="C678" t="s">
        <v>5337</v>
      </c>
      <c r="D678" t="s">
        <v>79</v>
      </c>
      <c r="F678" t="s">
        <v>80</v>
      </c>
      <c r="G678" t="s">
        <v>81</v>
      </c>
      <c r="H678" t="s">
        <v>5442</v>
      </c>
      <c r="I678" t="s">
        <v>237</v>
      </c>
      <c r="J678" t="s">
        <v>5345</v>
      </c>
      <c r="K678">
        <v>3</v>
      </c>
      <c r="L678" t="s">
        <v>5273</v>
      </c>
      <c r="M678" t="s">
        <v>5273</v>
      </c>
      <c r="N678" t="s">
        <v>5134</v>
      </c>
      <c r="O678" t="s">
        <v>5340</v>
      </c>
      <c r="P678">
        <v>0</v>
      </c>
      <c r="Q678">
        <v>0</v>
      </c>
      <c r="R678" t="s">
        <v>273</v>
      </c>
      <c r="S678">
        <v>2000</v>
      </c>
      <c r="T678" t="s">
        <v>54</v>
      </c>
      <c r="U678" t="s">
        <v>284</v>
      </c>
      <c r="V678" t="s">
        <v>4826</v>
      </c>
      <c r="W678">
        <v>260072</v>
      </c>
      <c r="X678">
        <v>837354</v>
      </c>
      <c r="AF678" t="s">
        <v>5137</v>
      </c>
      <c r="AG678" t="s">
        <v>5138</v>
      </c>
      <c r="AH678" t="s">
        <v>5446</v>
      </c>
      <c r="AI678" t="s">
        <v>5447</v>
      </c>
      <c r="AJ678" t="s">
        <v>783</v>
      </c>
      <c r="AK678" t="s">
        <v>921</v>
      </c>
      <c r="AL678">
        <v>2000</v>
      </c>
      <c r="AM678">
        <v>-4.3306579897619999</v>
      </c>
      <c r="AN678">
        <v>57.405053731581198</v>
      </c>
    </row>
    <row r="679" spans="1:40" x14ac:dyDescent="0.25">
      <c r="A679">
        <v>3010</v>
      </c>
      <c r="B679" t="s">
        <v>5448</v>
      </c>
      <c r="C679" t="s">
        <v>5449</v>
      </c>
      <c r="D679" t="s">
        <v>359</v>
      </c>
      <c r="F679" t="s">
        <v>44</v>
      </c>
      <c r="G679" t="s">
        <v>45</v>
      </c>
      <c r="H679" t="s">
        <v>5450</v>
      </c>
      <c r="I679" t="s">
        <v>607</v>
      </c>
      <c r="J679" t="s">
        <v>5451</v>
      </c>
      <c r="K679">
        <v>4</v>
      </c>
      <c r="L679" t="s">
        <v>5373</v>
      </c>
      <c r="M679" t="s">
        <v>5362</v>
      </c>
      <c r="N679" t="s">
        <v>5134</v>
      </c>
      <c r="O679" t="s">
        <v>5452</v>
      </c>
      <c r="P679">
        <v>0</v>
      </c>
      <c r="Q679">
        <v>0</v>
      </c>
      <c r="R679" t="s">
        <v>273</v>
      </c>
      <c r="S679">
        <v>100000</v>
      </c>
      <c r="T679" t="s">
        <v>54</v>
      </c>
      <c r="U679" t="s">
        <v>284</v>
      </c>
      <c r="V679" t="s">
        <v>4826</v>
      </c>
      <c r="W679">
        <v>249708</v>
      </c>
      <c r="X679">
        <v>822051</v>
      </c>
      <c r="AF679" t="s">
        <v>5137</v>
      </c>
      <c r="AG679" t="s">
        <v>5138</v>
      </c>
      <c r="AH679" t="s">
        <v>5453</v>
      </c>
      <c r="AI679" t="s">
        <v>5454</v>
      </c>
      <c r="AJ679" t="s">
        <v>783</v>
      </c>
      <c r="AK679" t="s">
        <v>921</v>
      </c>
      <c r="AL679">
        <v>100000</v>
      </c>
      <c r="AM679">
        <v>-4.4936529895368702</v>
      </c>
      <c r="AN679">
        <v>57.264411248820203</v>
      </c>
    </row>
    <row r="680" spans="1:40" x14ac:dyDescent="0.25">
      <c r="A680">
        <v>3011</v>
      </c>
      <c r="B680" t="s">
        <v>5455</v>
      </c>
      <c r="C680" t="s">
        <v>5456</v>
      </c>
      <c r="D680" t="s">
        <v>359</v>
      </c>
      <c r="F680" t="s">
        <v>80</v>
      </c>
      <c r="G680" t="s">
        <v>45</v>
      </c>
      <c r="H680" t="s">
        <v>5457</v>
      </c>
      <c r="I680" t="s">
        <v>68</v>
      </c>
      <c r="J680" t="s">
        <v>5458</v>
      </c>
      <c r="K680">
        <v>4</v>
      </c>
      <c r="N680" t="s">
        <v>5134</v>
      </c>
      <c r="O680" t="s">
        <v>5459</v>
      </c>
      <c r="P680">
        <v>0</v>
      </c>
      <c r="Q680">
        <v>0</v>
      </c>
      <c r="R680" t="s">
        <v>273</v>
      </c>
      <c r="S680">
        <v>20000</v>
      </c>
      <c r="T680" t="s">
        <v>54</v>
      </c>
      <c r="U680" t="s">
        <v>284</v>
      </c>
      <c r="V680" t="s">
        <v>4826</v>
      </c>
      <c r="W680">
        <v>263171</v>
      </c>
      <c r="X680">
        <v>835358</v>
      </c>
      <c r="AF680" t="s">
        <v>5137</v>
      </c>
      <c r="AG680" t="s">
        <v>5138</v>
      </c>
      <c r="AH680" t="s">
        <v>5460</v>
      </c>
      <c r="AI680" t="s">
        <v>5461</v>
      </c>
      <c r="AJ680" t="s">
        <v>783</v>
      </c>
      <c r="AK680" t="s">
        <v>921</v>
      </c>
      <c r="AL680">
        <v>20000</v>
      </c>
      <c r="AM680">
        <v>-4.2780114172939898</v>
      </c>
      <c r="AN680">
        <v>57.388081406526503</v>
      </c>
    </row>
    <row r="681" spans="1:40" x14ac:dyDescent="0.25">
      <c r="A681">
        <v>3012</v>
      </c>
      <c r="B681" t="s">
        <v>5462</v>
      </c>
      <c r="C681" t="s">
        <v>5463</v>
      </c>
      <c r="D681" t="s">
        <v>42</v>
      </c>
      <c r="E681" t="s">
        <v>5464</v>
      </c>
      <c r="F681" t="s">
        <v>80</v>
      </c>
      <c r="G681" t="s">
        <v>66</v>
      </c>
      <c r="H681" t="s">
        <v>5465</v>
      </c>
      <c r="I681" t="s">
        <v>702</v>
      </c>
      <c r="J681" t="s">
        <v>5466</v>
      </c>
      <c r="K681">
        <v>3</v>
      </c>
      <c r="L681" t="s">
        <v>5467</v>
      </c>
      <c r="M681" t="s">
        <v>5467</v>
      </c>
      <c r="N681" t="s">
        <v>5134</v>
      </c>
      <c r="O681" t="s">
        <v>5468</v>
      </c>
      <c r="P681">
        <v>0</v>
      </c>
      <c r="Q681">
        <v>0</v>
      </c>
      <c r="R681" t="s">
        <v>273</v>
      </c>
      <c r="S681">
        <v>2000</v>
      </c>
      <c r="T681" t="s">
        <v>54</v>
      </c>
      <c r="U681" t="s">
        <v>88</v>
      </c>
      <c r="V681" t="s">
        <v>4826</v>
      </c>
      <c r="W681">
        <v>244884</v>
      </c>
      <c r="X681">
        <v>819490</v>
      </c>
      <c r="Y681" t="s">
        <v>5469</v>
      </c>
      <c r="AF681" t="s">
        <v>5137</v>
      </c>
      <c r="AG681" t="s">
        <v>5138</v>
      </c>
      <c r="AH681" t="s">
        <v>5470</v>
      </c>
      <c r="AI681" t="s">
        <v>5471</v>
      </c>
      <c r="AJ681" t="s">
        <v>783</v>
      </c>
      <c r="AK681" t="s">
        <v>921</v>
      </c>
      <c r="AL681">
        <v>2000</v>
      </c>
      <c r="AM681">
        <v>-4.5719481689514696</v>
      </c>
      <c r="AN681">
        <v>57.239817530164103</v>
      </c>
    </row>
    <row r="682" spans="1:40" x14ac:dyDescent="0.25">
      <c r="A682">
        <v>3013</v>
      </c>
      <c r="B682" t="s">
        <v>5128</v>
      </c>
      <c r="C682" t="s">
        <v>5472</v>
      </c>
      <c r="D682" t="s">
        <v>129</v>
      </c>
      <c r="F682" t="s">
        <v>65</v>
      </c>
      <c r="G682" t="s">
        <v>45</v>
      </c>
      <c r="H682" t="s">
        <v>5473</v>
      </c>
      <c r="I682" t="s">
        <v>131</v>
      </c>
      <c r="J682" t="s">
        <v>5474</v>
      </c>
      <c r="K682">
        <v>3</v>
      </c>
      <c r="L682" t="s">
        <v>5132</v>
      </c>
      <c r="M682" t="s">
        <v>5133</v>
      </c>
      <c r="N682" t="s">
        <v>5134</v>
      </c>
      <c r="O682" t="s">
        <v>5475</v>
      </c>
      <c r="P682">
        <v>0</v>
      </c>
      <c r="Q682">
        <v>0</v>
      </c>
      <c r="R682" t="s">
        <v>273</v>
      </c>
      <c r="S682">
        <v>60000</v>
      </c>
      <c r="T682" t="s">
        <v>134</v>
      </c>
      <c r="U682" t="s">
        <v>72</v>
      </c>
      <c r="V682" t="s">
        <v>5476</v>
      </c>
      <c r="W682">
        <v>252302</v>
      </c>
      <c r="X682">
        <v>829519</v>
      </c>
      <c r="Y682" t="s">
        <v>553</v>
      </c>
      <c r="AF682" t="s">
        <v>5137</v>
      </c>
      <c r="AG682" t="s">
        <v>5138</v>
      </c>
      <c r="AH682" t="s">
        <v>5477</v>
      </c>
      <c r="AI682" t="s">
        <v>5478</v>
      </c>
      <c r="AJ682" t="s">
        <v>797</v>
      </c>
      <c r="AK682" t="s">
        <v>727</v>
      </c>
      <c r="AL682">
        <v>0</v>
      </c>
      <c r="AM682">
        <v>-4.4551496404292603</v>
      </c>
      <c r="AN682">
        <v>57.332280098007999</v>
      </c>
    </row>
    <row r="683" spans="1:40" x14ac:dyDescent="0.25">
      <c r="A683">
        <v>3014</v>
      </c>
      <c r="B683" t="s">
        <v>5479</v>
      </c>
      <c r="C683" t="s">
        <v>5480</v>
      </c>
      <c r="D683" t="s">
        <v>266</v>
      </c>
      <c r="F683" t="s">
        <v>65</v>
      </c>
      <c r="G683" t="s">
        <v>66</v>
      </c>
      <c r="H683" t="s">
        <v>5481</v>
      </c>
      <c r="I683" t="s">
        <v>268</v>
      </c>
      <c r="J683" t="s">
        <v>5482</v>
      </c>
      <c r="K683">
        <v>4</v>
      </c>
      <c r="L683" t="s">
        <v>5483</v>
      </c>
      <c r="M683" t="s">
        <v>5483</v>
      </c>
      <c r="N683" t="s">
        <v>2676</v>
      </c>
      <c r="O683" t="s">
        <v>5484</v>
      </c>
      <c r="P683">
        <v>0</v>
      </c>
      <c r="Q683">
        <v>0</v>
      </c>
      <c r="R683" t="s">
        <v>273</v>
      </c>
      <c r="S683">
        <v>5000</v>
      </c>
      <c r="T683" t="s">
        <v>134</v>
      </c>
      <c r="U683" t="s">
        <v>72</v>
      </c>
      <c r="V683" t="s">
        <v>5233</v>
      </c>
      <c r="W683">
        <v>251981</v>
      </c>
      <c r="X683">
        <v>829616</v>
      </c>
      <c r="Y683" t="s">
        <v>5485</v>
      </c>
      <c r="AF683" t="s">
        <v>5137</v>
      </c>
      <c r="AG683" t="s">
        <v>5138</v>
      </c>
      <c r="AH683" t="s">
        <v>5486</v>
      </c>
      <c r="AI683" t="s">
        <v>5487</v>
      </c>
      <c r="AJ683" t="s">
        <v>223</v>
      </c>
      <c r="AL683">
        <v>0</v>
      </c>
      <c r="AM683">
        <v>-4.4605346491214997</v>
      </c>
      <c r="AN683">
        <v>57.333046542451903</v>
      </c>
    </row>
    <row r="684" spans="1:40" x14ac:dyDescent="0.25">
      <c r="A684">
        <v>3015</v>
      </c>
      <c r="B684" t="s">
        <v>5488</v>
      </c>
      <c r="C684" t="s">
        <v>5489</v>
      </c>
      <c r="D684" t="s">
        <v>79</v>
      </c>
      <c r="F684" t="s">
        <v>65</v>
      </c>
      <c r="G684" t="s">
        <v>81</v>
      </c>
      <c r="H684" t="s">
        <v>5490</v>
      </c>
      <c r="I684" t="s">
        <v>188</v>
      </c>
      <c r="J684" t="s">
        <v>5491</v>
      </c>
      <c r="K684">
        <v>4</v>
      </c>
      <c r="L684" t="s">
        <v>5273</v>
      </c>
      <c r="M684" t="s">
        <v>5273</v>
      </c>
      <c r="N684" t="s">
        <v>5134</v>
      </c>
      <c r="O684" t="s">
        <v>5492</v>
      </c>
      <c r="P684">
        <v>0</v>
      </c>
      <c r="Q684">
        <v>0</v>
      </c>
      <c r="R684" t="s">
        <v>273</v>
      </c>
      <c r="S684">
        <v>5000</v>
      </c>
      <c r="T684" t="s">
        <v>54</v>
      </c>
      <c r="U684" t="s">
        <v>88</v>
      </c>
      <c r="V684" t="s">
        <v>4826</v>
      </c>
      <c r="W684">
        <v>252381</v>
      </c>
      <c r="X684">
        <v>829474</v>
      </c>
      <c r="AF684" t="s">
        <v>5137</v>
      </c>
      <c r="AG684" t="s">
        <v>5138</v>
      </c>
      <c r="AH684" t="s">
        <v>5493</v>
      </c>
      <c r="AI684" t="s">
        <v>5494</v>
      </c>
      <c r="AJ684" t="s">
        <v>783</v>
      </c>
      <c r="AK684" t="s">
        <v>921</v>
      </c>
      <c r="AL684">
        <v>5000</v>
      </c>
      <c r="AM684">
        <v>-4.4538117436784903</v>
      </c>
      <c r="AN684">
        <v>57.331901821109803</v>
      </c>
    </row>
    <row r="685" spans="1:40" x14ac:dyDescent="0.25">
      <c r="A685">
        <v>3016</v>
      </c>
      <c r="B685" t="s">
        <v>5495</v>
      </c>
      <c r="C685" t="s">
        <v>5496</v>
      </c>
      <c r="D685" t="s">
        <v>79</v>
      </c>
      <c r="F685" t="s">
        <v>65</v>
      </c>
      <c r="G685" t="s">
        <v>45</v>
      </c>
      <c r="H685" t="s">
        <v>5497</v>
      </c>
      <c r="I685" t="s">
        <v>388</v>
      </c>
      <c r="J685" t="s">
        <v>5498</v>
      </c>
      <c r="K685">
        <v>1</v>
      </c>
      <c r="M685" t="s">
        <v>5499</v>
      </c>
      <c r="N685" t="s">
        <v>5500</v>
      </c>
      <c r="O685" t="s">
        <v>5501</v>
      </c>
      <c r="P685">
        <v>0</v>
      </c>
      <c r="Q685">
        <v>0</v>
      </c>
      <c r="R685" t="s">
        <v>53</v>
      </c>
      <c r="S685">
        <v>5000</v>
      </c>
      <c r="T685" t="s">
        <v>54</v>
      </c>
      <c r="U685" t="s">
        <v>55</v>
      </c>
      <c r="V685" t="s">
        <v>4826</v>
      </c>
      <c r="W685">
        <v>251862</v>
      </c>
      <c r="X685">
        <v>829739</v>
      </c>
      <c r="Y685" t="s">
        <v>5502</v>
      </c>
      <c r="AF685" t="s">
        <v>5137</v>
      </c>
      <c r="AG685" t="s">
        <v>5138</v>
      </c>
      <c r="AH685" t="s">
        <v>5503</v>
      </c>
      <c r="AI685" t="s">
        <v>5504</v>
      </c>
      <c r="AJ685" t="s">
        <v>783</v>
      </c>
      <c r="AK685" t="s">
        <v>921</v>
      </c>
      <c r="AL685">
        <v>5000</v>
      </c>
      <c r="AM685">
        <v>-4.4625833104374202</v>
      </c>
      <c r="AN685">
        <v>57.334111772973202</v>
      </c>
    </row>
    <row r="686" spans="1:40" x14ac:dyDescent="0.25">
      <c r="A686">
        <v>3017</v>
      </c>
      <c r="B686" t="s">
        <v>5505</v>
      </c>
      <c r="C686" t="s">
        <v>5506</v>
      </c>
      <c r="D686" t="s">
        <v>359</v>
      </c>
      <c r="F686" t="s">
        <v>65</v>
      </c>
      <c r="G686" t="s">
        <v>81</v>
      </c>
      <c r="H686" t="s">
        <v>5507</v>
      </c>
      <c r="I686" t="s">
        <v>68</v>
      </c>
      <c r="J686" t="s">
        <v>5508</v>
      </c>
      <c r="K686">
        <v>4</v>
      </c>
      <c r="L686" t="s">
        <v>5509</v>
      </c>
      <c r="M686" t="s">
        <v>5509</v>
      </c>
      <c r="N686" t="s">
        <v>5134</v>
      </c>
      <c r="O686" t="s">
        <v>5510</v>
      </c>
      <c r="P686">
        <v>0</v>
      </c>
      <c r="Q686">
        <v>0</v>
      </c>
      <c r="R686" t="s">
        <v>273</v>
      </c>
      <c r="S686">
        <v>20000</v>
      </c>
      <c r="T686" t="s">
        <v>54</v>
      </c>
      <c r="U686" t="s">
        <v>72</v>
      </c>
      <c r="V686" t="s">
        <v>4826</v>
      </c>
      <c r="W686">
        <v>252464</v>
      </c>
      <c r="X686">
        <v>829407</v>
      </c>
      <c r="Y686" t="s">
        <v>5511</v>
      </c>
      <c r="AF686" t="s">
        <v>5137</v>
      </c>
      <c r="AG686" t="s">
        <v>5138</v>
      </c>
      <c r="AH686" t="s">
        <v>5512</v>
      </c>
      <c r="AI686" t="s">
        <v>5513</v>
      </c>
      <c r="AJ686" t="s">
        <v>223</v>
      </c>
      <c r="AK686" t="s">
        <v>921</v>
      </c>
      <c r="AL686">
        <v>20000</v>
      </c>
      <c r="AM686">
        <v>-4.4523943357918503</v>
      </c>
      <c r="AN686">
        <v>57.331327380680598</v>
      </c>
    </row>
    <row r="687" spans="1:40" x14ac:dyDescent="0.25">
      <c r="A687">
        <v>3018</v>
      </c>
      <c r="B687" t="s">
        <v>5514</v>
      </c>
      <c r="C687" t="s">
        <v>5515</v>
      </c>
      <c r="D687" t="s">
        <v>42</v>
      </c>
      <c r="F687" t="s">
        <v>80</v>
      </c>
      <c r="G687" t="s">
        <v>66</v>
      </c>
      <c r="H687" t="s">
        <v>5516</v>
      </c>
      <c r="I687" t="s">
        <v>702</v>
      </c>
      <c r="J687" t="s">
        <v>5517</v>
      </c>
      <c r="K687">
        <v>4</v>
      </c>
      <c r="L687" t="s">
        <v>5518</v>
      </c>
      <c r="M687" t="s">
        <v>5518</v>
      </c>
      <c r="N687" t="s">
        <v>5134</v>
      </c>
      <c r="O687" t="s">
        <v>5519</v>
      </c>
      <c r="P687">
        <v>0</v>
      </c>
      <c r="Q687">
        <v>0</v>
      </c>
      <c r="R687" t="s">
        <v>273</v>
      </c>
      <c r="S687">
        <v>1000</v>
      </c>
      <c r="T687" t="s">
        <v>149</v>
      </c>
      <c r="U687" t="s">
        <v>88</v>
      </c>
      <c r="V687" t="s">
        <v>4826</v>
      </c>
      <c r="W687">
        <v>241195</v>
      </c>
      <c r="X687">
        <v>830116</v>
      </c>
      <c r="Y687" t="s">
        <v>5469</v>
      </c>
      <c r="AF687" t="s">
        <v>5137</v>
      </c>
      <c r="AG687" t="s">
        <v>5138</v>
      </c>
      <c r="AH687" t="s">
        <v>5520</v>
      </c>
      <c r="AI687" t="s">
        <v>5521</v>
      </c>
      <c r="AJ687" t="s">
        <v>797</v>
      </c>
      <c r="AK687" t="s">
        <v>693</v>
      </c>
      <c r="AL687">
        <v>0</v>
      </c>
      <c r="AM687">
        <v>-4.6398257069997504</v>
      </c>
      <c r="AN687">
        <v>57.333904390695402</v>
      </c>
    </row>
    <row r="688" spans="1:40" x14ac:dyDescent="0.25">
      <c r="A688">
        <v>3019</v>
      </c>
      <c r="B688" t="s">
        <v>5522</v>
      </c>
      <c r="C688" t="s">
        <v>5523</v>
      </c>
      <c r="D688" t="s">
        <v>117</v>
      </c>
      <c r="F688" t="s">
        <v>65</v>
      </c>
      <c r="G688" t="s">
        <v>66</v>
      </c>
      <c r="H688" t="s">
        <v>5524</v>
      </c>
      <c r="I688" t="s">
        <v>188</v>
      </c>
      <c r="J688" t="s">
        <v>5525</v>
      </c>
      <c r="K688">
        <v>4</v>
      </c>
      <c r="O688" t="s">
        <v>5526</v>
      </c>
      <c r="P688">
        <v>0</v>
      </c>
      <c r="Q688">
        <v>0</v>
      </c>
      <c r="R688" t="s">
        <v>53</v>
      </c>
      <c r="S688">
        <v>2000</v>
      </c>
      <c r="T688" t="s">
        <v>54</v>
      </c>
      <c r="U688" t="s">
        <v>88</v>
      </c>
      <c r="V688" t="s">
        <v>5527</v>
      </c>
      <c r="W688">
        <v>245683</v>
      </c>
      <c r="X688">
        <v>829662</v>
      </c>
      <c r="Y688" t="s">
        <v>5528</v>
      </c>
      <c r="AF688" t="s">
        <v>5137</v>
      </c>
      <c r="AG688" t="s">
        <v>5138</v>
      </c>
      <c r="AH688" t="s">
        <v>5529</v>
      </c>
      <c r="AI688" t="s">
        <v>5530</v>
      </c>
      <c r="AJ688" t="s">
        <v>783</v>
      </c>
      <c r="AK688" t="s">
        <v>921</v>
      </c>
      <c r="AL688">
        <v>2000</v>
      </c>
      <c r="AM688">
        <v>-4.5650695710291203</v>
      </c>
      <c r="AN688">
        <v>57.331371340816702</v>
      </c>
    </row>
    <row r="689" spans="1:40" x14ac:dyDescent="0.25">
      <c r="A689">
        <v>3020</v>
      </c>
      <c r="B689" t="s">
        <v>5531</v>
      </c>
      <c r="C689" t="s">
        <v>5532</v>
      </c>
      <c r="D689" t="s">
        <v>117</v>
      </c>
      <c r="F689" t="s">
        <v>65</v>
      </c>
      <c r="G689" t="s">
        <v>81</v>
      </c>
      <c r="H689" t="s">
        <v>5533</v>
      </c>
      <c r="I689" t="s">
        <v>188</v>
      </c>
      <c r="J689" t="s">
        <v>5534</v>
      </c>
      <c r="K689">
        <v>1</v>
      </c>
      <c r="M689" t="s">
        <v>5535</v>
      </c>
      <c r="N689" t="s">
        <v>5134</v>
      </c>
      <c r="O689" t="s">
        <v>5536</v>
      </c>
      <c r="P689">
        <v>0</v>
      </c>
      <c r="Q689">
        <v>0</v>
      </c>
      <c r="R689" t="s">
        <v>53</v>
      </c>
      <c r="S689">
        <v>0</v>
      </c>
      <c r="T689" t="s">
        <v>54</v>
      </c>
      <c r="U689" t="s">
        <v>72</v>
      </c>
      <c r="W689">
        <v>250354</v>
      </c>
      <c r="X689">
        <v>828463</v>
      </c>
      <c r="AF689" t="s">
        <v>5137</v>
      </c>
      <c r="AG689" t="s">
        <v>5138</v>
      </c>
      <c r="AH689" t="s">
        <v>5537</v>
      </c>
      <c r="AI689" t="s">
        <v>5538</v>
      </c>
      <c r="AJ689" t="s">
        <v>797</v>
      </c>
      <c r="AK689" t="s">
        <v>464</v>
      </c>
      <c r="AM689">
        <v>-4.4868342321593104</v>
      </c>
      <c r="AN689">
        <v>57.322167883153497</v>
      </c>
    </row>
    <row r="690" spans="1:40" x14ac:dyDescent="0.25">
      <c r="A690">
        <v>3021</v>
      </c>
      <c r="B690" t="s">
        <v>5539</v>
      </c>
      <c r="C690" t="s">
        <v>5540</v>
      </c>
      <c r="D690" t="s">
        <v>141</v>
      </c>
      <c r="F690" t="s">
        <v>80</v>
      </c>
      <c r="G690" t="s">
        <v>66</v>
      </c>
      <c r="H690" t="s">
        <v>5541</v>
      </c>
      <c r="I690" t="s">
        <v>144</v>
      </c>
      <c r="J690" t="s">
        <v>5542</v>
      </c>
      <c r="K690">
        <v>1</v>
      </c>
      <c r="M690" t="s">
        <v>5543</v>
      </c>
      <c r="N690" t="s">
        <v>5134</v>
      </c>
      <c r="O690" t="s">
        <v>5544</v>
      </c>
      <c r="P690">
        <v>0</v>
      </c>
      <c r="Q690">
        <v>0</v>
      </c>
      <c r="R690" t="s">
        <v>273</v>
      </c>
      <c r="S690">
        <v>50000</v>
      </c>
      <c r="T690" t="s">
        <v>54</v>
      </c>
      <c r="U690" t="s">
        <v>88</v>
      </c>
      <c r="V690" t="s">
        <v>4826</v>
      </c>
      <c r="W690">
        <v>241380</v>
      </c>
      <c r="X690">
        <v>830185</v>
      </c>
      <c r="Y690" t="s">
        <v>5545</v>
      </c>
      <c r="AF690" t="s">
        <v>5137</v>
      </c>
      <c r="AG690" t="s">
        <v>5138</v>
      </c>
      <c r="AH690" t="s">
        <v>5546</v>
      </c>
      <c r="AI690" t="s">
        <v>5547</v>
      </c>
      <c r="AJ690" t="s">
        <v>783</v>
      </c>
      <c r="AK690" t="s">
        <v>921</v>
      </c>
      <c r="AL690">
        <v>50000</v>
      </c>
      <c r="AM690">
        <v>-4.6368004301736798</v>
      </c>
      <c r="AN690">
        <v>57.334587952408199</v>
      </c>
    </row>
    <row r="691" spans="1:40" x14ac:dyDescent="0.25">
      <c r="A691">
        <v>3022</v>
      </c>
      <c r="B691" t="s">
        <v>5548</v>
      </c>
      <c r="C691" t="s">
        <v>5549</v>
      </c>
      <c r="D691" t="s">
        <v>79</v>
      </c>
      <c r="F691" t="s">
        <v>65</v>
      </c>
      <c r="G691" t="s">
        <v>81</v>
      </c>
      <c r="H691" t="s">
        <v>5550</v>
      </c>
      <c r="I691" t="s">
        <v>237</v>
      </c>
      <c r="J691" t="s">
        <v>5551</v>
      </c>
      <c r="K691">
        <v>1</v>
      </c>
      <c r="M691" t="s">
        <v>5552</v>
      </c>
      <c r="N691" t="s">
        <v>5134</v>
      </c>
      <c r="O691" t="s">
        <v>5553</v>
      </c>
      <c r="P691">
        <v>0</v>
      </c>
      <c r="Q691">
        <v>0</v>
      </c>
      <c r="R691" t="s">
        <v>53</v>
      </c>
      <c r="S691">
        <v>0</v>
      </c>
      <c r="T691" t="s">
        <v>54</v>
      </c>
      <c r="U691" t="s">
        <v>72</v>
      </c>
      <c r="V691" t="s">
        <v>5554</v>
      </c>
      <c r="W691">
        <v>235942</v>
      </c>
      <c r="X691">
        <v>815677</v>
      </c>
      <c r="Y691" t="s">
        <v>5555</v>
      </c>
      <c r="AF691" t="s">
        <v>5137</v>
      </c>
      <c r="AG691" t="s">
        <v>5138</v>
      </c>
      <c r="AH691" t="s">
        <v>5556</v>
      </c>
      <c r="AI691" t="s">
        <v>5557</v>
      </c>
      <c r="AJ691" t="s">
        <v>783</v>
      </c>
      <c r="AK691" t="s">
        <v>464</v>
      </c>
      <c r="AM691">
        <v>-4.7174175080960996</v>
      </c>
      <c r="AN691">
        <v>57.202485245654103</v>
      </c>
    </row>
    <row r="692" spans="1:40" x14ac:dyDescent="0.25">
      <c r="A692">
        <v>3023</v>
      </c>
      <c r="B692" t="s">
        <v>5558</v>
      </c>
      <c r="C692" t="s">
        <v>5489</v>
      </c>
      <c r="D692" t="s">
        <v>79</v>
      </c>
      <c r="F692" t="s">
        <v>65</v>
      </c>
      <c r="G692" t="s">
        <v>81</v>
      </c>
      <c r="H692" t="s">
        <v>5559</v>
      </c>
      <c r="I692" t="s">
        <v>188</v>
      </c>
      <c r="J692" t="s">
        <v>5491</v>
      </c>
      <c r="K692">
        <v>3</v>
      </c>
      <c r="L692" t="s">
        <v>5273</v>
      </c>
      <c r="M692" t="s">
        <v>5273</v>
      </c>
      <c r="N692" t="s">
        <v>5134</v>
      </c>
      <c r="O692" t="s">
        <v>5492</v>
      </c>
      <c r="P692">
        <v>0</v>
      </c>
      <c r="Q692">
        <v>0</v>
      </c>
      <c r="R692" t="s">
        <v>273</v>
      </c>
      <c r="S692">
        <v>20000</v>
      </c>
      <c r="T692" t="s">
        <v>54</v>
      </c>
      <c r="U692" t="s">
        <v>88</v>
      </c>
      <c r="V692" t="s">
        <v>4826</v>
      </c>
      <c r="W692">
        <v>233312</v>
      </c>
      <c r="X692">
        <v>814461</v>
      </c>
      <c r="Y692" t="s">
        <v>5560</v>
      </c>
      <c r="AF692" t="s">
        <v>5137</v>
      </c>
      <c r="AG692" t="s">
        <v>5138</v>
      </c>
      <c r="AH692" t="s">
        <v>5561</v>
      </c>
      <c r="AI692" t="s">
        <v>5562</v>
      </c>
      <c r="AJ692" t="s">
        <v>783</v>
      </c>
      <c r="AK692" t="s">
        <v>921</v>
      </c>
      <c r="AL692">
        <v>20000</v>
      </c>
      <c r="AM692">
        <v>-4.7600825893414997</v>
      </c>
      <c r="AN692">
        <v>57.1906253870226</v>
      </c>
    </row>
    <row r="693" spans="1:40" x14ac:dyDescent="0.25">
      <c r="A693">
        <v>3024</v>
      </c>
      <c r="B693" t="s">
        <v>5563</v>
      </c>
      <c r="C693" t="s">
        <v>5463</v>
      </c>
      <c r="D693" t="s">
        <v>42</v>
      </c>
      <c r="E693" t="s">
        <v>5464</v>
      </c>
      <c r="F693" t="s">
        <v>80</v>
      </c>
      <c r="G693" t="s">
        <v>66</v>
      </c>
      <c r="H693" t="s">
        <v>5564</v>
      </c>
      <c r="I693" t="s">
        <v>702</v>
      </c>
      <c r="J693" t="s">
        <v>5565</v>
      </c>
      <c r="K693">
        <v>3</v>
      </c>
      <c r="L693" t="s">
        <v>5518</v>
      </c>
      <c r="M693" t="s">
        <v>5518</v>
      </c>
      <c r="N693" t="s">
        <v>5134</v>
      </c>
      <c r="O693" t="s">
        <v>5519</v>
      </c>
      <c r="P693">
        <v>0</v>
      </c>
      <c r="Q693">
        <v>0</v>
      </c>
      <c r="R693" t="s">
        <v>273</v>
      </c>
      <c r="S693">
        <v>5000</v>
      </c>
      <c r="T693" t="s">
        <v>54</v>
      </c>
      <c r="U693" t="s">
        <v>88</v>
      </c>
      <c r="V693" t="s">
        <v>4826</v>
      </c>
      <c r="W693">
        <v>227198</v>
      </c>
      <c r="X693">
        <v>812707</v>
      </c>
      <c r="Y693" t="s">
        <v>5469</v>
      </c>
      <c r="AF693" t="s">
        <v>5137</v>
      </c>
      <c r="AG693" t="s">
        <v>5138</v>
      </c>
      <c r="AH693" t="s">
        <v>5566</v>
      </c>
      <c r="AI693" t="s">
        <v>5567</v>
      </c>
      <c r="AJ693" t="s">
        <v>734</v>
      </c>
      <c r="AK693" t="s">
        <v>921</v>
      </c>
      <c r="AL693">
        <v>5000</v>
      </c>
      <c r="AM693">
        <v>-4.8599033311672599</v>
      </c>
      <c r="AN693">
        <v>57.172625105898199</v>
      </c>
    </row>
    <row r="694" spans="1:40" x14ac:dyDescent="0.25">
      <c r="A694">
        <v>3025</v>
      </c>
      <c r="B694" t="s">
        <v>5568</v>
      </c>
      <c r="C694" t="s">
        <v>5569</v>
      </c>
      <c r="D694" t="s">
        <v>42</v>
      </c>
      <c r="F694" t="s">
        <v>80</v>
      </c>
      <c r="G694" t="s">
        <v>66</v>
      </c>
      <c r="H694" t="s">
        <v>5570</v>
      </c>
      <c r="I694" t="s">
        <v>702</v>
      </c>
      <c r="J694" t="s">
        <v>5571</v>
      </c>
      <c r="K694">
        <v>3</v>
      </c>
      <c r="N694" t="s">
        <v>5134</v>
      </c>
      <c r="O694" t="s">
        <v>5572</v>
      </c>
      <c r="P694">
        <v>0</v>
      </c>
      <c r="Q694">
        <v>0</v>
      </c>
      <c r="R694" t="s">
        <v>273</v>
      </c>
      <c r="S694">
        <v>10000</v>
      </c>
      <c r="T694" t="s">
        <v>54</v>
      </c>
      <c r="U694" t="s">
        <v>88</v>
      </c>
      <c r="V694" t="s">
        <v>4826</v>
      </c>
      <c r="W694">
        <v>235697</v>
      </c>
      <c r="X694">
        <v>815671</v>
      </c>
      <c r="Y694" t="s">
        <v>5573</v>
      </c>
      <c r="AF694" t="s">
        <v>5137</v>
      </c>
      <c r="AG694" t="s">
        <v>5138</v>
      </c>
      <c r="AH694" t="s">
        <v>5574</v>
      </c>
      <c r="AI694" t="s">
        <v>5575</v>
      </c>
      <c r="AJ694" t="s">
        <v>734</v>
      </c>
      <c r="AK694" t="s">
        <v>921</v>
      </c>
      <c r="AL694">
        <v>10000</v>
      </c>
      <c r="AM694">
        <v>-4.7214640460377897</v>
      </c>
      <c r="AN694">
        <v>57.202343632500103</v>
      </c>
    </row>
    <row r="695" spans="1:40" x14ac:dyDescent="0.25">
      <c r="A695">
        <v>3026</v>
      </c>
      <c r="B695" t="s">
        <v>5576</v>
      </c>
      <c r="C695" t="s">
        <v>5577</v>
      </c>
      <c r="D695" t="s">
        <v>117</v>
      </c>
      <c r="F695" t="s">
        <v>80</v>
      </c>
      <c r="G695" t="s">
        <v>66</v>
      </c>
      <c r="H695" t="s">
        <v>5578</v>
      </c>
      <c r="I695" t="s">
        <v>188</v>
      </c>
      <c r="J695" t="s">
        <v>5579</v>
      </c>
      <c r="K695">
        <v>3</v>
      </c>
      <c r="M695" t="s">
        <v>5580</v>
      </c>
      <c r="N695" t="s">
        <v>5134</v>
      </c>
      <c r="O695" t="s">
        <v>5572</v>
      </c>
      <c r="P695">
        <v>0</v>
      </c>
      <c r="Q695">
        <v>0</v>
      </c>
      <c r="R695" t="s">
        <v>273</v>
      </c>
      <c r="S695">
        <v>200000</v>
      </c>
      <c r="T695" t="s">
        <v>54</v>
      </c>
      <c r="U695" t="s">
        <v>284</v>
      </c>
      <c r="V695" t="s">
        <v>5581</v>
      </c>
      <c r="W695">
        <v>218774</v>
      </c>
      <c r="X695">
        <v>809888</v>
      </c>
      <c r="Y695" t="s">
        <v>5582</v>
      </c>
      <c r="AF695" t="s">
        <v>5137</v>
      </c>
      <c r="AG695" t="s">
        <v>5138</v>
      </c>
      <c r="AH695" t="s">
        <v>5583</v>
      </c>
      <c r="AI695" t="s">
        <v>5584</v>
      </c>
      <c r="AJ695" t="s">
        <v>783</v>
      </c>
      <c r="AK695" t="s">
        <v>921</v>
      </c>
      <c r="AL695">
        <v>200000</v>
      </c>
      <c r="AM695">
        <v>-4.9969833505913597</v>
      </c>
      <c r="AN695">
        <v>57.1440864020799</v>
      </c>
    </row>
    <row r="696" spans="1:40" x14ac:dyDescent="0.25">
      <c r="A696">
        <v>3027</v>
      </c>
      <c r="B696" t="s">
        <v>5585</v>
      </c>
      <c r="C696" t="s">
        <v>5586</v>
      </c>
      <c r="D696" t="s">
        <v>117</v>
      </c>
      <c r="F696" t="s">
        <v>80</v>
      </c>
      <c r="G696" t="s">
        <v>81</v>
      </c>
      <c r="H696" t="s">
        <v>5587</v>
      </c>
      <c r="I696" t="s">
        <v>188</v>
      </c>
      <c r="J696" t="s">
        <v>5588</v>
      </c>
      <c r="K696">
        <v>3</v>
      </c>
      <c r="L696" t="s">
        <v>5589</v>
      </c>
      <c r="M696" t="s">
        <v>5552</v>
      </c>
      <c r="N696" t="s">
        <v>5134</v>
      </c>
      <c r="O696" t="s">
        <v>5590</v>
      </c>
      <c r="P696">
        <v>0</v>
      </c>
      <c r="Q696">
        <v>0</v>
      </c>
      <c r="R696" t="s">
        <v>273</v>
      </c>
      <c r="S696">
        <v>20000</v>
      </c>
      <c r="T696" t="s">
        <v>54</v>
      </c>
      <c r="U696" t="s">
        <v>88</v>
      </c>
      <c r="V696" t="s">
        <v>4826</v>
      </c>
      <c r="W696">
        <v>225002</v>
      </c>
      <c r="X696">
        <v>811415</v>
      </c>
      <c r="Y696" t="s">
        <v>5591</v>
      </c>
      <c r="AF696" t="s">
        <v>5137</v>
      </c>
      <c r="AG696" t="s">
        <v>5138</v>
      </c>
      <c r="AH696" t="s">
        <v>5592</v>
      </c>
      <c r="AI696" t="s">
        <v>5593</v>
      </c>
      <c r="AJ696" t="s">
        <v>783</v>
      </c>
      <c r="AK696" t="s">
        <v>921</v>
      </c>
      <c r="AL696">
        <v>20000</v>
      </c>
      <c r="AM696">
        <v>-4.8952676740910004</v>
      </c>
      <c r="AN696">
        <v>57.160201361436897</v>
      </c>
    </row>
    <row r="697" spans="1:40" x14ac:dyDescent="0.25">
      <c r="A697">
        <v>3028</v>
      </c>
      <c r="B697" t="s">
        <v>5594</v>
      </c>
      <c r="C697" t="s">
        <v>5595</v>
      </c>
      <c r="D697" t="s">
        <v>141</v>
      </c>
      <c r="F697" t="s">
        <v>44</v>
      </c>
      <c r="G697" t="s">
        <v>45</v>
      </c>
      <c r="H697" t="s">
        <v>5596</v>
      </c>
      <c r="I697" t="s">
        <v>144</v>
      </c>
      <c r="J697" t="s">
        <v>5597</v>
      </c>
      <c r="K697">
        <v>1</v>
      </c>
      <c r="M697" t="s">
        <v>5598</v>
      </c>
      <c r="N697" t="s">
        <v>5134</v>
      </c>
      <c r="O697" t="s">
        <v>5572</v>
      </c>
      <c r="P697">
        <v>0</v>
      </c>
      <c r="Q697">
        <v>0</v>
      </c>
      <c r="R697" t="s">
        <v>273</v>
      </c>
      <c r="S697">
        <v>400000</v>
      </c>
      <c r="T697" t="s">
        <v>54</v>
      </c>
      <c r="U697" t="s">
        <v>284</v>
      </c>
      <c r="V697" t="s">
        <v>5599</v>
      </c>
      <c r="W697">
        <v>222790</v>
      </c>
      <c r="X697">
        <v>810758</v>
      </c>
      <c r="Y697" t="s">
        <v>5600</v>
      </c>
      <c r="AF697" t="s">
        <v>5137</v>
      </c>
      <c r="AG697" t="s">
        <v>5138</v>
      </c>
      <c r="AH697" t="s">
        <v>5601</v>
      </c>
      <c r="AI697" t="s">
        <v>5602</v>
      </c>
      <c r="AJ697" t="s">
        <v>734</v>
      </c>
      <c r="AK697" t="s">
        <v>921</v>
      </c>
      <c r="AL697">
        <v>400000</v>
      </c>
      <c r="AM697">
        <v>-4.9313230455286599</v>
      </c>
      <c r="AN697">
        <v>57.153458542977198</v>
      </c>
    </row>
    <row r="698" spans="1:40" x14ac:dyDescent="0.25">
      <c r="A698">
        <v>3029</v>
      </c>
      <c r="B698" t="s">
        <v>5603</v>
      </c>
      <c r="C698" t="s">
        <v>5604</v>
      </c>
      <c r="D698" t="s">
        <v>141</v>
      </c>
      <c r="F698" t="s">
        <v>80</v>
      </c>
      <c r="G698" t="s">
        <v>66</v>
      </c>
      <c r="H698" t="s">
        <v>5596</v>
      </c>
      <c r="I698" t="s">
        <v>144</v>
      </c>
      <c r="J698" t="s">
        <v>5605</v>
      </c>
      <c r="K698">
        <v>1</v>
      </c>
      <c r="M698" t="s">
        <v>5606</v>
      </c>
      <c r="N698" t="s">
        <v>5134</v>
      </c>
      <c r="O698" t="s">
        <v>5607</v>
      </c>
      <c r="P698">
        <v>0</v>
      </c>
      <c r="Q698">
        <v>0</v>
      </c>
      <c r="R698" t="s">
        <v>273</v>
      </c>
      <c r="S698">
        <v>50000</v>
      </c>
      <c r="T698" t="s">
        <v>54</v>
      </c>
      <c r="U698" t="s">
        <v>88</v>
      </c>
      <c r="V698" t="s">
        <v>4826</v>
      </c>
      <c r="W698">
        <v>241947</v>
      </c>
      <c r="X698">
        <v>816556</v>
      </c>
      <c r="Y698" t="s">
        <v>5608</v>
      </c>
      <c r="AF698" t="s">
        <v>5137</v>
      </c>
      <c r="AG698" t="s">
        <v>5138</v>
      </c>
      <c r="AH698" t="s">
        <v>5609</v>
      </c>
      <c r="AI698" t="s">
        <v>5610</v>
      </c>
      <c r="AJ698" t="s">
        <v>734</v>
      </c>
      <c r="AK698" t="s">
        <v>921</v>
      </c>
      <c r="AL698">
        <v>50000</v>
      </c>
      <c r="AM698">
        <v>-4.6186905396761402</v>
      </c>
      <c r="AN698">
        <v>57.212483718684602</v>
      </c>
    </row>
    <row r="699" spans="1:40" x14ac:dyDescent="0.25">
      <c r="A699">
        <v>3030</v>
      </c>
      <c r="B699" t="s">
        <v>5611</v>
      </c>
      <c r="C699" t="s">
        <v>5612</v>
      </c>
      <c r="D699" t="s">
        <v>141</v>
      </c>
      <c r="F699" t="s">
        <v>44</v>
      </c>
      <c r="G699" t="s">
        <v>45</v>
      </c>
      <c r="H699" t="s">
        <v>5613</v>
      </c>
      <c r="I699" t="s">
        <v>144</v>
      </c>
      <c r="J699" t="s">
        <v>5614</v>
      </c>
      <c r="K699">
        <v>1</v>
      </c>
      <c r="N699" t="s">
        <v>5134</v>
      </c>
      <c r="O699" t="s">
        <v>5615</v>
      </c>
      <c r="P699">
        <v>0</v>
      </c>
      <c r="Q699">
        <v>0</v>
      </c>
      <c r="R699" t="s">
        <v>273</v>
      </c>
      <c r="S699">
        <v>100000</v>
      </c>
      <c r="T699" t="s">
        <v>54</v>
      </c>
      <c r="U699" t="s">
        <v>284</v>
      </c>
      <c r="V699" t="s">
        <v>5599</v>
      </c>
      <c r="W699">
        <v>222801</v>
      </c>
      <c r="X699">
        <v>810740</v>
      </c>
      <c r="Y699" t="s">
        <v>5616</v>
      </c>
      <c r="AF699" t="s">
        <v>5137</v>
      </c>
      <c r="AG699" t="s">
        <v>5138</v>
      </c>
      <c r="AH699" t="s">
        <v>5617</v>
      </c>
      <c r="AI699" t="s">
        <v>5618</v>
      </c>
      <c r="AJ699" t="s">
        <v>734</v>
      </c>
      <c r="AK699" t="s">
        <v>921</v>
      </c>
      <c r="AL699">
        <v>100000</v>
      </c>
      <c r="AM699">
        <v>-4.9311286778400403</v>
      </c>
      <c r="AN699">
        <v>57.153301302576097</v>
      </c>
    </row>
    <row r="700" spans="1:40" x14ac:dyDescent="0.25">
      <c r="A700">
        <v>3031</v>
      </c>
      <c r="B700" t="s">
        <v>5619</v>
      </c>
      <c r="C700" t="s">
        <v>5620</v>
      </c>
      <c r="D700" t="s">
        <v>141</v>
      </c>
      <c r="F700" t="s">
        <v>80</v>
      </c>
      <c r="G700" t="s">
        <v>45</v>
      </c>
      <c r="H700" t="s">
        <v>5621</v>
      </c>
      <c r="I700" t="s">
        <v>144</v>
      </c>
      <c r="J700" t="s">
        <v>5622</v>
      </c>
      <c r="K700">
        <v>1</v>
      </c>
      <c r="N700" t="s">
        <v>5134</v>
      </c>
      <c r="O700" t="s">
        <v>5623</v>
      </c>
      <c r="P700">
        <v>0</v>
      </c>
      <c r="Q700">
        <v>0</v>
      </c>
      <c r="R700" t="s">
        <v>273</v>
      </c>
      <c r="S700">
        <v>200000</v>
      </c>
      <c r="T700" t="s">
        <v>54</v>
      </c>
      <c r="U700" t="s">
        <v>284</v>
      </c>
      <c r="W700">
        <v>235683</v>
      </c>
      <c r="X700">
        <v>815652</v>
      </c>
      <c r="Y700" t="s">
        <v>5582</v>
      </c>
      <c r="AF700" t="s">
        <v>5137</v>
      </c>
      <c r="AG700" t="s">
        <v>5138</v>
      </c>
      <c r="AH700" t="s">
        <v>5624</v>
      </c>
      <c r="AI700" t="s">
        <v>5625</v>
      </c>
      <c r="AJ700" t="s">
        <v>734</v>
      </c>
      <c r="AK700" t="s">
        <v>921</v>
      </c>
      <c r="AL700">
        <v>200000</v>
      </c>
      <c r="AM700">
        <v>-4.72168295001405</v>
      </c>
      <c r="AN700">
        <v>57.202168126275701</v>
      </c>
    </row>
    <row r="701" spans="1:40" x14ac:dyDescent="0.25">
      <c r="A701">
        <v>3032</v>
      </c>
      <c r="B701" t="s">
        <v>5626</v>
      </c>
      <c r="C701" t="s">
        <v>5627</v>
      </c>
      <c r="D701" t="s">
        <v>359</v>
      </c>
      <c r="F701" t="s">
        <v>44</v>
      </c>
      <c r="G701" t="s">
        <v>45</v>
      </c>
      <c r="H701" t="s">
        <v>5628</v>
      </c>
      <c r="I701" t="s">
        <v>68</v>
      </c>
      <c r="J701" t="s">
        <v>5629</v>
      </c>
      <c r="K701">
        <v>3</v>
      </c>
      <c r="N701" t="s">
        <v>5134</v>
      </c>
      <c r="O701" t="s">
        <v>5623</v>
      </c>
      <c r="P701">
        <v>0</v>
      </c>
      <c r="Q701">
        <v>0</v>
      </c>
      <c r="R701" t="s">
        <v>273</v>
      </c>
      <c r="S701">
        <v>10000</v>
      </c>
      <c r="T701" t="s">
        <v>54</v>
      </c>
      <c r="U701" t="s">
        <v>380</v>
      </c>
      <c r="W701">
        <v>218491</v>
      </c>
      <c r="X701">
        <v>809730</v>
      </c>
      <c r="Y701" t="s">
        <v>5591</v>
      </c>
      <c r="AF701" t="s">
        <v>5137</v>
      </c>
      <c r="AG701" t="s">
        <v>5138</v>
      </c>
      <c r="AH701" t="s">
        <v>5630</v>
      </c>
      <c r="AI701" t="s">
        <v>5631</v>
      </c>
      <c r="AJ701" t="s">
        <v>734</v>
      </c>
      <c r="AK701" t="s">
        <v>921</v>
      </c>
      <c r="AL701">
        <v>10000</v>
      </c>
      <c r="AM701">
        <v>-5.0015387319115101</v>
      </c>
      <c r="AN701">
        <v>57.142557262192703</v>
      </c>
    </row>
    <row r="702" spans="1:40" x14ac:dyDescent="0.25">
      <c r="A702">
        <v>3033</v>
      </c>
      <c r="B702" t="s">
        <v>5632</v>
      </c>
      <c r="C702" t="s">
        <v>5633</v>
      </c>
      <c r="D702" t="s">
        <v>359</v>
      </c>
      <c r="F702" t="s">
        <v>494</v>
      </c>
      <c r="G702" t="s">
        <v>45</v>
      </c>
      <c r="H702" t="s">
        <v>5628</v>
      </c>
      <c r="I702" t="s">
        <v>68</v>
      </c>
      <c r="J702" t="s">
        <v>5634</v>
      </c>
      <c r="K702">
        <v>3</v>
      </c>
      <c r="N702" t="s">
        <v>5134</v>
      </c>
      <c r="O702" t="s">
        <v>5623</v>
      </c>
      <c r="P702">
        <v>0</v>
      </c>
      <c r="Q702">
        <v>0</v>
      </c>
      <c r="R702" t="s">
        <v>53</v>
      </c>
      <c r="S702">
        <v>0</v>
      </c>
      <c r="T702" t="s">
        <v>54</v>
      </c>
      <c r="U702" t="s">
        <v>464</v>
      </c>
      <c r="V702" t="s">
        <v>5634</v>
      </c>
      <c r="W702">
        <v>214830</v>
      </c>
      <c r="X702">
        <v>809571</v>
      </c>
      <c r="Y702" t="s">
        <v>5635</v>
      </c>
      <c r="AF702" t="s">
        <v>5137</v>
      </c>
      <c r="AG702" t="s">
        <v>5138</v>
      </c>
      <c r="AH702" t="s">
        <v>5636</v>
      </c>
      <c r="AI702" t="s">
        <v>5637</v>
      </c>
      <c r="AJ702" t="s">
        <v>783</v>
      </c>
      <c r="AK702" t="s">
        <v>464</v>
      </c>
      <c r="AM702">
        <v>-5.0618313894015596</v>
      </c>
      <c r="AN702">
        <v>57.139669849812897</v>
      </c>
    </row>
    <row r="703" spans="1:40" x14ac:dyDescent="0.25">
      <c r="A703">
        <v>3034</v>
      </c>
      <c r="B703" t="s">
        <v>5638</v>
      </c>
      <c r="C703" t="s">
        <v>5639</v>
      </c>
      <c r="D703" t="s">
        <v>64</v>
      </c>
      <c r="E703" t="s">
        <v>5640</v>
      </c>
      <c r="F703" t="s">
        <v>65</v>
      </c>
      <c r="G703" t="s">
        <v>45</v>
      </c>
      <c r="H703" t="s">
        <v>5641</v>
      </c>
      <c r="I703" t="s">
        <v>47</v>
      </c>
      <c r="J703" t="s">
        <v>5642</v>
      </c>
      <c r="K703">
        <v>3</v>
      </c>
      <c r="N703" t="s">
        <v>5643</v>
      </c>
      <c r="O703" t="s">
        <v>5644</v>
      </c>
      <c r="P703">
        <v>0</v>
      </c>
      <c r="Q703">
        <v>0</v>
      </c>
      <c r="R703" t="s">
        <v>273</v>
      </c>
      <c r="S703">
        <v>500000</v>
      </c>
      <c r="T703" t="s">
        <v>134</v>
      </c>
      <c r="U703" t="s">
        <v>72</v>
      </c>
      <c r="W703">
        <v>200054</v>
      </c>
      <c r="X703">
        <v>796399</v>
      </c>
      <c r="Y703" t="s">
        <v>5645</v>
      </c>
      <c r="AF703" t="s">
        <v>5137</v>
      </c>
      <c r="AG703" t="s">
        <v>5138</v>
      </c>
      <c r="AH703" t="s">
        <v>5646</v>
      </c>
      <c r="AI703" t="s">
        <v>5647</v>
      </c>
      <c r="AJ703" t="s">
        <v>734</v>
      </c>
      <c r="AK703" t="s">
        <v>727</v>
      </c>
      <c r="AL703">
        <v>0</v>
      </c>
      <c r="AM703">
        <v>-5.2950833414332203</v>
      </c>
      <c r="AN703">
        <v>57.015346068363002</v>
      </c>
    </row>
    <row r="704" spans="1:40" x14ac:dyDescent="0.25">
      <c r="A704">
        <v>3035</v>
      </c>
      <c r="B704" t="s">
        <v>5648</v>
      </c>
      <c r="C704" t="s">
        <v>5649</v>
      </c>
      <c r="D704" t="s">
        <v>579</v>
      </c>
      <c r="E704" t="s">
        <v>579</v>
      </c>
      <c r="F704" t="s">
        <v>65</v>
      </c>
      <c r="G704" t="s">
        <v>45</v>
      </c>
      <c r="H704" t="s">
        <v>5650</v>
      </c>
      <c r="I704" t="s">
        <v>47</v>
      </c>
      <c r="J704" t="s">
        <v>5651</v>
      </c>
      <c r="K704">
        <v>4</v>
      </c>
      <c r="N704" t="s">
        <v>5643</v>
      </c>
      <c r="O704" t="s">
        <v>5652</v>
      </c>
      <c r="P704">
        <v>0</v>
      </c>
      <c r="Q704">
        <v>0</v>
      </c>
      <c r="R704" t="s">
        <v>273</v>
      </c>
      <c r="S704">
        <v>6500</v>
      </c>
      <c r="T704" t="s">
        <v>134</v>
      </c>
      <c r="U704" t="s">
        <v>88</v>
      </c>
      <c r="W704">
        <v>220452</v>
      </c>
      <c r="X704">
        <v>802083</v>
      </c>
      <c r="Y704" t="s">
        <v>5653</v>
      </c>
      <c r="AF704" t="s">
        <v>5137</v>
      </c>
      <c r="AG704" t="s">
        <v>5138</v>
      </c>
      <c r="AH704" t="s">
        <v>5654</v>
      </c>
      <c r="AI704" t="s">
        <v>5655</v>
      </c>
      <c r="AJ704" t="s">
        <v>734</v>
      </c>
      <c r="AK704" t="s">
        <v>727</v>
      </c>
      <c r="AL704">
        <v>0</v>
      </c>
      <c r="AM704">
        <v>-4.9636914777338097</v>
      </c>
      <c r="AN704">
        <v>57.074725141239099</v>
      </c>
    </row>
    <row r="705" spans="1:40" x14ac:dyDescent="0.25">
      <c r="A705">
        <v>3036</v>
      </c>
      <c r="B705" t="s">
        <v>5656</v>
      </c>
      <c r="C705" t="s">
        <v>5657</v>
      </c>
      <c r="D705" t="s">
        <v>79</v>
      </c>
      <c r="F705" t="s">
        <v>65</v>
      </c>
      <c r="G705" t="s">
        <v>66</v>
      </c>
      <c r="H705" t="s">
        <v>5658</v>
      </c>
      <c r="I705" t="s">
        <v>188</v>
      </c>
      <c r="J705" t="s">
        <v>5659</v>
      </c>
      <c r="K705">
        <v>4</v>
      </c>
      <c r="L705" t="s">
        <v>5589</v>
      </c>
      <c r="M705" t="s">
        <v>5589</v>
      </c>
      <c r="N705" t="s">
        <v>5643</v>
      </c>
      <c r="O705" t="s">
        <v>5553</v>
      </c>
      <c r="P705">
        <v>0</v>
      </c>
      <c r="Q705">
        <v>0</v>
      </c>
      <c r="R705" t="s">
        <v>273</v>
      </c>
      <c r="S705">
        <v>0</v>
      </c>
      <c r="T705" t="s">
        <v>54</v>
      </c>
      <c r="U705" t="s">
        <v>88</v>
      </c>
      <c r="W705">
        <v>209274</v>
      </c>
      <c r="X705">
        <v>799989</v>
      </c>
      <c r="Y705" t="s">
        <v>5660</v>
      </c>
      <c r="AF705" t="s">
        <v>5137</v>
      </c>
      <c r="AG705" t="s">
        <v>5138</v>
      </c>
      <c r="AH705" t="s">
        <v>5661</v>
      </c>
      <c r="AI705" t="s">
        <v>5662</v>
      </c>
      <c r="AJ705" t="s">
        <v>783</v>
      </c>
      <c r="AK705" t="s">
        <v>464</v>
      </c>
      <c r="AM705">
        <v>-5.1462018184921998</v>
      </c>
      <c r="AN705">
        <v>57.0514494442913</v>
      </c>
    </row>
    <row r="706" spans="1:40" x14ac:dyDescent="0.25">
      <c r="A706">
        <v>3037</v>
      </c>
      <c r="B706" t="s">
        <v>5663</v>
      </c>
      <c r="C706" t="s">
        <v>5664</v>
      </c>
      <c r="D706" t="s">
        <v>359</v>
      </c>
      <c r="F706" t="s">
        <v>44</v>
      </c>
      <c r="G706" t="s">
        <v>45</v>
      </c>
      <c r="H706" t="s">
        <v>5665</v>
      </c>
      <c r="I706" t="s">
        <v>68</v>
      </c>
      <c r="J706" t="s">
        <v>5666</v>
      </c>
      <c r="K706">
        <v>3</v>
      </c>
      <c r="N706" t="s">
        <v>5643</v>
      </c>
      <c r="O706" t="s">
        <v>5667</v>
      </c>
      <c r="P706">
        <v>0</v>
      </c>
      <c r="Q706">
        <v>0</v>
      </c>
      <c r="R706" t="s">
        <v>273</v>
      </c>
      <c r="S706">
        <v>20000</v>
      </c>
      <c r="T706" t="s">
        <v>54</v>
      </c>
      <c r="U706" t="s">
        <v>284</v>
      </c>
      <c r="W706">
        <v>227618</v>
      </c>
      <c r="X706">
        <v>802030</v>
      </c>
      <c r="Y706" t="s">
        <v>5668</v>
      </c>
      <c r="AF706" t="s">
        <v>5137</v>
      </c>
      <c r="AG706" t="s">
        <v>5138</v>
      </c>
      <c r="AH706" t="s">
        <v>5669</v>
      </c>
      <c r="AI706" t="s">
        <v>5670</v>
      </c>
      <c r="AJ706" t="s">
        <v>734</v>
      </c>
      <c r="AK706" t="s">
        <v>921</v>
      </c>
      <c r="AL706">
        <v>20000</v>
      </c>
      <c r="AM706">
        <v>-4.8456037181035301</v>
      </c>
      <c r="AN706">
        <v>57.076987822931102</v>
      </c>
    </row>
    <row r="707" spans="1:40" x14ac:dyDescent="0.25">
      <c r="A707">
        <v>3038</v>
      </c>
      <c r="B707" t="s">
        <v>5671</v>
      </c>
      <c r="C707" t="s">
        <v>5672</v>
      </c>
      <c r="D707" t="s">
        <v>359</v>
      </c>
      <c r="F707" t="s">
        <v>44</v>
      </c>
      <c r="G707" t="s">
        <v>45</v>
      </c>
      <c r="H707" t="s">
        <v>5673</v>
      </c>
      <c r="I707" t="s">
        <v>68</v>
      </c>
      <c r="J707" t="s">
        <v>5674</v>
      </c>
      <c r="K707">
        <v>3</v>
      </c>
      <c r="L707" t="s">
        <v>5675</v>
      </c>
      <c r="M707" t="s">
        <v>5675</v>
      </c>
      <c r="N707" t="s">
        <v>5643</v>
      </c>
      <c r="O707" t="s">
        <v>5676</v>
      </c>
      <c r="P707">
        <v>0</v>
      </c>
      <c r="Q707">
        <v>0</v>
      </c>
      <c r="R707" t="s">
        <v>273</v>
      </c>
      <c r="S707">
        <v>50000</v>
      </c>
      <c r="T707" t="s">
        <v>54</v>
      </c>
      <c r="U707" t="s">
        <v>284</v>
      </c>
      <c r="V707" t="s">
        <v>4826</v>
      </c>
      <c r="W707">
        <v>233809</v>
      </c>
      <c r="X707">
        <v>803474</v>
      </c>
      <c r="Y707" t="s">
        <v>5677</v>
      </c>
      <c r="AF707" t="s">
        <v>5137</v>
      </c>
      <c r="AG707" t="s">
        <v>5138</v>
      </c>
      <c r="AH707" t="s">
        <v>5678</v>
      </c>
      <c r="AI707" t="s">
        <v>5679</v>
      </c>
      <c r="AJ707" t="s">
        <v>734</v>
      </c>
      <c r="AK707" t="s">
        <v>921</v>
      </c>
      <c r="AL707">
        <v>50000</v>
      </c>
      <c r="AM707">
        <v>-4.7445565582007303</v>
      </c>
      <c r="AN707">
        <v>57.092220936126502</v>
      </c>
    </row>
    <row r="708" spans="1:40" x14ac:dyDescent="0.25">
      <c r="A708">
        <v>3039</v>
      </c>
      <c r="B708" t="s">
        <v>5680</v>
      </c>
      <c r="C708" t="s">
        <v>5681</v>
      </c>
      <c r="D708" t="s">
        <v>359</v>
      </c>
      <c r="E708" t="s">
        <v>5682</v>
      </c>
      <c r="F708" t="s">
        <v>44</v>
      </c>
      <c r="G708" t="s">
        <v>45</v>
      </c>
      <c r="H708" t="s">
        <v>5683</v>
      </c>
      <c r="I708" t="s">
        <v>68</v>
      </c>
      <c r="J708" t="s">
        <v>5684</v>
      </c>
      <c r="K708">
        <v>3</v>
      </c>
      <c r="L708" t="s">
        <v>5273</v>
      </c>
      <c r="M708" t="s">
        <v>5685</v>
      </c>
      <c r="N708" t="s">
        <v>5643</v>
      </c>
      <c r="O708" t="s">
        <v>5686</v>
      </c>
      <c r="P708">
        <v>0</v>
      </c>
      <c r="Q708">
        <v>0</v>
      </c>
      <c r="R708" t="s">
        <v>53</v>
      </c>
      <c r="S708">
        <v>20000</v>
      </c>
      <c r="T708" t="s">
        <v>54</v>
      </c>
      <c r="U708" t="s">
        <v>284</v>
      </c>
      <c r="V708" t="s">
        <v>5687</v>
      </c>
      <c r="W708">
        <v>207150</v>
      </c>
      <c r="X708">
        <v>802371</v>
      </c>
      <c r="Y708" t="s">
        <v>5688</v>
      </c>
      <c r="AF708" t="s">
        <v>5137</v>
      </c>
      <c r="AG708" t="s">
        <v>5138</v>
      </c>
      <c r="AH708" t="s">
        <v>5689</v>
      </c>
      <c r="AI708" t="s">
        <v>5690</v>
      </c>
      <c r="AJ708" t="s">
        <v>223</v>
      </c>
      <c r="AK708" t="s">
        <v>921</v>
      </c>
      <c r="AL708">
        <v>20000</v>
      </c>
      <c r="AM708">
        <v>-5.1829899097136201</v>
      </c>
      <c r="AN708">
        <v>57.071931040070297</v>
      </c>
    </row>
    <row r="709" spans="1:40" x14ac:dyDescent="0.25">
      <c r="A709">
        <v>3040</v>
      </c>
      <c r="B709" t="s">
        <v>5691</v>
      </c>
      <c r="C709" t="s">
        <v>5692</v>
      </c>
      <c r="D709" t="s">
        <v>42</v>
      </c>
      <c r="E709" t="s">
        <v>5464</v>
      </c>
      <c r="F709" t="s">
        <v>80</v>
      </c>
      <c r="G709" t="s">
        <v>66</v>
      </c>
      <c r="H709" t="s">
        <v>5693</v>
      </c>
      <c r="I709" t="s">
        <v>702</v>
      </c>
      <c r="J709" t="s">
        <v>5466</v>
      </c>
      <c r="K709">
        <v>4</v>
      </c>
      <c r="L709" t="s">
        <v>5518</v>
      </c>
      <c r="M709" t="s">
        <v>5518</v>
      </c>
      <c r="N709" t="s">
        <v>5643</v>
      </c>
      <c r="O709" t="s">
        <v>5694</v>
      </c>
      <c r="P709">
        <v>0</v>
      </c>
      <c r="Q709">
        <v>0</v>
      </c>
      <c r="R709" t="s">
        <v>53</v>
      </c>
      <c r="S709">
        <v>2000</v>
      </c>
      <c r="T709" t="s">
        <v>134</v>
      </c>
      <c r="U709" t="s">
        <v>88</v>
      </c>
      <c r="V709" t="s">
        <v>4826</v>
      </c>
      <c r="W709">
        <v>198660</v>
      </c>
      <c r="X709">
        <v>796388</v>
      </c>
      <c r="Y709" t="s">
        <v>5469</v>
      </c>
      <c r="AF709" t="s">
        <v>5137</v>
      </c>
      <c r="AG709" t="s">
        <v>5138</v>
      </c>
      <c r="AH709" t="s">
        <v>5695</v>
      </c>
      <c r="AI709" t="s">
        <v>5696</v>
      </c>
      <c r="AJ709" t="s">
        <v>797</v>
      </c>
      <c r="AK709" t="s">
        <v>727</v>
      </c>
      <c r="AL709">
        <v>0</v>
      </c>
      <c r="AM709">
        <v>-5.3179926689581496</v>
      </c>
      <c r="AN709">
        <v>57.014641546662901</v>
      </c>
    </row>
    <row r="710" spans="1:40" x14ac:dyDescent="0.25">
      <c r="A710">
        <v>3041</v>
      </c>
      <c r="B710" t="s">
        <v>5568</v>
      </c>
      <c r="C710" t="s">
        <v>5697</v>
      </c>
      <c r="D710" t="s">
        <v>42</v>
      </c>
      <c r="F710" t="s">
        <v>80</v>
      </c>
      <c r="G710" t="s">
        <v>66</v>
      </c>
      <c r="H710" t="s">
        <v>5698</v>
      </c>
      <c r="I710" t="s">
        <v>702</v>
      </c>
      <c r="J710" t="s">
        <v>5699</v>
      </c>
      <c r="K710">
        <v>3</v>
      </c>
      <c r="N710" t="s">
        <v>5643</v>
      </c>
      <c r="O710" t="s">
        <v>5667</v>
      </c>
      <c r="P710">
        <v>0</v>
      </c>
      <c r="Q710">
        <v>0</v>
      </c>
      <c r="R710" t="s">
        <v>53</v>
      </c>
      <c r="S710">
        <v>2000</v>
      </c>
      <c r="T710" t="s">
        <v>134</v>
      </c>
      <c r="U710" t="s">
        <v>88</v>
      </c>
      <c r="V710" t="s">
        <v>4826</v>
      </c>
      <c r="W710">
        <v>227623</v>
      </c>
      <c r="X710">
        <v>802009</v>
      </c>
      <c r="Y710" t="s">
        <v>5469</v>
      </c>
      <c r="AF710" t="s">
        <v>5137</v>
      </c>
      <c r="AG710" t="s">
        <v>5138</v>
      </c>
      <c r="AH710" t="s">
        <v>5700</v>
      </c>
      <c r="AI710" t="s">
        <v>5701</v>
      </c>
      <c r="AJ710" t="s">
        <v>797</v>
      </c>
      <c r="AK710" t="s">
        <v>727</v>
      </c>
      <c r="AL710">
        <v>0</v>
      </c>
      <c r="AM710">
        <v>-4.8455069079916697</v>
      </c>
      <c r="AN710">
        <v>57.076801278169697</v>
      </c>
    </row>
    <row r="711" spans="1:40" x14ac:dyDescent="0.25">
      <c r="A711">
        <v>3042</v>
      </c>
      <c r="B711" t="s">
        <v>5702</v>
      </c>
      <c r="C711" t="s">
        <v>5703</v>
      </c>
      <c r="D711" t="s">
        <v>117</v>
      </c>
      <c r="F711" t="s">
        <v>80</v>
      </c>
      <c r="G711" t="s">
        <v>66</v>
      </c>
      <c r="H711" t="s">
        <v>5704</v>
      </c>
      <c r="I711" t="s">
        <v>188</v>
      </c>
      <c r="J711" t="s">
        <v>5705</v>
      </c>
      <c r="K711">
        <v>4</v>
      </c>
      <c r="N711" t="s">
        <v>5643</v>
      </c>
      <c r="O711" t="s">
        <v>5706</v>
      </c>
      <c r="P711">
        <v>0</v>
      </c>
      <c r="Q711">
        <v>0</v>
      </c>
      <c r="R711" t="s">
        <v>273</v>
      </c>
      <c r="S711">
        <v>200000</v>
      </c>
      <c r="T711" t="s">
        <v>54</v>
      </c>
      <c r="U711" t="s">
        <v>55</v>
      </c>
      <c r="V711" t="s">
        <v>5707</v>
      </c>
      <c r="W711">
        <v>207000</v>
      </c>
      <c r="X711">
        <v>802280</v>
      </c>
      <c r="Y711" t="s">
        <v>5688</v>
      </c>
      <c r="AF711" t="s">
        <v>5137</v>
      </c>
      <c r="AG711" t="s">
        <v>5138</v>
      </c>
      <c r="AH711" t="s">
        <v>5708</v>
      </c>
      <c r="AI711" t="s">
        <v>5709</v>
      </c>
      <c r="AJ711" t="s">
        <v>783</v>
      </c>
      <c r="AK711" t="s">
        <v>921</v>
      </c>
      <c r="AL711">
        <v>200000</v>
      </c>
      <c r="AM711">
        <v>-5.1853900597902802</v>
      </c>
      <c r="AN711">
        <v>57.071051998439302</v>
      </c>
    </row>
    <row r="712" spans="1:40" x14ac:dyDescent="0.25">
      <c r="A712">
        <v>3043</v>
      </c>
      <c r="B712" t="s">
        <v>5710</v>
      </c>
      <c r="C712" t="s">
        <v>5711</v>
      </c>
      <c r="D712" t="s">
        <v>117</v>
      </c>
      <c r="F712" t="s">
        <v>44</v>
      </c>
      <c r="G712" t="s">
        <v>45</v>
      </c>
      <c r="H712" t="s">
        <v>5712</v>
      </c>
      <c r="I712" t="s">
        <v>188</v>
      </c>
      <c r="J712" t="s">
        <v>5713</v>
      </c>
      <c r="K712">
        <v>4</v>
      </c>
      <c r="L712" t="s">
        <v>5552</v>
      </c>
      <c r="M712" t="s">
        <v>5552</v>
      </c>
      <c r="N712" t="s">
        <v>5643</v>
      </c>
      <c r="O712" t="s">
        <v>5714</v>
      </c>
      <c r="P712">
        <v>0</v>
      </c>
      <c r="Q712">
        <v>0</v>
      </c>
      <c r="R712" t="s">
        <v>273</v>
      </c>
      <c r="S712">
        <v>50000</v>
      </c>
      <c r="T712" t="s">
        <v>149</v>
      </c>
      <c r="U712" t="s">
        <v>284</v>
      </c>
      <c r="V712" t="s">
        <v>5715</v>
      </c>
      <c r="W712">
        <v>203907</v>
      </c>
      <c r="X712">
        <v>797782</v>
      </c>
      <c r="Y712" t="s">
        <v>5716</v>
      </c>
      <c r="AF712" t="s">
        <v>5137</v>
      </c>
      <c r="AG712" t="s">
        <v>5138</v>
      </c>
      <c r="AH712" t="s">
        <v>5717</v>
      </c>
      <c r="AI712" t="s">
        <v>5718</v>
      </c>
      <c r="AJ712" t="s">
        <v>734</v>
      </c>
      <c r="AK712" t="s">
        <v>727</v>
      </c>
      <c r="AL712">
        <v>0</v>
      </c>
      <c r="AM712">
        <v>-5.2328107595891797</v>
      </c>
      <c r="AN712">
        <v>57.029403116004097</v>
      </c>
    </row>
    <row r="713" spans="1:40" x14ac:dyDescent="0.25">
      <c r="A713">
        <v>3044</v>
      </c>
      <c r="B713" t="s">
        <v>5719</v>
      </c>
      <c r="C713" t="s">
        <v>5720</v>
      </c>
      <c r="D713" t="s">
        <v>141</v>
      </c>
      <c r="F713" t="s">
        <v>494</v>
      </c>
      <c r="G713" t="s">
        <v>81</v>
      </c>
      <c r="I713" t="s">
        <v>144</v>
      </c>
      <c r="J713" t="s">
        <v>5721</v>
      </c>
      <c r="K713">
        <v>1</v>
      </c>
      <c r="L713" t="s">
        <v>5722</v>
      </c>
      <c r="M713" t="s">
        <v>5722</v>
      </c>
      <c r="N713" t="s">
        <v>5643</v>
      </c>
      <c r="O713" t="s">
        <v>5623</v>
      </c>
      <c r="P713">
        <v>0</v>
      </c>
      <c r="Q713">
        <v>0</v>
      </c>
      <c r="R713" t="s">
        <v>273</v>
      </c>
      <c r="S713">
        <v>20000</v>
      </c>
      <c r="T713" t="s">
        <v>54</v>
      </c>
      <c r="U713" t="s">
        <v>88</v>
      </c>
      <c r="V713" t="s">
        <v>4826</v>
      </c>
      <c r="W713">
        <v>207198</v>
      </c>
      <c r="X713">
        <v>802351</v>
      </c>
      <c r="Y713" t="s">
        <v>5688</v>
      </c>
      <c r="AF713" t="s">
        <v>5137</v>
      </c>
      <c r="AG713" t="s">
        <v>5138</v>
      </c>
      <c r="AH713" t="s">
        <v>5723</v>
      </c>
      <c r="AI713" t="s">
        <v>5724</v>
      </c>
      <c r="AJ713" t="s">
        <v>734</v>
      </c>
      <c r="AK713" t="s">
        <v>921</v>
      </c>
      <c r="AL713">
        <v>20000</v>
      </c>
      <c r="AM713">
        <v>-5.1821840897359097</v>
      </c>
      <c r="AN713">
        <v>57.071771744831103</v>
      </c>
    </row>
    <row r="714" spans="1:40" x14ac:dyDescent="0.25">
      <c r="A714">
        <v>3045</v>
      </c>
      <c r="B714" t="s">
        <v>5725</v>
      </c>
      <c r="C714" t="s">
        <v>5726</v>
      </c>
      <c r="D714" t="s">
        <v>141</v>
      </c>
      <c r="F714" t="s">
        <v>44</v>
      </c>
      <c r="G714" t="s">
        <v>45</v>
      </c>
      <c r="H714" t="s">
        <v>5727</v>
      </c>
      <c r="I714" t="s">
        <v>144</v>
      </c>
      <c r="J714" t="s">
        <v>5728</v>
      </c>
      <c r="K714">
        <v>1</v>
      </c>
      <c r="N714" t="s">
        <v>5643</v>
      </c>
      <c r="O714" t="s">
        <v>5623</v>
      </c>
      <c r="P714">
        <v>0</v>
      </c>
      <c r="Q714">
        <v>0</v>
      </c>
      <c r="R714" t="s">
        <v>273</v>
      </c>
      <c r="S714">
        <v>10000</v>
      </c>
      <c r="T714" t="s">
        <v>134</v>
      </c>
      <c r="U714" t="s">
        <v>72</v>
      </c>
      <c r="V714" t="s">
        <v>5729</v>
      </c>
      <c r="W714">
        <v>227610</v>
      </c>
      <c r="X714">
        <v>802023</v>
      </c>
      <c r="Y714" t="s">
        <v>5730</v>
      </c>
      <c r="AF714" t="s">
        <v>5137</v>
      </c>
      <c r="AG714" t="s">
        <v>5138</v>
      </c>
      <c r="AH714" t="s">
        <v>5731</v>
      </c>
      <c r="AI714" t="s">
        <v>5732</v>
      </c>
      <c r="AJ714" t="s">
        <v>734</v>
      </c>
      <c r="AK714" t="s">
        <v>727</v>
      </c>
      <c r="AL714">
        <v>0</v>
      </c>
      <c r="AM714">
        <v>-4.8457307065771502</v>
      </c>
      <c r="AN714">
        <v>57.076922022564503</v>
      </c>
    </row>
    <row r="715" spans="1:40" x14ac:dyDescent="0.25">
      <c r="A715">
        <v>3046</v>
      </c>
      <c r="B715" t="s">
        <v>5733</v>
      </c>
      <c r="C715" t="s">
        <v>5734</v>
      </c>
      <c r="D715" t="s">
        <v>141</v>
      </c>
      <c r="F715" t="s">
        <v>44</v>
      </c>
      <c r="G715" t="s">
        <v>45</v>
      </c>
      <c r="H715" t="s">
        <v>5735</v>
      </c>
      <c r="I715" t="s">
        <v>144</v>
      </c>
      <c r="J715" t="s">
        <v>5736</v>
      </c>
      <c r="K715">
        <v>1</v>
      </c>
      <c r="L715" t="s">
        <v>5675</v>
      </c>
      <c r="M715" t="s">
        <v>5675</v>
      </c>
      <c r="N715" t="s">
        <v>5643</v>
      </c>
      <c r="O715" t="s">
        <v>5737</v>
      </c>
      <c r="P715">
        <v>0</v>
      </c>
      <c r="Q715">
        <v>0</v>
      </c>
      <c r="R715" t="s">
        <v>273</v>
      </c>
      <c r="S715">
        <v>200000</v>
      </c>
      <c r="T715" t="s">
        <v>149</v>
      </c>
      <c r="U715" t="s">
        <v>284</v>
      </c>
      <c r="V715" t="s">
        <v>5738</v>
      </c>
      <c r="W715">
        <v>233685</v>
      </c>
      <c r="X715">
        <v>803364</v>
      </c>
      <c r="Y715" t="s">
        <v>5677</v>
      </c>
      <c r="AF715" t="s">
        <v>5137</v>
      </c>
      <c r="AG715" t="s">
        <v>5138</v>
      </c>
      <c r="AH715" t="s">
        <v>5739</v>
      </c>
      <c r="AI715" t="s">
        <v>5740</v>
      </c>
      <c r="AJ715" t="s">
        <v>734</v>
      </c>
      <c r="AK715" t="s">
        <v>921</v>
      </c>
      <c r="AL715">
        <v>200000</v>
      </c>
      <c r="AM715">
        <v>-4.7465274512841997</v>
      </c>
      <c r="AN715">
        <v>57.091189114874403</v>
      </c>
    </row>
    <row r="716" spans="1:40" x14ac:dyDescent="0.25">
      <c r="A716">
        <v>3047</v>
      </c>
      <c r="B716" t="s">
        <v>5741</v>
      </c>
      <c r="C716" t="s">
        <v>5742</v>
      </c>
      <c r="D716" t="s">
        <v>79</v>
      </c>
      <c r="F716" t="s">
        <v>80</v>
      </c>
      <c r="G716" t="s">
        <v>81</v>
      </c>
      <c r="H716" t="s">
        <v>5743</v>
      </c>
      <c r="I716" t="s">
        <v>702</v>
      </c>
      <c r="J716" t="s">
        <v>5491</v>
      </c>
      <c r="K716">
        <v>3</v>
      </c>
      <c r="N716" t="s">
        <v>5134</v>
      </c>
      <c r="O716" t="s">
        <v>5744</v>
      </c>
      <c r="P716">
        <v>0</v>
      </c>
      <c r="Q716">
        <v>0</v>
      </c>
      <c r="R716" t="s">
        <v>273</v>
      </c>
      <c r="S716">
        <v>5000</v>
      </c>
      <c r="T716" t="s">
        <v>54</v>
      </c>
      <c r="U716" t="s">
        <v>88</v>
      </c>
      <c r="V716" t="s">
        <v>4826</v>
      </c>
      <c r="W716">
        <v>238033</v>
      </c>
      <c r="X716">
        <v>807968</v>
      </c>
      <c r="AF716" t="s">
        <v>5137</v>
      </c>
      <c r="AG716" t="s">
        <v>5138</v>
      </c>
      <c r="AH716" t="s">
        <v>5745</v>
      </c>
      <c r="AI716" t="s">
        <v>5746</v>
      </c>
      <c r="AJ716" t="s">
        <v>797</v>
      </c>
      <c r="AK716" t="s">
        <v>693</v>
      </c>
      <c r="AM716">
        <v>-4.6778376410447002</v>
      </c>
      <c r="AN716">
        <v>57.134053660557598</v>
      </c>
    </row>
    <row r="717" spans="1:40" x14ac:dyDescent="0.25">
      <c r="A717">
        <v>3048</v>
      </c>
      <c r="B717" t="s">
        <v>5747</v>
      </c>
      <c r="C717" t="s">
        <v>5577</v>
      </c>
      <c r="D717" t="s">
        <v>117</v>
      </c>
      <c r="F717" t="s">
        <v>80</v>
      </c>
      <c r="G717" t="s">
        <v>81</v>
      </c>
      <c r="H717" t="s">
        <v>5748</v>
      </c>
      <c r="I717" t="s">
        <v>188</v>
      </c>
      <c r="J717" t="s">
        <v>5749</v>
      </c>
      <c r="K717">
        <v>3</v>
      </c>
      <c r="N717" t="s">
        <v>5134</v>
      </c>
      <c r="O717" t="s">
        <v>5706</v>
      </c>
      <c r="P717">
        <v>0</v>
      </c>
      <c r="Q717">
        <v>0</v>
      </c>
      <c r="R717" t="s">
        <v>273</v>
      </c>
      <c r="S717">
        <v>5000</v>
      </c>
      <c r="T717" t="s">
        <v>54</v>
      </c>
      <c r="U717" t="s">
        <v>88</v>
      </c>
      <c r="V717" t="s">
        <v>5750</v>
      </c>
      <c r="W717">
        <v>249914</v>
      </c>
      <c r="X717">
        <v>819935</v>
      </c>
      <c r="AF717" t="s">
        <v>5137</v>
      </c>
      <c r="AG717" t="s">
        <v>5138</v>
      </c>
      <c r="AH717" t="s">
        <v>5751</v>
      </c>
      <c r="AI717" t="s">
        <v>5752</v>
      </c>
      <c r="AJ717" t="s">
        <v>783</v>
      </c>
      <c r="AK717" t="s">
        <v>921</v>
      </c>
      <c r="AL717">
        <v>5000</v>
      </c>
      <c r="AM717">
        <v>-4.4889595476077702</v>
      </c>
      <c r="AN717">
        <v>57.245488767006997</v>
      </c>
    </row>
    <row r="718" spans="1:40" x14ac:dyDescent="0.25">
      <c r="A718">
        <v>3049</v>
      </c>
      <c r="B718" t="s">
        <v>5753</v>
      </c>
      <c r="C718" t="s">
        <v>5754</v>
      </c>
      <c r="D718" t="s">
        <v>141</v>
      </c>
      <c r="F718" t="s">
        <v>80</v>
      </c>
      <c r="G718" t="s">
        <v>81</v>
      </c>
      <c r="H718" t="s">
        <v>5755</v>
      </c>
      <c r="I718" t="s">
        <v>144</v>
      </c>
      <c r="J718" t="s">
        <v>5756</v>
      </c>
      <c r="K718">
        <v>1</v>
      </c>
      <c r="L718" t="s">
        <v>5406</v>
      </c>
      <c r="M718" t="s">
        <v>5406</v>
      </c>
      <c r="N718" t="s">
        <v>5134</v>
      </c>
      <c r="O718" t="s">
        <v>5757</v>
      </c>
      <c r="P718">
        <v>0</v>
      </c>
      <c r="Q718">
        <v>0</v>
      </c>
      <c r="R718" t="s">
        <v>273</v>
      </c>
      <c r="S718">
        <v>10000</v>
      </c>
      <c r="T718" t="s">
        <v>54</v>
      </c>
      <c r="U718" t="s">
        <v>88</v>
      </c>
      <c r="V718" t="s">
        <v>4826</v>
      </c>
      <c r="W718">
        <v>252143</v>
      </c>
      <c r="X718">
        <v>823870</v>
      </c>
      <c r="AF718" t="s">
        <v>5137</v>
      </c>
      <c r="AG718" t="s">
        <v>5138</v>
      </c>
      <c r="AH718" t="s">
        <v>5758</v>
      </c>
      <c r="AI718" t="s">
        <v>5759</v>
      </c>
      <c r="AJ718" t="s">
        <v>223</v>
      </c>
      <c r="AK718" t="s">
        <v>921</v>
      </c>
      <c r="AL718">
        <v>10000</v>
      </c>
      <c r="AM718">
        <v>-4.4544065893538702</v>
      </c>
      <c r="AN718">
        <v>57.281530435969799</v>
      </c>
    </row>
    <row r="719" spans="1:40" x14ac:dyDescent="0.25">
      <c r="A719">
        <v>3050</v>
      </c>
      <c r="B719" t="s">
        <v>3097</v>
      </c>
      <c r="C719" t="s">
        <v>5760</v>
      </c>
      <c r="D719" t="s">
        <v>464</v>
      </c>
      <c r="F719" t="s">
        <v>80</v>
      </c>
      <c r="G719" t="s">
        <v>81</v>
      </c>
      <c r="H719" t="s">
        <v>5761</v>
      </c>
      <c r="I719" t="s">
        <v>225</v>
      </c>
      <c r="J719" t="s">
        <v>5762</v>
      </c>
      <c r="K719">
        <v>5</v>
      </c>
      <c r="L719" t="s">
        <v>5763</v>
      </c>
      <c r="N719" t="s">
        <v>5134</v>
      </c>
      <c r="O719" t="s">
        <v>5764</v>
      </c>
      <c r="P719">
        <v>0</v>
      </c>
      <c r="Q719">
        <v>0</v>
      </c>
      <c r="R719" t="s">
        <v>53</v>
      </c>
      <c r="S719">
        <v>5000</v>
      </c>
      <c r="T719" t="s">
        <v>54</v>
      </c>
      <c r="W719">
        <v>260578</v>
      </c>
      <c r="X719">
        <v>839470</v>
      </c>
      <c r="AF719" t="s">
        <v>5137</v>
      </c>
      <c r="AG719" t="s">
        <v>5138</v>
      </c>
      <c r="AH719" t="s">
        <v>5765</v>
      </c>
      <c r="AI719" t="s">
        <v>5766</v>
      </c>
      <c r="AJ719" t="s">
        <v>911</v>
      </c>
      <c r="AK719" t="s">
        <v>693</v>
      </c>
      <c r="AL719">
        <v>5000</v>
      </c>
      <c r="AM719">
        <v>-4.3234467259801797</v>
      </c>
      <c r="AN719">
        <v>57.424201180188099</v>
      </c>
    </row>
    <row r="720" spans="1:40" x14ac:dyDescent="0.25">
      <c r="A720">
        <v>3051</v>
      </c>
      <c r="B720" t="s">
        <v>5767</v>
      </c>
      <c r="C720" t="s">
        <v>5768</v>
      </c>
      <c r="F720" t="s">
        <v>44</v>
      </c>
      <c r="G720" t="s">
        <v>81</v>
      </c>
      <c r="H720" t="s">
        <v>5769</v>
      </c>
      <c r="J720" t="s">
        <v>5770</v>
      </c>
      <c r="K720">
        <v>5</v>
      </c>
      <c r="N720" t="s">
        <v>5134</v>
      </c>
      <c r="P720">
        <v>0</v>
      </c>
      <c r="Q720">
        <v>0</v>
      </c>
      <c r="R720" t="s">
        <v>53</v>
      </c>
      <c r="S720">
        <v>6000</v>
      </c>
      <c r="T720" t="s">
        <v>134</v>
      </c>
      <c r="W720">
        <v>260778</v>
      </c>
      <c r="X720">
        <v>839470</v>
      </c>
      <c r="AF720" t="s">
        <v>5137</v>
      </c>
      <c r="AG720" t="s">
        <v>5138</v>
      </c>
      <c r="AH720" t="s">
        <v>5771</v>
      </c>
      <c r="AI720" t="s">
        <v>5772</v>
      </c>
      <c r="AJ720" t="s">
        <v>734</v>
      </c>
      <c r="AK720" t="s">
        <v>727</v>
      </c>
      <c r="AL720">
        <v>0</v>
      </c>
      <c r="AM720">
        <v>-4.3201192084697704</v>
      </c>
      <c r="AN720">
        <v>57.424262511942501</v>
      </c>
    </row>
    <row r="721" spans="1:40" x14ac:dyDescent="0.25">
      <c r="A721">
        <v>3052</v>
      </c>
      <c r="B721" t="s">
        <v>1494</v>
      </c>
      <c r="C721" t="s">
        <v>5773</v>
      </c>
      <c r="D721" t="s">
        <v>117</v>
      </c>
      <c r="F721" t="s">
        <v>65</v>
      </c>
      <c r="G721" t="s">
        <v>45</v>
      </c>
      <c r="H721" t="s">
        <v>1496</v>
      </c>
      <c r="I721" t="s">
        <v>540</v>
      </c>
      <c r="J721" t="s">
        <v>5774</v>
      </c>
      <c r="K721">
        <v>3</v>
      </c>
      <c r="L721" t="s">
        <v>1498</v>
      </c>
      <c r="M721" t="s">
        <v>1499</v>
      </c>
      <c r="N721" t="s">
        <v>1500</v>
      </c>
      <c r="O721" t="s">
        <v>5775</v>
      </c>
      <c r="P721">
        <v>0</v>
      </c>
      <c r="Q721">
        <v>0</v>
      </c>
      <c r="R721" t="s">
        <v>273</v>
      </c>
      <c r="S721">
        <v>10000</v>
      </c>
      <c r="T721" t="s">
        <v>149</v>
      </c>
      <c r="U721" t="s">
        <v>72</v>
      </c>
      <c r="V721" t="s">
        <v>5776</v>
      </c>
      <c r="W721">
        <v>258000</v>
      </c>
      <c r="X721">
        <v>588500</v>
      </c>
      <c r="Z721" t="s">
        <v>65</v>
      </c>
      <c r="AF721" t="s">
        <v>5777</v>
      </c>
      <c r="AG721" t="s">
        <v>5778</v>
      </c>
      <c r="AH721" t="s">
        <v>5779</v>
      </c>
      <c r="AI721" t="s">
        <v>5780</v>
      </c>
      <c r="AJ721" t="s">
        <v>692</v>
      </c>
      <c r="AK721" t="s">
        <v>693</v>
      </c>
      <c r="AL721">
        <v>20000</v>
      </c>
      <c r="AM721">
        <v>-4.2310099538267298</v>
      </c>
      <c r="AN721">
        <v>55.170392958400299</v>
      </c>
    </row>
    <row r="722" spans="1:40" x14ac:dyDescent="0.25">
      <c r="A722">
        <v>3053</v>
      </c>
      <c r="B722" t="s">
        <v>1507</v>
      </c>
      <c r="C722" t="s">
        <v>5781</v>
      </c>
      <c r="D722" t="s">
        <v>42</v>
      </c>
      <c r="F722" t="s">
        <v>65</v>
      </c>
      <c r="G722" t="s">
        <v>66</v>
      </c>
      <c r="H722" t="s">
        <v>1509</v>
      </c>
      <c r="I722" t="s">
        <v>702</v>
      </c>
      <c r="J722" t="s">
        <v>5782</v>
      </c>
      <c r="K722">
        <v>3</v>
      </c>
      <c r="L722" t="s">
        <v>1511</v>
      </c>
      <c r="M722" t="s">
        <v>1512</v>
      </c>
      <c r="N722" t="s">
        <v>1500</v>
      </c>
      <c r="O722" t="s">
        <v>5783</v>
      </c>
      <c r="P722">
        <v>0</v>
      </c>
      <c r="Q722">
        <v>0</v>
      </c>
      <c r="R722" t="s">
        <v>273</v>
      </c>
      <c r="S722">
        <v>10000</v>
      </c>
      <c r="T722" t="s">
        <v>134</v>
      </c>
      <c r="U722" t="s">
        <v>100</v>
      </c>
      <c r="V722" t="s">
        <v>5784</v>
      </c>
      <c r="W722">
        <v>261300</v>
      </c>
      <c r="X722">
        <v>580300</v>
      </c>
      <c r="Z722" t="s">
        <v>44</v>
      </c>
      <c r="AF722" t="s">
        <v>5777</v>
      </c>
      <c r="AG722" t="s">
        <v>5778</v>
      </c>
      <c r="AH722" t="s">
        <v>5785</v>
      </c>
      <c r="AI722" t="s">
        <v>5786</v>
      </c>
      <c r="AJ722" t="s">
        <v>692</v>
      </c>
      <c r="AK722" t="s">
        <v>727</v>
      </c>
      <c r="AL722">
        <v>0</v>
      </c>
      <c r="AM722">
        <v>-4.1752313810413</v>
      </c>
      <c r="AN722">
        <v>55.097696440921197</v>
      </c>
    </row>
    <row r="723" spans="1:40" x14ac:dyDescent="0.25">
      <c r="A723">
        <v>3054</v>
      </c>
      <c r="B723" t="s">
        <v>5787</v>
      </c>
      <c r="C723" t="s">
        <v>5788</v>
      </c>
      <c r="D723" t="s">
        <v>79</v>
      </c>
      <c r="F723" t="s">
        <v>80</v>
      </c>
      <c r="G723" t="s">
        <v>66</v>
      </c>
      <c r="H723" t="s">
        <v>5789</v>
      </c>
      <c r="I723" t="s">
        <v>83</v>
      </c>
      <c r="J723" t="s">
        <v>5790</v>
      </c>
      <c r="K723">
        <v>1</v>
      </c>
      <c r="M723" t="s">
        <v>1521</v>
      </c>
      <c r="N723" t="s">
        <v>1500</v>
      </c>
      <c r="O723" t="s">
        <v>5791</v>
      </c>
      <c r="P723">
        <v>0</v>
      </c>
      <c r="Q723">
        <v>1750</v>
      </c>
      <c r="R723" t="s">
        <v>53</v>
      </c>
      <c r="S723">
        <v>1750</v>
      </c>
      <c r="T723" t="s">
        <v>149</v>
      </c>
      <c r="U723" t="s">
        <v>88</v>
      </c>
      <c r="V723" t="s">
        <v>5792</v>
      </c>
      <c r="W723">
        <v>255000</v>
      </c>
      <c r="X723">
        <v>574900</v>
      </c>
      <c r="Z723" t="s">
        <v>80</v>
      </c>
      <c r="AF723" t="s">
        <v>5777</v>
      </c>
      <c r="AG723" t="s">
        <v>5778</v>
      </c>
      <c r="AH723" t="s">
        <v>5793</v>
      </c>
      <c r="AI723" t="s">
        <v>5794</v>
      </c>
      <c r="AJ723" t="s">
        <v>911</v>
      </c>
      <c r="AK723" t="s">
        <v>693</v>
      </c>
      <c r="AL723">
        <v>0</v>
      </c>
      <c r="AM723">
        <v>-4.2711305485790403</v>
      </c>
      <c r="AN723">
        <v>55.047406757971203</v>
      </c>
    </row>
    <row r="724" spans="1:40" x14ac:dyDescent="0.25">
      <c r="A724">
        <v>3055</v>
      </c>
      <c r="B724" t="s">
        <v>1534</v>
      </c>
      <c r="C724" t="s">
        <v>5795</v>
      </c>
      <c r="D724" t="s">
        <v>266</v>
      </c>
      <c r="F724" t="s">
        <v>65</v>
      </c>
      <c r="G724" t="s">
        <v>81</v>
      </c>
      <c r="H724" t="s">
        <v>1536</v>
      </c>
      <c r="I724" t="s">
        <v>268</v>
      </c>
      <c r="J724" t="s">
        <v>5796</v>
      </c>
      <c r="K724">
        <v>3</v>
      </c>
      <c r="L724" t="s">
        <v>1538</v>
      </c>
      <c r="M724" t="s">
        <v>1539</v>
      </c>
      <c r="N724" t="s">
        <v>1500</v>
      </c>
      <c r="O724" t="s">
        <v>312</v>
      </c>
      <c r="P724">
        <v>0</v>
      </c>
      <c r="Q724">
        <v>0</v>
      </c>
      <c r="R724" t="s">
        <v>273</v>
      </c>
      <c r="S724">
        <v>4000</v>
      </c>
      <c r="T724" t="s">
        <v>134</v>
      </c>
      <c r="U724" t="s">
        <v>72</v>
      </c>
      <c r="V724" t="s">
        <v>1724</v>
      </c>
      <c r="W724">
        <v>264000</v>
      </c>
      <c r="X724">
        <v>578500</v>
      </c>
      <c r="Z724" t="s">
        <v>65</v>
      </c>
      <c r="AF724" t="s">
        <v>5777</v>
      </c>
      <c r="AG724" t="s">
        <v>5778</v>
      </c>
      <c r="AH724" t="s">
        <v>5797</v>
      </c>
      <c r="AI724" t="s">
        <v>5798</v>
      </c>
      <c r="AJ724" t="s">
        <v>692</v>
      </c>
      <c r="AK724" t="s">
        <v>693</v>
      </c>
      <c r="AL724">
        <v>16000</v>
      </c>
      <c r="AM724">
        <v>-4.13208957950898</v>
      </c>
      <c r="AN724">
        <v>55.082280412499202</v>
      </c>
    </row>
    <row r="725" spans="1:40" x14ac:dyDescent="0.25">
      <c r="A725">
        <v>3056</v>
      </c>
      <c r="B725" t="s">
        <v>1543</v>
      </c>
      <c r="C725" t="s">
        <v>5799</v>
      </c>
      <c r="D725" t="s">
        <v>117</v>
      </c>
      <c r="F725" t="s">
        <v>44</v>
      </c>
      <c r="G725" t="s">
        <v>45</v>
      </c>
      <c r="H725" t="s">
        <v>5800</v>
      </c>
      <c r="I725" t="s">
        <v>188</v>
      </c>
      <c r="J725" t="s">
        <v>5801</v>
      </c>
      <c r="K725">
        <v>3</v>
      </c>
      <c r="M725" t="s">
        <v>5802</v>
      </c>
      <c r="N725" t="s">
        <v>1500</v>
      </c>
      <c r="O725" t="s">
        <v>5803</v>
      </c>
      <c r="P725">
        <v>40000</v>
      </c>
      <c r="Q725">
        <v>0</v>
      </c>
      <c r="R725" t="s">
        <v>273</v>
      </c>
      <c r="S725">
        <v>0</v>
      </c>
      <c r="T725" t="s">
        <v>149</v>
      </c>
      <c r="U725" t="s">
        <v>100</v>
      </c>
      <c r="V725" t="s">
        <v>5804</v>
      </c>
      <c r="W725">
        <v>261500</v>
      </c>
      <c r="X725">
        <v>582050</v>
      </c>
      <c r="Z725" t="s">
        <v>44</v>
      </c>
      <c r="AF725" t="s">
        <v>5777</v>
      </c>
      <c r="AG725" t="s">
        <v>5778</v>
      </c>
      <c r="AH725" t="s">
        <v>5805</v>
      </c>
      <c r="AI725" t="s">
        <v>5806</v>
      </c>
      <c r="AJ725" t="s">
        <v>709</v>
      </c>
      <c r="AK725" t="s">
        <v>693</v>
      </c>
      <c r="AL725">
        <v>0</v>
      </c>
      <c r="AM725">
        <v>-4.17295235666242</v>
      </c>
      <c r="AN725">
        <v>55.113466856235803</v>
      </c>
    </row>
    <row r="726" spans="1:40" x14ac:dyDescent="0.25">
      <c r="A726">
        <v>3057</v>
      </c>
      <c r="B726" t="s">
        <v>1562</v>
      </c>
      <c r="C726" t="s">
        <v>5807</v>
      </c>
      <c r="D726" t="s">
        <v>79</v>
      </c>
      <c r="F726" t="s">
        <v>44</v>
      </c>
      <c r="G726" t="s">
        <v>45</v>
      </c>
      <c r="H726" t="s">
        <v>1564</v>
      </c>
      <c r="I726" t="s">
        <v>388</v>
      </c>
      <c r="J726" t="s">
        <v>5808</v>
      </c>
      <c r="K726">
        <v>4</v>
      </c>
      <c r="M726" t="s">
        <v>433</v>
      </c>
      <c r="N726" t="s">
        <v>5809</v>
      </c>
      <c r="O726" t="s">
        <v>1567</v>
      </c>
      <c r="P726">
        <v>0</v>
      </c>
      <c r="Q726">
        <v>1000</v>
      </c>
      <c r="R726" t="s">
        <v>53</v>
      </c>
      <c r="S726">
        <v>1000</v>
      </c>
      <c r="T726" t="s">
        <v>134</v>
      </c>
      <c r="U726" t="s">
        <v>72</v>
      </c>
      <c r="V726" t="s">
        <v>1568</v>
      </c>
      <c r="W726">
        <v>254850</v>
      </c>
      <c r="X726">
        <v>571500</v>
      </c>
      <c r="Z726" t="s">
        <v>65</v>
      </c>
      <c r="AF726" t="s">
        <v>5777</v>
      </c>
      <c r="AG726" t="s">
        <v>5778</v>
      </c>
      <c r="AH726" t="s">
        <v>5810</v>
      </c>
      <c r="AI726" t="s">
        <v>5811</v>
      </c>
      <c r="AJ726" t="s">
        <v>911</v>
      </c>
      <c r="AK726" t="s">
        <v>693</v>
      </c>
      <c r="AL726">
        <v>0</v>
      </c>
      <c r="AM726">
        <v>-4.2717478127940502</v>
      </c>
      <c r="AN726">
        <v>55.0168336063822</v>
      </c>
    </row>
    <row r="727" spans="1:40" x14ac:dyDescent="0.25">
      <c r="A727">
        <v>3058</v>
      </c>
      <c r="B727" t="s">
        <v>1571</v>
      </c>
      <c r="C727" t="s">
        <v>5812</v>
      </c>
      <c r="D727" t="s">
        <v>464</v>
      </c>
      <c r="F727" t="s">
        <v>65</v>
      </c>
      <c r="G727" t="s">
        <v>66</v>
      </c>
      <c r="H727" t="s">
        <v>1573</v>
      </c>
      <c r="I727" t="s">
        <v>119</v>
      </c>
      <c r="J727" t="s">
        <v>1574</v>
      </c>
      <c r="K727">
        <v>5</v>
      </c>
      <c r="M727" t="s">
        <v>433</v>
      </c>
      <c r="N727" t="s">
        <v>1500</v>
      </c>
      <c r="O727" t="s">
        <v>5809</v>
      </c>
      <c r="P727">
        <v>0</v>
      </c>
      <c r="Q727">
        <v>0</v>
      </c>
      <c r="R727" t="s">
        <v>53</v>
      </c>
      <c r="S727">
        <v>3150</v>
      </c>
      <c r="T727" t="s">
        <v>134</v>
      </c>
      <c r="U727" t="s">
        <v>72</v>
      </c>
      <c r="V727" t="s">
        <v>5813</v>
      </c>
      <c r="W727">
        <v>273200</v>
      </c>
      <c r="X727">
        <v>564500</v>
      </c>
      <c r="Z727" t="s">
        <v>65</v>
      </c>
      <c r="AF727" t="s">
        <v>5777</v>
      </c>
      <c r="AG727" t="s">
        <v>5778</v>
      </c>
      <c r="AH727" t="s">
        <v>5814</v>
      </c>
      <c r="AI727" t="s">
        <v>5815</v>
      </c>
      <c r="AJ727" t="s">
        <v>911</v>
      </c>
      <c r="AK727" t="s">
        <v>693</v>
      </c>
      <c r="AL727">
        <v>0</v>
      </c>
      <c r="AM727">
        <v>-3.9818492747633401</v>
      </c>
      <c r="AN727">
        <v>54.958984548648601</v>
      </c>
    </row>
    <row r="728" spans="1:40" x14ac:dyDescent="0.25">
      <c r="A728">
        <v>3059</v>
      </c>
      <c r="B728" t="s">
        <v>5816</v>
      </c>
      <c r="C728" t="s">
        <v>5817</v>
      </c>
      <c r="D728" t="s">
        <v>79</v>
      </c>
      <c r="F728" t="s">
        <v>65</v>
      </c>
      <c r="G728" t="s">
        <v>45</v>
      </c>
      <c r="H728" t="s">
        <v>5818</v>
      </c>
      <c r="I728" t="s">
        <v>119</v>
      </c>
      <c r="J728" t="s">
        <v>5819</v>
      </c>
      <c r="K728">
        <v>3</v>
      </c>
      <c r="N728" t="s">
        <v>1500</v>
      </c>
      <c r="O728" t="s">
        <v>5820</v>
      </c>
      <c r="P728">
        <v>0</v>
      </c>
      <c r="Q728">
        <v>0</v>
      </c>
      <c r="R728" t="s">
        <v>53</v>
      </c>
      <c r="S728">
        <v>3000</v>
      </c>
      <c r="T728" t="s">
        <v>134</v>
      </c>
      <c r="U728" t="s">
        <v>284</v>
      </c>
      <c r="V728" t="s">
        <v>1584</v>
      </c>
      <c r="W728">
        <v>258000</v>
      </c>
      <c r="X728">
        <v>573500</v>
      </c>
      <c r="Z728" t="s">
        <v>65</v>
      </c>
      <c r="AF728" t="s">
        <v>5777</v>
      </c>
      <c r="AG728" t="s">
        <v>5778</v>
      </c>
      <c r="AH728" t="s">
        <v>5821</v>
      </c>
      <c r="AI728" t="s">
        <v>5822</v>
      </c>
      <c r="AJ728" t="s">
        <v>692</v>
      </c>
      <c r="AK728" t="s">
        <v>693</v>
      </c>
      <c r="AL728">
        <v>3000</v>
      </c>
      <c r="AM728">
        <v>-4.2235164301812</v>
      </c>
      <c r="AN728">
        <v>55.035702048378703</v>
      </c>
    </row>
    <row r="729" spans="1:40" x14ac:dyDescent="0.25">
      <c r="A729">
        <v>3060</v>
      </c>
      <c r="B729" t="s">
        <v>1587</v>
      </c>
      <c r="C729" t="s">
        <v>1588</v>
      </c>
      <c r="D729" t="s">
        <v>64</v>
      </c>
      <c r="E729" t="s">
        <v>1589</v>
      </c>
      <c r="F729" t="s">
        <v>65</v>
      </c>
      <c r="G729" t="s">
        <v>66</v>
      </c>
      <c r="H729" t="s">
        <v>1590</v>
      </c>
      <c r="I729" t="s">
        <v>237</v>
      </c>
      <c r="J729" t="s">
        <v>1591</v>
      </c>
      <c r="K729">
        <v>4</v>
      </c>
      <c r="L729" t="s">
        <v>1592</v>
      </c>
      <c r="M729" t="s">
        <v>433</v>
      </c>
      <c r="N729" t="s">
        <v>1500</v>
      </c>
      <c r="O729" t="s">
        <v>5823</v>
      </c>
      <c r="P729">
        <v>0</v>
      </c>
      <c r="Q729">
        <v>0</v>
      </c>
      <c r="R729" t="s">
        <v>53</v>
      </c>
      <c r="S729">
        <v>1050</v>
      </c>
      <c r="T729" t="s">
        <v>134</v>
      </c>
      <c r="U729" t="s">
        <v>72</v>
      </c>
      <c r="V729" t="s">
        <v>5813</v>
      </c>
      <c r="W729">
        <v>251000</v>
      </c>
      <c r="X729">
        <v>578400</v>
      </c>
      <c r="Z729" t="s">
        <v>65</v>
      </c>
      <c r="AF729" t="s">
        <v>5777</v>
      </c>
      <c r="AG729" t="s">
        <v>5778</v>
      </c>
      <c r="AH729" t="s">
        <v>5824</v>
      </c>
      <c r="AI729" t="s">
        <v>5825</v>
      </c>
      <c r="AJ729" t="s">
        <v>911</v>
      </c>
      <c r="AK729" t="s">
        <v>693</v>
      </c>
      <c r="AL729">
        <v>0</v>
      </c>
      <c r="AM729">
        <v>-4.3355129793804004</v>
      </c>
      <c r="AN729">
        <v>55.077648931652803</v>
      </c>
    </row>
    <row r="730" spans="1:40" x14ac:dyDescent="0.25">
      <c r="A730">
        <v>3061</v>
      </c>
      <c r="B730" t="s">
        <v>1603</v>
      </c>
      <c r="C730" t="s">
        <v>1604</v>
      </c>
      <c r="D730" t="s">
        <v>223</v>
      </c>
      <c r="F730" t="s">
        <v>494</v>
      </c>
      <c r="G730" t="s">
        <v>45</v>
      </c>
      <c r="H730" t="s">
        <v>1605</v>
      </c>
      <c r="I730" t="s">
        <v>607</v>
      </c>
      <c r="J730" t="s">
        <v>1606</v>
      </c>
      <c r="K730">
        <v>2</v>
      </c>
      <c r="L730" t="s">
        <v>1607</v>
      </c>
      <c r="M730" t="s">
        <v>1608</v>
      </c>
      <c r="N730" t="s">
        <v>1608</v>
      </c>
      <c r="O730" t="s">
        <v>1768</v>
      </c>
      <c r="P730">
        <v>0</v>
      </c>
      <c r="Q730">
        <v>0</v>
      </c>
      <c r="R730" t="s">
        <v>53</v>
      </c>
      <c r="S730">
        <v>0</v>
      </c>
      <c r="T730" t="s">
        <v>54</v>
      </c>
      <c r="U730" t="s">
        <v>88</v>
      </c>
      <c r="V730" t="s">
        <v>1610</v>
      </c>
      <c r="W730">
        <v>267300</v>
      </c>
      <c r="X730">
        <v>546300</v>
      </c>
      <c r="Z730" t="s">
        <v>494</v>
      </c>
      <c r="AF730" t="s">
        <v>5777</v>
      </c>
      <c r="AG730" t="s">
        <v>5778</v>
      </c>
      <c r="AH730" t="s">
        <v>5826</v>
      </c>
      <c r="AI730" t="s">
        <v>5827</v>
      </c>
      <c r="AJ730" t="s">
        <v>783</v>
      </c>
      <c r="AK730" t="s">
        <v>464</v>
      </c>
      <c r="AM730">
        <v>-4.0655493850763396</v>
      </c>
      <c r="AN730">
        <v>54.794000490982498</v>
      </c>
    </row>
    <row r="731" spans="1:40" x14ac:dyDescent="0.25">
      <c r="A731">
        <v>3062</v>
      </c>
      <c r="B731" t="s">
        <v>5828</v>
      </c>
      <c r="C731" t="s">
        <v>5829</v>
      </c>
      <c r="D731" t="s">
        <v>359</v>
      </c>
      <c r="F731" t="s">
        <v>44</v>
      </c>
      <c r="G731" t="s">
        <v>45</v>
      </c>
      <c r="H731" t="s">
        <v>5830</v>
      </c>
      <c r="I731" t="s">
        <v>68</v>
      </c>
      <c r="J731" t="s">
        <v>5831</v>
      </c>
      <c r="K731">
        <v>3</v>
      </c>
      <c r="N731" t="s">
        <v>250</v>
      </c>
      <c r="O731" t="s">
        <v>5832</v>
      </c>
      <c r="P731">
        <v>0</v>
      </c>
      <c r="Q731">
        <v>0</v>
      </c>
      <c r="R731" t="s">
        <v>273</v>
      </c>
      <c r="S731">
        <v>2000</v>
      </c>
      <c r="T731" t="s">
        <v>134</v>
      </c>
      <c r="U731" t="s">
        <v>55</v>
      </c>
      <c r="V731" t="s">
        <v>5833</v>
      </c>
      <c r="W731">
        <v>269500</v>
      </c>
      <c r="X731">
        <v>553550</v>
      </c>
      <c r="Z731" t="s">
        <v>65</v>
      </c>
      <c r="AF731" t="s">
        <v>5777</v>
      </c>
      <c r="AG731" t="s">
        <v>5778</v>
      </c>
      <c r="AH731" t="s">
        <v>5834</v>
      </c>
      <c r="AI731" t="s">
        <v>5835</v>
      </c>
      <c r="AJ731" t="s">
        <v>734</v>
      </c>
      <c r="AK731" t="s">
        <v>693</v>
      </c>
      <c r="AL731">
        <v>0</v>
      </c>
      <c r="AM731">
        <v>-4.0346269425647403</v>
      </c>
      <c r="AN731">
        <v>54.859689716889399</v>
      </c>
    </row>
    <row r="732" spans="1:40" x14ac:dyDescent="0.25">
      <c r="A732">
        <v>3063</v>
      </c>
      <c r="B732" t="s">
        <v>5836</v>
      </c>
      <c r="C732" t="s">
        <v>5837</v>
      </c>
      <c r="D732" t="s">
        <v>117</v>
      </c>
      <c r="F732" t="s">
        <v>65</v>
      </c>
      <c r="G732" t="s">
        <v>45</v>
      </c>
      <c r="H732" t="s">
        <v>5838</v>
      </c>
      <c r="I732" t="s">
        <v>188</v>
      </c>
      <c r="J732" t="s">
        <v>5839</v>
      </c>
      <c r="K732">
        <v>3</v>
      </c>
      <c r="M732" t="s">
        <v>5840</v>
      </c>
      <c r="N732" t="s">
        <v>1500</v>
      </c>
      <c r="O732" t="s">
        <v>5841</v>
      </c>
      <c r="P732">
        <v>180000</v>
      </c>
      <c r="Q732">
        <v>0</v>
      </c>
      <c r="R732" t="s">
        <v>273</v>
      </c>
      <c r="S732">
        <v>0</v>
      </c>
      <c r="T732" t="s">
        <v>149</v>
      </c>
      <c r="U732" t="s">
        <v>100</v>
      </c>
      <c r="V732" t="s">
        <v>5842</v>
      </c>
      <c r="W732">
        <v>261900</v>
      </c>
      <c r="X732">
        <v>571500</v>
      </c>
      <c r="Z732" t="s">
        <v>44</v>
      </c>
      <c r="AF732" t="s">
        <v>5777</v>
      </c>
      <c r="AG732" t="s">
        <v>5778</v>
      </c>
      <c r="AH732" t="s">
        <v>5843</v>
      </c>
      <c r="AI732" t="s">
        <v>5844</v>
      </c>
      <c r="AJ732" t="s">
        <v>692</v>
      </c>
      <c r="AK732" t="s">
        <v>727</v>
      </c>
      <c r="AL732">
        <v>0</v>
      </c>
      <c r="AM732">
        <v>-4.1615720013479596</v>
      </c>
      <c r="AN732">
        <v>55.018841302004802</v>
      </c>
    </row>
    <row r="733" spans="1:40" x14ac:dyDescent="0.25">
      <c r="A733">
        <v>3064</v>
      </c>
      <c r="B733" t="s">
        <v>1655</v>
      </c>
      <c r="C733" t="s">
        <v>5845</v>
      </c>
      <c r="D733" t="s">
        <v>223</v>
      </c>
      <c r="F733" t="s">
        <v>65</v>
      </c>
      <c r="G733" t="s">
        <v>45</v>
      </c>
      <c r="H733" t="s">
        <v>5846</v>
      </c>
      <c r="I733" t="s">
        <v>119</v>
      </c>
      <c r="J733" t="s">
        <v>5847</v>
      </c>
      <c r="K733">
        <v>1</v>
      </c>
      <c r="N733" t="s">
        <v>1500</v>
      </c>
      <c r="O733" t="s">
        <v>5848</v>
      </c>
      <c r="P733">
        <v>0</v>
      </c>
      <c r="Q733">
        <v>0</v>
      </c>
      <c r="R733" t="s">
        <v>273</v>
      </c>
      <c r="S733">
        <v>6000</v>
      </c>
      <c r="T733" t="s">
        <v>134</v>
      </c>
      <c r="U733" t="s">
        <v>72</v>
      </c>
      <c r="V733" t="s">
        <v>5849</v>
      </c>
      <c r="W733">
        <v>270200</v>
      </c>
      <c r="X733">
        <v>554600</v>
      </c>
      <c r="Z733" t="s">
        <v>65</v>
      </c>
      <c r="AF733" t="s">
        <v>5777</v>
      </c>
      <c r="AG733" t="s">
        <v>5778</v>
      </c>
      <c r="AH733" t="s">
        <v>5850</v>
      </c>
      <c r="AI733" t="s">
        <v>5851</v>
      </c>
      <c r="AJ733" t="s">
        <v>734</v>
      </c>
      <c r="AK733" t="s">
        <v>693</v>
      </c>
      <c r="AL733">
        <v>0</v>
      </c>
      <c r="AM733">
        <v>-4.0242014903424499</v>
      </c>
      <c r="AN733">
        <v>54.869301839630303</v>
      </c>
    </row>
    <row r="734" spans="1:40" x14ac:dyDescent="0.25">
      <c r="A734">
        <v>3065</v>
      </c>
      <c r="B734" t="s">
        <v>1663</v>
      </c>
      <c r="C734" t="s">
        <v>5852</v>
      </c>
      <c r="D734" t="s">
        <v>79</v>
      </c>
      <c r="F734" t="s">
        <v>65</v>
      </c>
      <c r="G734" t="s">
        <v>45</v>
      </c>
      <c r="H734" t="s">
        <v>1665</v>
      </c>
      <c r="I734" t="s">
        <v>119</v>
      </c>
      <c r="J734" t="s">
        <v>1666</v>
      </c>
      <c r="K734">
        <v>4</v>
      </c>
      <c r="L734" t="s">
        <v>1667</v>
      </c>
      <c r="M734" t="s">
        <v>433</v>
      </c>
      <c r="N734" t="s">
        <v>1500</v>
      </c>
      <c r="O734" t="s">
        <v>5809</v>
      </c>
      <c r="P734">
        <v>0</v>
      </c>
      <c r="Q734">
        <v>0</v>
      </c>
      <c r="R734" t="s">
        <v>53</v>
      </c>
      <c r="S734">
        <v>1400</v>
      </c>
      <c r="T734" t="s">
        <v>134</v>
      </c>
      <c r="U734" t="s">
        <v>72</v>
      </c>
      <c r="V734" t="s">
        <v>5853</v>
      </c>
      <c r="W734">
        <v>255500</v>
      </c>
      <c r="X734">
        <v>594500</v>
      </c>
      <c r="Z734" t="s">
        <v>65</v>
      </c>
      <c r="AF734" t="s">
        <v>5777</v>
      </c>
      <c r="AG734" t="s">
        <v>5778</v>
      </c>
      <c r="AH734" t="s">
        <v>5854</v>
      </c>
      <c r="AI734" t="s">
        <v>5855</v>
      </c>
      <c r="AJ734" t="s">
        <v>911</v>
      </c>
      <c r="AK734" t="s">
        <v>693</v>
      </c>
      <c r="AL734">
        <v>0</v>
      </c>
      <c r="AM734">
        <v>-4.2732950774383198</v>
      </c>
      <c r="AN734">
        <v>55.223542672457199</v>
      </c>
    </row>
    <row r="735" spans="1:40" x14ac:dyDescent="0.25">
      <c r="A735">
        <v>3066</v>
      </c>
      <c r="B735" t="s">
        <v>5856</v>
      </c>
      <c r="C735" t="s">
        <v>5857</v>
      </c>
      <c r="D735" t="s">
        <v>141</v>
      </c>
      <c r="F735" t="s">
        <v>80</v>
      </c>
      <c r="G735" t="s">
        <v>45</v>
      </c>
      <c r="H735" t="s">
        <v>5858</v>
      </c>
      <c r="I735" t="s">
        <v>144</v>
      </c>
      <c r="J735" t="s">
        <v>5859</v>
      </c>
      <c r="K735">
        <v>1</v>
      </c>
      <c r="M735" t="s">
        <v>5860</v>
      </c>
      <c r="N735" t="s">
        <v>5809</v>
      </c>
      <c r="O735" t="s">
        <v>5861</v>
      </c>
      <c r="P735">
        <v>0</v>
      </c>
      <c r="Q735">
        <v>0</v>
      </c>
      <c r="S735">
        <v>0</v>
      </c>
      <c r="T735" t="s">
        <v>134</v>
      </c>
      <c r="V735" t="s">
        <v>5862</v>
      </c>
      <c r="W735">
        <v>260400</v>
      </c>
      <c r="X735">
        <v>587650</v>
      </c>
      <c r="Z735" t="s">
        <v>80</v>
      </c>
      <c r="AF735" t="s">
        <v>5777</v>
      </c>
      <c r="AG735" t="s">
        <v>5778</v>
      </c>
      <c r="AH735" t="s">
        <v>5863</v>
      </c>
      <c r="AI735" t="s">
        <v>5864</v>
      </c>
      <c r="AJ735" t="s">
        <v>911</v>
      </c>
      <c r="AK735" t="s">
        <v>693</v>
      </c>
      <c r="AL735">
        <v>0</v>
      </c>
      <c r="AM735">
        <v>-4.1929406500676603</v>
      </c>
      <c r="AN735">
        <v>55.163443724554199</v>
      </c>
    </row>
    <row r="736" spans="1:40" x14ac:dyDescent="0.25">
      <c r="A736">
        <v>3067</v>
      </c>
      <c r="B736" t="s">
        <v>5865</v>
      </c>
      <c r="C736" t="s">
        <v>5866</v>
      </c>
      <c r="D736" t="s">
        <v>141</v>
      </c>
      <c r="F736" t="s">
        <v>65</v>
      </c>
      <c r="G736" t="s">
        <v>45</v>
      </c>
      <c r="H736" t="s">
        <v>5867</v>
      </c>
      <c r="I736" t="s">
        <v>607</v>
      </c>
      <c r="J736" t="s">
        <v>5868</v>
      </c>
      <c r="K736">
        <v>3</v>
      </c>
      <c r="N736" t="s">
        <v>1500</v>
      </c>
      <c r="O736" t="s">
        <v>5869</v>
      </c>
      <c r="P736">
        <v>70000</v>
      </c>
      <c r="Q736">
        <v>0</v>
      </c>
      <c r="S736">
        <v>0</v>
      </c>
      <c r="T736" t="s">
        <v>134</v>
      </c>
      <c r="U736" t="s">
        <v>55</v>
      </c>
      <c r="V736" t="s">
        <v>5870</v>
      </c>
      <c r="W736">
        <v>260400</v>
      </c>
      <c r="X736">
        <v>584400</v>
      </c>
      <c r="Z736" t="s">
        <v>65</v>
      </c>
      <c r="AF736" t="s">
        <v>5777</v>
      </c>
      <c r="AG736" t="s">
        <v>5778</v>
      </c>
      <c r="AH736" t="s">
        <v>5871</v>
      </c>
      <c r="AI736" t="s">
        <v>5872</v>
      </c>
      <c r="AJ736" t="s">
        <v>734</v>
      </c>
      <c r="AK736" t="s">
        <v>727</v>
      </c>
      <c r="AL736">
        <v>0</v>
      </c>
      <c r="AM736">
        <v>-4.1913399230533903</v>
      </c>
      <c r="AN736">
        <v>55.134260224113802</v>
      </c>
    </row>
    <row r="737" spans="1:40" x14ac:dyDescent="0.25">
      <c r="A737">
        <v>3068</v>
      </c>
      <c r="B737" t="s">
        <v>5873</v>
      </c>
      <c r="C737" t="s">
        <v>5874</v>
      </c>
      <c r="D737" t="s">
        <v>42</v>
      </c>
      <c r="F737" t="s">
        <v>65</v>
      </c>
      <c r="G737" t="s">
        <v>66</v>
      </c>
      <c r="H737" t="s">
        <v>5875</v>
      </c>
      <c r="I737" t="s">
        <v>5876</v>
      </c>
      <c r="J737" t="s">
        <v>5877</v>
      </c>
      <c r="K737">
        <v>1</v>
      </c>
      <c r="M737" t="s">
        <v>5878</v>
      </c>
      <c r="N737" t="s">
        <v>1500</v>
      </c>
      <c r="O737" t="s">
        <v>5848</v>
      </c>
      <c r="P737">
        <v>0</v>
      </c>
      <c r="Q737">
        <v>0</v>
      </c>
      <c r="S737">
        <v>2000</v>
      </c>
      <c r="T737" t="s">
        <v>134</v>
      </c>
      <c r="U737" t="s">
        <v>100</v>
      </c>
      <c r="V737" t="s">
        <v>5879</v>
      </c>
      <c r="W737">
        <v>270200</v>
      </c>
      <c r="X737">
        <v>554600</v>
      </c>
      <c r="Z737" t="s">
        <v>65</v>
      </c>
      <c r="AF737" t="s">
        <v>5777</v>
      </c>
      <c r="AG737" t="s">
        <v>5778</v>
      </c>
      <c r="AH737" t="s">
        <v>5880</v>
      </c>
      <c r="AI737" t="s">
        <v>5881</v>
      </c>
      <c r="AJ737" t="s">
        <v>734</v>
      </c>
      <c r="AK737" t="s">
        <v>727</v>
      </c>
      <c r="AL737">
        <v>0</v>
      </c>
      <c r="AM737">
        <v>-4.0242014903424499</v>
      </c>
      <c r="AN737">
        <v>54.869301839630303</v>
      </c>
    </row>
    <row r="738" spans="1:40" ht="120" x14ac:dyDescent="0.25">
      <c r="A738">
        <v>3069</v>
      </c>
      <c r="B738" t="s">
        <v>5882</v>
      </c>
      <c r="C738" t="s">
        <v>5883</v>
      </c>
      <c r="D738" t="s">
        <v>579</v>
      </c>
      <c r="F738" t="s">
        <v>65</v>
      </c>
      <c r="G738" t="s">
        <v>66</v>
      </c>
      <c r="H738" t="s">
        <v>5884</v>
      </c>
      <c r="I738" t="s">
        <v>119</v>
      </c>
      <c r="J738" t="s">
        <v>5885</v>
      </c>
      <c r="K738">
        <v>5</v>
      </c>
      <c r="N738" t="s">
        <v>5886</v>
      </c>
      <c r="O738" s="1" t="s">
        <v>5887</v>
      </c>
      <c r="P738">
        <v>0</v>
      </c>
      <c r="Q738">
        <v>0</v>
      </c>
      <c r="R738" t="s">
        <v>273</v>
      </c>
      <c r="S738">
        <v>0</v>
      </c>
      <c r="T738" t="s">
        <v>54</v>
      </c>
      <c r="U738" t="s">
        <v>72</v>
      </c>
      <c r="V738" t="s">
        <v>5888</v>
      </c>
      <c r="W738">
        <v>108137</v>
      </c>
      <c r="X738">
        <v>888797</v>
      </c>
      <c r="Y738" t="s">
        <v>5889</v>
      </c>
      <c r="Z738" t="s">
        <v>65</v>
      </c>
      <c r="AA738" t="s">
        <v>3058</v>
      </c>
      <c r="AB738">
        <v>15748</v>
      </c>
      <c r="AC738" t="s">
        <v>5890</v>
      </c>
      <c r="AD738" t="s">
        <v>5891</v>
      </c>
      <c r="AE738">
        <v>2023</v>
      </c>
      <c r="AF738" t="s">
        <v>5892</v>
      </c>
      <c r="AG738" t="s">
        <v>5893</v>
      </c>
      <c r="AH738" t="s">
        <v>5894</v>
      </c>
      <c r="AI738" t="s">
        <v>5895</v>
      </c>
      <c r="AJ738" t="s">
        <v>692</v>
      </c>
      <c r="AK738" t="s">
        <v>727</v>
      </c>
      <c r="AL738">
        <v>15748</v>
      </c>
      <c r="AM738">
        <v>-6.91365963059559</v>
      </c>
      <c r="AN738">
        <v>57.793457152951802</v>
      </c>
    </row>
    <row r="739" spans="1:40" x14ac:dyDescent="0.25">
      <c r="A739">
        <v>3070</v>
      </c>
      <c r="B739" t="s">
        <v>5896</v>
      </c>
      <c r="C739" t="s">
        <v>5897</v>
      </c>
      <c r="D739" t="s">
        <v>579</v>
      </c>
      <c r="F739" t="s">
        <v>494</v>
      </c>
      <c r="G739" t="s">
        <v>66</v>
      </c>
      <c r="H739" t="s">
        <v>5898</v>
      </c>
      <c r="I739" t="s">
        <v>388</v>
      </c>
      <c r="J739" t="s">
        <v>5899</v>
      </c>
      <c r="K739">
        <v>5</v>
      </c>
      <c r="N739" t="s">
        <v>5886</v>
      </c>
      <c r="O739" t="s">
        <v>5900</v>
      </c>
      <c r="P739">
        <v>0</v>
      </c>
      <c r="Q739">
        <v>0</v>
      </c>
      <c r="R739" t="s">
        <v>53</v>
      </c>
      <c r="S739">
        <v>0</v>
      </c>
      <c r="T739" t="s">
        <v>54</v>
      </c>
      <c r="U739" t="s">
        <v>464</v>
      </c>
      <c r="V739" t="s">
        <v>5901</v>
      </c>
      <c r="W739">
        <v>123432</v>
      </c>
      <c r="X739">
        <v>931144</v>
      </c>
      <c r="Y739" t="s">
        <v>5902</v>
      </c>
      <c r="Z739" t="s">
        <v>494</v>
      </c>
      <c r="AA739" t="s">
        <v>633</v>
      </c>
      <c r="AB739">
        <v>0</v>
      </c>
      <c r="AD739" t="s">
        <v>5903</v>
      </c>
      <c r="AE739">
        <v>2023</v>
      </c>
      <c r="AF739" t="s">
        <v>5892</v>
      </c>
      <c r="AG739" t="s">
        <v>5893</v>
      </c>
      <c r="AH739" t="s">
        <v>5904</v>
      </c>
      <c r="AI739" t="s">
        <v>5905</v>
      </c>
      <c r="AJ739" t="s">
        <v>783</v>
      </c>
      <c r="AK739" t="s">
        <v>464</v>
      </c>
      <c r="AL739">
        <v>0</v>
      </c>
      <c r="AM739">
        <v>-6.70682468322312</v>
      </c>
      <c r="AN739">
        <v>58.182245649853002</v>
      </c>
    </row>
    <row r="740" spans="1:40" ht="409.5" x14ac:dyDescent="0.25">
      <c r="A740">
        <v>3071</v>
      </c>
      <c r="B740" t="s">
        <v>5906</v>
      </c>
      <c r="C740" s="1" t="s">
        <v>5907</v>
      </c>
      <c r="D740" t="s">
        <v>141</v>
      </c>
      <c r="F740" t="s">
        <v>65</v>
      </c>
      <c r="G740" t="s">
        <v>45</v>
      </c>
      <c r="H740" t="s">
        <v>5908</v>
      </c>
      <c r="I740" t="s">
        <v>144</v>
      </c>
      <c r="K740">
        <v>1</v>
      </c>
      <c r="N740" t="s">
        <v>250</v>
      </c>
      <c r="O740" t="s">
        <v>5909</v>
      </c>
      <c r="P740">
        <v>105000</v>
      </c>
      <c r="Q740">
        <v>0</v>
      </c>
      <c r="R740" t="s">
        <v>273</v>
      </c>
      <c r="S740">
        <v>750</v>
      </c>
      <c r="T740" t="s">
        <v>54</v>
      </c>
      <c r="U740" t="s">
        <v>380</v>
      </c>
      <c r="V740" t="s">
        <v>5910</v>
      </c>
      <c r="W740">
        <v>75183</v>
      </c>
      <c r="X740">
        <v>826406</v>
      </c>
      <c r="Y740" t="s">
        <v>5911</v>
      </c>
      <c r="AA740" t="s">
        <v>633</v>
      </c>
      <c r="AB740">
        <v>0</v>
      </c>
      <c r="AC740" t="s">
        <v>5912</v>
      </c>
      <c r="AD740" t="s">
        <v>5913</v>
      </c>
      <c r="AE740">
        <v>2022</v>
      </c>
      <c r="AF740" t="s">
        <v>5892</v>
      </c>
      <c r="AG740" t="s">
        <v>5893</v>
      </c>
      <c r="AH740" t="s">
        <v>5914</v>
      </c>
      <c r="AI740" t="s">
        <v>5915</v>
      </c>
      <c r="AJ740" t="s">
        <v>783</v>
      </c>
      <c r="AK740" t="s">
        <v>719</v>
      </c>
      <c r="AL740">
        <v>105000</v>
      </c>
      <c r="AM740">
        <v>-7.3825620788224597</v>
      </c>
      <c r="AN740">
        <v>57.212876454481602</v>
      </c>
    </row>
    <row r="741" spans="1:40" x14ac:dyDescent="0.25">
      <c r="A741">
        <v>3072</v>
      </c>
      <c r="B741" t="s">
        <v>5916</v>
      </c>
      <c r="C741" t="s">
        <v>5917</v>
      </c>
      <c r="D741" t="s">
        <v>141</v>
      </c>
      <c r="F741" t="s">
        <v>494</v>
      </c>
      <c r="G741" t="s">
        <v>66</v>
      </c>
      <c r="H741" t="s">
        <v>5918</v>
      </c>
      <c r="I741" t="s">
        <v>47</v>
      </c>
      <c r="K741">
        <v>1</v>
      </c>
      <c r="N741" t="s">
        <v>5919</v>
      </c>
      <c r="O741" t="s">
        <v>5886</v>
      </c>
      <c r="P741">
        <v>0</v>
      </c>
      <c r="Q741">
        <v>0</v>
      </c>
      <c r="R741" t="s">
        <v>273</v>
      </c>
      <c r="S741">
        <v>0</v>
      </c>
      <c r="T741" t="s">
        <v>54</v>
      </c>
      <c r="U741" t="s">
        <v>464</v>
      </c>
      <c r="V741" t="s">
        <v>5920</v>
      </c>
      <c r="W741">
        <v>110515</v>
      </c>
      <c r="X741">
        <v>928745</v>
      </c>
      <c r="Y741" t="s">
        <v>5921</v>
      </c>
      <c r="Z741" t="s">
        <v>44</v>
      </c>
      <c r="AA741" t="s">
        <v>1068</v>
      </c>
      <c r="AB741" t="s">
        <v>5922</v>
      </c>
      <c r="AC741" t="s">
        <v>5923</v>
      </c>
      <c r="AE741">
        <v>2024</v>
      </c>
      <c r="AF741" t="s">
        <v>5892</v>
      </c>
      <c r="AG741" t="s">
        <v>5893</v>
      </c>
      <c r="AH741" t="s">
        <v>5924</v>
      </c>
      <c r="AI741" t="s">
        <v>5925</v>
      </c>
      <c r="AJ741" t="s">
        <v>783</v>
      </c>
      <c r="AK741" t="s">
        <v>719</v>
      </c>
      <c r="AL741">
        <v>750000</v>
      </c>
      <c r="AM741">
        <v>-6.92269298652492</v>
      </c>
      <c r="AN741">
        <v>58.152501278723001</v>
      </c>
    </row>
    <row r="742" spans="1:40" x14ac:dyDescent="0.25">
      <c r="A742">
        <v>3073</v>
      </c>
      <c r="B742" t="s">
        <v>5926</v>
      </c>
      <c r="C742" t="s">
        <v>5927</v>
      </c>
      <c r="D742" t="s">
        <v>142</v>
      </c>
      <c r="F742" t="s">
        <v>494</v>
      </c>
      <c r="G742" t="s">
        <v>66</v>
      </c>
      <c r="H742" t="s">
        <v>5928</v>
      </c>
      <c r="I742" t="s">
        <v>388</v>
      </c>
      <c r="J742" t="s">
        <v>5929</v>
      </c>
      <c r="K742">
        <v>5</v>
      </c>
      <c r="N742" t="s">
        <v>5909</v>
      </c>
      <c r="P742">
        <v>0</v>
      </c>
      <c r="Q742">
        <v>0</v>
      </c>
      <c r="R742" t="s">
        <v>53</v>
      </c>
      <c r="S742">
        <v>0</v>
      </c>
      <c r="T742" t="s">
        <v>54</v>
      </c>
      <c r="U742" t="s">
        <v>72</v>
      </c>
      <c r="V742" t="s">
        <v>5930</v>
      </c>
      <c r="W742">
        <v>141456</v>
      </c>
      <c r="X742">
        <v>933591</v>
      </c>
      <c r="Y742" t="s">
        <v>5931</v>
      </c>
      <c r="Z742" t="s">
        <v>65</v>
      </c>
      <c r="AA742" t="s">
        <v>633</v>
      </c>
      <c r="AB742">
        <v>0</v>
      </c>
      <c r="AC742" t="s">
        <v>5932</v>
      </c>
      <c r="AE742">
        <v>2023</v>
      </c>
      <c r="AF742" t="s">
        <v>5892</v>
      </c>
      <c r="AG742" t="s">
        <v>5893</v>
      </c>
      <c r="AH742" t="s">
        <v>5933</v>
      </c>
      <c r="AI742" t="s">
        <v>5934</v>
      </c>
      <c r="AJ742" t="s">
        <v>797</v>
      </c>
      <c r="AK742" t="s">
        <v>464</v>
      </c>
      <c r="AL742">
        <v>0</v>
      </c>
      <c r="AM742">
        <v>-6.4039791416121998</v>
      </c>
      <c r="AN742">
        <v>58.2150818127067</v>
      </c>
    </row>
    <row r="743" spans="1:40" x14ac:dyDescent="0.25">
      <c r="A743">
        <v>3074</v>
      </c>
      <c r="B743" t="s">
        <v>5935</v>
      </c>
      <c r="C743" t="s">
        <v>5936</v>
      </c>
      <c r="D743" t="s">
        <v>129</v>
      </c>
      <c r="F743" t="s">
        <v>65</v>
      </c>
      <c r="G743" t="s">
        <v>45</v>
      </c>
      <c r="H743" t="s">
        <v>5937</v>
      </c>
      <c r="I743" t="s">
        <v>131</v>
      </c>
      <c r="J743" t="s">
        <v>5938</v>
      </c>
      <c r="K743">
        <v>5</v>
      </c>
      <c r="N743" t="s">
        <v>5909</v>
      </c>
      <c r="O743" t="s">
        <v>5939</v>
      </c>
      <c r="P743">
        <v>0</v>
      </c>
      <c r="Q743">
        <v>0</v>
      </c>
      <c r="R743" t="s">
        <v>53</v>
      </c>
      <c r="S743">
        <v>0</v>
      </c>
      <c r="T743" t="s">
        <v>54</v>
      </c>
      <c r="U743" t="s">
        <v>72</v>
      </c>
      <c r="V743" t="s">
        <v>5940</v>
      </c>
      <c r="W743">
        <v>141456</v>
      </c>
      <c r="X743">
        <v>933592</v>
      </c>
      <c r="Z743" t="s">
        <v>65</v>
      </c>
      <c r="AA743" t="s">
        <v>3058</v>
      </c>
      <c r="AB743">
        <v>13000</v>
      </c>
      <c r="AC743" t="s">
        <v>5941</v>
      </c>
      <c r="AD743" t="s">
        <v>5942</v>
      </c>
      <c r="AE743">
        <v>2024</v>
      </c>
      <c r="AF743" t="s">
        <v>5892</v>
      </c>
      <c r="AG743" t="s">
        <v>5893</v>
      </c>
      <c r="AH743" t="s">
        <v>5943</v>
      </c>
      <c r="AI743" t="s">
        <v>5944</v>
      </c>
      <c r="AJ743" t="s">
        <v>797</v>
      </c>
      <c r="AK743" t="s">
        <v>727</v>
      </c>
      <c r="AL743">
        <v>0</v>
      </c>
      <c r="AM743">
        <v>-6.4039802525448097</v>
      </c>
      <c r="AN743">
        <v>58.215090767842902</v>
      </c>
    </row>
    <row r="744" spans="1:40" x14ac:dyDescent="0.25">
      <c r="A744">
        <v>3075</v>
      </c>
      <c r="B744" t="s">
        <v>5945</v>
      </c>
      <c r="C744" t="s">
        <v>5946</v>
      </c>
      <c r="D744" t="s">
        <v>266</v>
      </c>
      <c r="F744" t="s">
        <v>80</v>
      </c>
      <c r="G744" t="s">
        <v>81</v>
      </c>
      <c r="H744" t="s">
        <v>5947</v>
      </c>
      <c r="I744" t="s">
        <v>268</v>
      </c>
      <c r="J744" t="s">
        <v>5948</v>
      </c>
      <c r="K744">
        <v>5</v>
      </c>
      <c r="N744" t="s">
        <v>5886</v>
      </c>
      <c r="O744" t="s">
        <v>5909</v>
      </c>
      <c r="P744">
        <v>0</v>
      </c>
      <c r="Q744">
        <v>0</v>
      </c>
      <c r="R744" t="s">
        <v>273</v>
      </c>
      <c r="S744">
        <v>0</v>
      </c>
      <c r="T744" t="s">
        <v>54</v>
      </c>
      <c r="U744" t="s">
        <v>88</v>
      </c>
      <c r="V744" t="s">
        <v>5949</v>
      </c>
      <c r="W744">
        <v>121446</v>
      </c>
      <c r="X744">
        <v>929553</v>
      </c>
      <c r="Z744" t="s">
        <v>65</v>
      </c>
      <c r="AB744">
        <v>920</v>
      </c>
      <c r="AC744" t="s">
        <v>5950</v>
      </c>
      <c r="AE744">
        <v>2023</v>
      </c>
      <c r="AF744" t="s">
        <v>5892</v>
      </c>
      <c r="AG744" t="s">
        <v>5893</v>
      </c>
      <c r="AH744" t="s">
        <v>5951</v>
      </c>
      <c r="AI744" t="s">
        <v>5952</v>
      </c>
      <c r="AJ744" t="s">
        <v>692</v>
      </c>
      <c r="AK744" t="s">
        <v>727</v>
      </c>
      <c r="AL744">
        <v>920</v>
      </c>
      <c r="AM744">
        <v>-6.7385807857680602</v>
      </c>
      <c r="AN744">
        <v>58.166756418115099</v>
      </c>
    </row>
    <row r="745" spans="1:40" x14ac:dyDescent="0.25">
      <c r="A745">
        <v>3076</v>
      </c>
      <c r="B745" t="s">
        <v>5953</v>
      </c>
      <c r="C745" t="s">
        <v>5954</v>
      </c>
      <c r="D745" t="s">
        <v>141</v>
      </c>
      <c r="F745" t="s">
        <v>80</v>
      </c>
      <c r="G745" t="s">
        <v>45</v>
      </c>
      <c r="H745" t="s">
        <v>5955</v>
      </c>
      <c r="I745" t="s">
        <v>144</v>
      </c>
      <c r="J745" t="s">
        <v>5956</v>
      </c>
      <c r="K745">
        <v>1</v>
      </c>
      <c r="M745" t="s">
        <v>5957</v>
      </c>
      <c r="N745" t="s">
        <v>250</v>
      </c>
      <c r="O745" t="s">
        <v>5667</v>
      </c>
      <c r="P745">
        <v>1000000</v>
      </c>
      <c r="Q745">
        <v>500</v>
      </c>
      <c r="R745" t="s">
        <v>53</v>
      </c>
      <c r="S745">
        <v>500</v>
      </c>
      <c r="T745" t="s">
        <v>54</v>
      </c>
      <c r="U745" t="s">
        <v>122</v>
      </c>
      <c r="V745" t="s">
        <v>5958</v>
      </c>
      <c r="W745">
        <v>270262</v>
      </c>
      <c r="X745">
        <v>771119</v>
      </c>
      <c r="AF745" t="s">
        <v>5959</v>
      </c>
      <c r="AG745" t="s">
        <v>5960</v>
      </c>
      <c r="AH745" t="s">
        <v>5961</v>
      </c>
      <c r="AI745" t="s">
        <v>5962</v>
      </c>
      <c r="AJ745" t="s">
        <v>734</v>
      </c>
      <c r="AK745" t="s">
        <v>921</v>
      </c>
      <c r="AL745">
        <v>0</v>
      </c>
      <c r="AM745">
        <v>-4.1268385930292704</v>
      </c>
      <c r="AN745">
        <v>56.813487254059702</v>
      </c>
    </row>
    <row r="746" spans="1:40" x14ac:dyDescent="0.25">
      <c r="A746">
        <v>3077</v>
      </c>
      <c r="B746" t="s">
        <v>5963</v>
      </c>
      <c r="C746" t="s">
        <v>5964</v>
      </c>
      <c r="D746" t="s">
        <v>142</v>
      </c>
      <c r="F746" t="s">
        <v>65</v>
      </c>
      <c r="G746" t="s">
        <v>45</v>
      </c>
      <c r="H746" t="s">
        <v>5965</v>
      </c>
      <c r="I746" t="s">
        <v>198</v>
      </c>
      <c r="J746" t="s">
        <v>5966</v>
      </c>
      <c r="K746">
        <v>3</v>
      </c>
      <c r="M746" t="s">
        <v>5967</v>
      </c>
      <c r="N746" t="s">
        <v>5968</v>
      </c>
      <c r="O746" t="s">
        <v>5969</v>
      </c>
      <c r="P746">
        <v>0</v>
      </c>
      <c r="Q746">
        <v>2000</v>
      </c>
      <c r="R746" t="s">
        <v>273</v>
      </c>
      <c r="S746">
        <v>2000</v>
      </c>
      <c r="T746" t="s">
        <v>134</v>
      </c>
      <c r="U746" t="s">
        <v>72</v>
      </c>
      <c r="V746" t="s">
        <v>5970</v>
      </c>
      <c r="W746">
        <v>320190</v>
      </c>
      <c r="X746">
        <v>718772</v>
      </c>
      <c r="AF746" t="s">
        <v>5959</v>
      </c>
      <c r="AG746" t="s">
        <v>5960</v>
      </c>
      <c r="AH746" t="s">
        <v>5971</v>
      </c>
      <c r="AI746" t="s">
        <v>5972</v>
      </c>
      <c r="AJ746" t="s">
        <v>797</v>
      </c>
      <c r="AK746" t="s">
        <v>693</v>
      </c>
      <c r="AL746">
        <v>0</v>
      </c>
      <c r="AM746">
        <v>-3.2931295038296899</v>
      </c>
      <c r="AN746">
        <v>56.354578279461599</v>
      </c>
    </row>
    <row r="747" spans="1:40" x14ac:dyDescent="0.25">
      <c r="A747">
        <v>3078</v>
      </c>
      <c r="B747" t="s">
        <v>5973</v>
      </c>
      <c r="C747" t="s">
        <v>5974</v>
      </c>
      <c r="D747" t="s">
        <v>142</v>
      </c>
      <c r="F747" t="s">
        <v>44</v>
      </c>
      <c r="G747" t="s">
        <v>45</v>
      </c>
      <c r="H747" t="s">
        <v>5975</v>
      </c>
      <c r="I747" t="s">
        <v>198</v>
      </c>
      <c r="J747" t="s">
        <v>5976</v>
      </c>
      <c r="K747">
        <v>1</v>
      </c>
      <c r="M747" t="s">
        <v>5977</v>
      </c>
      <c r="N747" t="s">
        <v>5968</v>
      </c>
      <c r="O747" t="s">
        <v>5978</v>
      </c>
      <c r="P747">
        <v>20000</v>
      </c>
      <c r="Q747">
        <v>5000</v>
      </c>
      <c r="R747" t="s">
        <v>273</v>
      </c>
      <c r="S747">
        <v>5000</v>
      </c>
      <c r="T747" t="s">
        <v>134</v>
      </c>
      <c r="U747" t="s">
        <v>72</v>
      </c>
      <c r="V747" t="s">
        <v>5979</v>
      </c>
      <c r="W747">
        <v>320170</v>
      </c>
      <c r="X747">
        <v>718750</v>
      </c>
      <c r="AF747" t="s">
        <v>5959</v>
      </c>
      <c r="AG747" t="s">
        <v>5960</v>
      </c>
      <c r="AH747" t="s">
        <v>5980</v>
      </c>
      <c r="AI747" t="s">
        <v>5981</v>
      </c>
      <c r="AJ747" t="s">
        <v>692</v>
      </c>
      <c r="AK747" t="s">
        <v>727</v>
      </c>
      <c r="AL747">
        <v>0</v>
      </c>
      <c r="AM747">
        <v>-3.2934463761067501</v>
      </c>
      <c r="AN747">
        <v>56.354377298057599</v>
      </c>
    </row>
    <row r="748" spans="1:40" x14ac:dyDescent="0.25">
      <c r="A748">
        <v>3079</v>
      </c>
      <c r="B748" t="s">
        <v>5982</v>
      </c>
      <c r="C748" t="s">
        <v>5983</v>
      </c>
      <c r="D748" t="s">
        <v>142</v>
      </c>
      <c r="F748" t="s">
        <v>65</v>
      </c>
      <c r="G748" t="s">
        <v>45</v>
      </c>
      <c r="H748" t="s">
        <v>5984</v>
      </c>
      <c r="I748" t="s">
        <v>268</v>
      </c>
      <c r="J748" t="s">
        <v>5985</v>
      </c>
      <c r="K748">
        <v>5</v>
      </c>
      <c r="L748" t="s">
        <v>5986</v>
      </c>
      <c r="N748" t="s">
        <v>5987</v>
      </c>
      <c r="O748" t="s">
        <v>5988</v>
      </c>
      <c r="P748">
        <v>10000</v>
      </c>
      <c r="Q748">
        <v>1000</v>
      </c>
      <c r="R748" t="s">
        <v>273</v>
      </c>
      <c r="S748">
        <v>1000</v>
      </c>
      <c r="T748" t="s">
        <v>54</v>
      </c>
      <c r="U748" t="s">
        <v>72</v>
      </c>
      <c r="V748" t="s">
        <v>5989</v>
      </c>
      <c r="W748">
        <v>354783</v>
      </c>
      <c r="X748">
        <v>729090</v>
      </c>
      <c r="AF748" t="s">
        <v>5959</v>
      </c>
      <c r="AG748" t="s">
        <v>5960</v>
      </c>
      <c r="AH748" t="s">
        <v>5990</v>
      </c>
      <c r="AI748" t="s">
        <v>5991</v>
      </c>
      <c r="AJ748" t="s">
        <v>709</v>
      </c>
      <c r="AK748" t="s">
        <v>693</v>
      </c>
      <c r="AL748">
        <v>0</v>
      </c>
      <c r="AM748">
        <v>-2.8158842507138901</v>
      </c>
      <c r="AN748">
        <v>56.4544691129854</v>
      </c>
    </row>
    <row r="749" spans="1:40" x14ac:dyDescent="0.25">
      <c r="A749">
        <v>3080</v>
      </c>
      <c r="B749" t="s">
        <v>5992</v>
      </c>
      <c r="C749" t="s">
        <v>5993</v>
      </c>
      <c r="D749" t="s">
        <v>141</v>
      </c>
      <c r="F749" t="s">
        <v>65</v>
      </c>
      <c r="G749" t="s">
        <v>45</v>
      </c>
      <c r="H749" t="s">
        <v>5994</v>
      </c>
      <c r="I749" t="s">
        <v>144</v>
      </c>
      <c r="J749" t="s">
        <v>5995</v>
      </c>
      <c r="K749">
        <v>5</v>
      </c>
      <c r="M749" t="s">
        <v>5996</v>
      </c>
      <c r="N749" t="s">
        <v>5968</v>
      </c>
      <c r="O749" t="s">
        <v>5997</v>
      </c>
      <c r="P749">
        <v>10000</v>
      </c>
      <c r="Q749">
        <v>25000</v>
      </c>
      <c r="R749" t="s">
        <v>273</v>
      </c>
      <c r="S749">
        <v>25000</v>
      </c>
      <c r="T749" t="s">
        <v>54</v>
      </c>
      <c r="U749" t="s">
        <v>72</v>
      </c>
      <c r="V749" t="s">
        <v>5998</v>
      </c>
      <c r="W749">
        <v>354770</v>
      </c>
      <c r="X749">
        <v>729120</v>
      </c>
      <c r="AF749" t="s">
        <v>5959</v>
      </c>
      <c r="AG749" t="s">
        <v>5960</v>
      </c>
      <c r="AH749" t="s">
        <v>5999</v>
      </c>
      <c r="AI749" t="s">
        <v>6000</v>
      </c>
      <c r="AJ749" t="s">
        <v>797</v>
      </c>
      <c r="AK749" t="s">
        <v>693</v>
      </c>
      <c r="AL749">
        <v>0</v>
      </c>
      <c r="AM749">
        <v>-3.0047335751194</v>
      </c>
      <c r="AN749">
        <v>56.4323908228357</v>
      </c>
    </row>
    <row r="750" spans="1:40" x14ac:dyDescent="0.25">
      <c r="A750">
        <v>3081</v>
      </c>
      <c r="B750" t="s">
        <v>6001</v>
      </c>
      <c r="C750" t="s">
        <v>6002</v>
      </c>
      <c r="D750" t="s">
        <v>141</v>
      </c>
      <c r="F750" t="s">
        <v>80</v>
      </c>
      <c r="G750" t="s">
        <v>45</v>
      </c>
      <c r="H750" t="s">
        <v>6003</v>
      </c>
      <c r="I750" t="s">
        <v>144</v>
      </c>
      <c r="J750" t="s">
        <v>6004</v>
      </c>
      <c r="K750">
        <v>1</v>
      </c>
      <c r="N750" t="s">
        <v>250</v>
      </c>
      <c r="O750" t="s">
        <v>250</v>
      </c>
      <c r="P750">
        <v>50000</v>
      </c>
      <c r="Q750">
        <v>1000</v>
      </c>
      <c r="R750" t="s">
        <v>273</v>
      </c>
      <c r="S750">
        <v>1000</v>
      </c>
      <c r="T750" t="s">
        <v>54</v>
      </c>
      <c r="U750" t="s">
        <v>122</v>
      </c>
      <c r="V750" t="s">
        <v>6005</v>
      </c>
      <c r="W750">
        <v>259116</v>
      </c>
      <c r="X750">
        <v>756146</v>
      </c>
      <c r="AF750" t="s">
        <v>5959</v>
      </c>
      <c r="AG750" t="s">
        <v>5960</v>
      </c>
      <c r="AH750" t="s">
        <v>6006</v>
      </c>
      <c r="AI750" t="s">
        <v>6007</v>
      </c>
      <c r="AJ750" t="s">
        <v>692</v>
      </c>
      <c r="AK750" t="s">
        <v>719</v>
      </c>
      <c r="AL750">
        <v>0</v>
      </c>
      <c r="AM750">
        <v>-4.3010262558202497</v>
      </c>
      <c r="AN750">
        <v>56.675838814839899</v>
      </c>
    </row>
    <row r="751" spans="1:40" x14ac:dyDescent="0.25">
      <c r="A751">
        <v>3082</v>
      </c>
      <c r="B751" t="s">
        <v>6008</v>
      </c>
      <c r="C751" t="s">
        <v>6009</v>
      </c>
      <c r="D751" t="s">
        <v>141</v>
      </c>
      <c r="F751" t="s">
        <v>44</v>
      </c>
      <c r="G751" t="s">
        <v>45</v>
      </c>
      <c r="H751" t="s">
        <v>6010</v>
      </c>
      <c r="I751" t="s">
        <v>144</v>
      </c>
      <c r="J751" t="s">
        <v>6011</v>
      </c>
      <c r="K751">
        <v>3</v>
      </c>
      <c r="M751" t="s">
        <v>6012</v>
      </c>
      <c r="N751" t="s">
        <v>250</v>
      </c>
      <c r="O751" t="s">
        <v>5667</v>
      </c>
      <c r="P751">
        <v>100000</v>
      </c>
      <c r="Q751">
        <v>1000</v>
      </c>
      <c r="R751" t="s">
        <v>273</v>
      </c>
      <c r="S751">
        <v>1000</v>
      </c>
      <c r="T751" t="s">
        <v>54</v>
      </c>
      <c r="U751" t="s">
        <v>122</v>
      </c>
      <c r="V751" t="s">
        <v>6013</v>
      </c>
      <c r="W751">
        <v>251844</v>
      </c>
      <c r="X751">
        <v>736616</v>
      </c>
      <c r="AF751" t="s">
        <v>5959</v>
      </c>
      <c r="AG751" t="s">
        <v>5960</v>
      </c>
      <c r="AH751" t="s">
        <v>6014</v>
      </c>
      <c r="AI751" t="s">
        <v>6015</v>
      </c>
      <c r="AJ751" t="s">
        <v>734</v>
      </c>
      <c r="AK751" t="s">
        <v>921</v>
      </c>
      <c r="AM751">
        <v>-4.4084197469033599</v>
      </c>
      <c r="AN751">
        <v>56.498288804836598</v>
      </c>
    </row>
    <row r="752" spans="1:40" x14ac:dyDescent="0.25">
      <c r="A752">
        <v>3083</v>
      </c>
      <c r="B752" t="s">
        <v>6016</v>
      </c>
      <c r="C752" t="s">
        <v>6017</v>
      </c>
      <c r="D752" t="s">
        <v>141</v>
      </c>
      <c r="F752" t="s">
        <v>44</v>
      </c>
      <c r="G752" t="s">
        <v>45</v>
      </c>
      <c r="H752" t="s">
        <v>6018</v>
      </c>
      <c r="I752" t="s">
        <v>144</v>
      </c>
      <c r="J752" t="s">
        <v>6019</v>
      </c>
      <c r="K752">
        <v>1</v>
      </c>
      <c r="M752" t="s">
        <v>6020</v>
      </c>
      <c r="N752" t="s">
        <v>5968</v>
      </c>
      <c r="O752" t="s">
        <v>345</v>
      </c>
      <c r="P752">
        <v>50000</v>
      </c>
      <c r="Q752">
        <v>5000</v>
      </c>
      <c r="R752" t="s">
        <v>53</v>
      </c>
      <c r="S752">
        <v>0</v>
      </c>
      <c r="T752" t="s">
        <v>54</v>
      </c>
      <c r="U752" t="s">
        <v>100</v>
      </c>
      <c r="V752" t="s">
        <v>6021</v>
      </c>
      <c r="W752">
        <v>293334</v>
      </c>
      <c r="X752">
        <v>728366</v>
      </c>
      <c r="AF752" t="s">
        <v>5959</v>
      </c>
      <c r="AG752" t="s">
        <v>5960</v>
      </c>
      <c r="AH752" t="s">
        <v>6022</v>
      </c>
      <c r="AI752" t="s">
        <v>6023</v>
      </c>
      <c r="AJ752" t="s">
        <v>734</v>
      </c>
      <c r="AK752" t="s">
        <v>921</v>
      </c>
      <c r="AL752">
        <v>50000</v>
      </c>
      <c r="AM752">
        <v>-3.7314452147774202</v>
      </c>
      <c r="AN752">
        <v>56.435440162975802</v>
      </c>
    </row>
    <row r="753" spans="1:40" x14ac:dyDescent="0.25">
      <c r="A753">
        <v>3084</v>
      </c>
      <c r="B753" t="s">
        <v>6024</v>
      </c>
      <c r="C753" t="s">
        <v>6025</v>
      </c>
      <c r="D753" t="s">
        <v>359</v>
      </c>
      <c r="F753" t="s">
        <v>44</v>
      </c>
      <c r="G753" t="s">
        <v>45</v>
      </c>
      <c r="H753" t="s">
        <v>6026</v>
      </c>
      <c r="I753" t="s">
        <v>68</v>
      </c>
      <c r="J753" t="s">
        <v>6027</v>
      </c>
      <c r="K753">
        <v>3</v>
      </c>
      <c r="M753" t="s">
        <v>6028</v>
      </c>
      <c r="N753" t="s">
        <v>250</v>
      </c>
      <c r="O753" t="s">
        <v>5667</v>
      </c>
      <c r="P753">
        <v>500000</v>
      </c>
      <c r="Q753">
        <v>2000</v>
      </c>
      <c r="R753" t="s">
        <v>273</v>
      </c>
      <c r="S753">
        <v>1000</v>
      </c>
      <c r="T753" t="s">
        <v>54</v>
      </c>
      <c r="U753" t="s">
        <v>122</v>
      </c>
      <c r="V753" t="s">
        <v>6029</v>
      </c>
      <c r="W753">
        <v>252569</v>
      </c>
      <c r="X753">
        <v>736165</v>
      </c>
      <c r="AF753" t="s">
        <v>5959</v>
      </c>
      <c r="AG753" t="s">
        <v>5960</v>
      </c>
      <c r="AH753" t="s">
        <v>6030</v>
      </c>
      <c r="AI753" t="s">
        <v>6031</v>
      </c>
      <c r="AJ753" t="s">
        <v>734</v>
      </c>
      <c r="AK753" t="s">
        <v>921</v>
      </c>
      <c r="AM753">
        <v>-4.3963981996359198</v>
      </c>
      <c r="AN753">
        <v>56.494468189151199</v>
      </c>
    </row>
    <row r="754" spans="1:40" x14ac:dyDescent="0.25">
      <c r="A754">
        <v>3085</v>
      </c>
      <c r="B754" t="s">
        <v>6032</v>
      </c>
      <c r="C754" t="s">
        <v>6033</v>
      </c>
      <c r="D754" t="s">
        <v>64</v>
      </c>
      <c r="E754" t="s">
        <v>6034</v>
      </c>
      <c r="F754" t="s">
        <v>44</v>
      </c>
      <c r="G754" t="s">
        <v>45</v>
      </c>
      <c r="H754" t="s">
        <v>6035</v>
      </c>
      <c r="I754" t="s">
        <v>68</v>
      </c>
      <c r="J754" t="s">
        <v>6036</v>
      </c>
      <c r="K754">
        <v>4</v>
      </c>
      <c r="L754" t="s">
        <v>6037</v>
      </c>
      <c r="M754" t="s">
        <v>6038</v>
      </c>
      <c r="N754" t="s">
        <v>250</v>
      </c>
      <c r="O754" t="s">
        <v>6039</v>
      </c>
      <c r="P754">
        <v>0</v>
      </c>
      <c r="Q754">
        <v>1000</v>
      </c>
      <c r="R754" t="s">
        <v>273</v>
      </c>
      <c r="S754">
        <v>1000</v>
      </c>
      <c r="T754" t="s">
        <v>134</v>
      </c>
      <c r="U754" t="s">
        <v>72</v>
      </c>
      <c r="V754" t="s">
        <v>6040</v>
      </c>
      <c r="W754">
        <v>354157</v>
      </c>
      <c r="X754">
        <v>728936</v>
      </c>
      <c r="AF754" t="s">
        <v>5959</v>
      </c>
      <c r="AG754" t="s">
        <v>5960</v>
      </c>
      <c r="AH754" t="s">
        <v>6041</v>
      </c>
      <c r="AI754" t="s">
        <v>6042</v>
      </c>
      <c r="AJ754" t="s">
        <v>797</v>
      </c>
      <c r="AK754" t="s">
        <v>921</v>
      </c>
      <c r="AL754">
        <v>0</v>
      </c>
      <c r="AM754">
        <v>-3.4425193701380099</v>
      </c>
      <c r="AN754">
        <v>56.476929501649103</v>
      </c>
    </row>
    <row r="755" spans="1:40" x14ac:dyDescent="0.25">
      <c r="A755">
        <v>3086</v>
      </c>
      <c r="B755" t="s">
        <v>6043</v>
      </c>
      <c r="C755" t="s">
        <v>6044</v>
      </c>
      <c r="D755" t="s">
        <v>64</v>
      </c>
      <c r="E755" t="s">
        <v>6045</v>
      </c>
      <c r="F755" t="s">
        <v>65</v>
      </c>
      <c r="G755" t="s">
        <v>45</v>
      </c>
      <c r="H755" t="s">
        <v>6046</v>
      </c>
      <c r="I755" t="s">
        <v>96</v>
      </c>
      <c r="J755" t="s">
        <v>6047</v>
      </c>
      <c r="K755">
        <v>5</v>
      </c>
      <c r="M755" t="s">
        <v>6048</v>
      </c>
      <c r="N755" t="s">
        <v>6049</v>
      </c>
      <c r="P755">
        <v>0</v>
      </c>
      <c r="Q755">
        <v>10000</v>
      </c>
      <c r="R755" t="s">
        <v>53</v>
      </c>
      <c r="S755">
        <v>10000</v>
      </c>
      <c r="T755" t="s">
        <v>134</v>
      </c>
      <c r="U755" t="s">
        <v>72</v>
      </c>
      <c r="V755" t="s">
        <v>6050</v>
      </c>
      <c r="W755">
        <v>354100</v>
      </c>
      <c r="X755">
        <v>728900</v>
      </c>
      <c r="AF755" t="s">
        <v>5959</v>
      </c>
      <c r="AG755" t="s">
        <v>5960</v>
      </c>
      <c r="AH755" t="s">
        <v>6051</v>
      </c>
      <c r="AI755" t="s">
        <v>6052</v>
      </c>
      <c r="AJ755" t="s">
        <v>911</v>
      </c>
      <c r="AK755" t="s">
        <v>921</v>
      </c>
      <c r="AL755">
        <v>0</v>
      </c>
      <c r="AM755">
        <v>-3.19876487417927</v>
      </c>
      <c r="AN755">
        <v>56.3766475225232</v>
      </c>
    </row>
    <row r="756" spans="1:40" x14ac:dyDescent="0.25">
      <c r="A756">
        <v>3087</v>
      </c>
      <c r="B756" t="s">
        <v>6053</v>
      </c>
      <c r="C756" t="s">
        <v>6054</v>
      </c>
      <c r="D756" t="s">
        <v>117</v>
      </c>
      <c r="F756" t="s">
        <v>44</v>
      </c>
      <c r="G756" t="s">
        <v>66</v>
      </c>
      <c r="H756" t="s">
        <v>6055</v>
      </c>
      <c r="I756" t="s">
        <v>540</v>
      </c>
      <c r="J756" t="s">
        <v>6056</v>
      </c>
      <c r="K756">
        <v>1</v>
      </c>
      <c r="M756" t="s">
        <v>6057</v>
      </c>
      <c r="N756" t="s">
        <v>6058</v>
      </c>
      <c r="O756" t="s">
        <v>6059</v>
      </c>
      <c r="P756">
        <v>50000</v>
      </c>
      <c r="Q756">
        <v>5000</v>
      </c>
      <c r="R756" t="s">
        <v>273</v>
      </c>
      <c r="S756">
        <v>2000</v>
      </c>
      <c r="T756" t="s">
        <v>149</v>
      </c>
      <c r="U756" t="s">
        <v>55</v>
      </c>
      <c r="V756" t="s">
        <v>6060</v>
      </c>
      <c r="W756">
        <v>236508</v>
      </c>
      <c r="X756">
        <v>727548</v>
      </c>
      <c r="AF756" t="s">
        <v>5959</v>
      </c>
      <c r="AG756" t="s">
        <v>5960</v>
      </c>
      <c r="AH756" t="s">
        <v>6061</v>
      </c>
      <c r="AI756" t="s">
        <v>6062</v>
      </c>
      <c r="AJ756" t="s">
        <v>709</v>
      </c>
      <c r="AK756" t="s">
        <v>921</v>
      </c>
      <c r="AL756">
        <v>40000</v>
      </c>
      <c r="AM756">
        <v>-4.6515897379331399</v>
      </c>
      <c r="AN756">
        <v>56.411830384022998</v>
      </c>
    </row>
    <row r="757" spans="1:40" x14ac:dyDescent="0.25">
      <c r="A757">
        <v>3088</v>
      </c>
      <c r="B757" t="s">
        <v>6063</v>
      </c>
      <c r="C757" t="s">
        <v>6064</v>
      </c>
      <c r="D757" t="s">
        <v>117</v>
      </c>
      <c r="F757" t="s">
        <v>44</v>
      </c>
      <c r="G757" t="s">
        <v>66</v>
      </c>
      <c r="H757" t="s">
        <v>6065</v>
      </c>
      <c r="I757" t="s">
        <v>540</v>
      </c>
      <c r="J757" t="s">
        <v>6066</v>
      </c>
      <c r="K757">
        <v>1</v>
      </c>
      <c r="M757" t="s">
        <v>6067</v>
      </c>
      <c r="N757" t="s">
        <v>5968</v>
      </c>
      <c r="O757" t="s">
        <v>6068</v>
      </c>
      <c r="P757">
        <v>10000</v>
      </c>
      <c r="Q757">
        <v>2500</v>
      </c>
      <c r="R757" t="s">
        <v>273</v>
      </c>
      <c r="S757">
        <v>5000</v>
      </c>
      <c r="T757" t="s">
        <v>149</v>
      </c>
      <c r="U757" t="s">
        <v>55</v>
      </c>
      <c r="V757" t="s">
        <v>6069</v>
      </c>
      <c r="W757">
        <v>318893</v>
      </c>
      <c r="X757">
        <v>739707</v>
      </c>
      <c r="AF757" t="s">
        <v>5959</v>
      </c>
      <c r="AG757" t="s">
        <v>5960</v>
      </c>
      <c r="AH757" t="s">
        <v>6070</v>
      </c>
      <c r="AI757" t="s">
        <v>6071</v>
      </c>
      <c r="AJ757" t="s">
        <v>734</v>
      </c>
      <c r="AK757" t="s">
        <v>921</v>
      </c>
      <c r="AL757">
        <v>0</v>
      </c>
      <c r="AM757">
        <v>-3.3206192545542401</v>
      </c>
      <c r="AN757">
        <v>56.542392243609697</v>
      </c>
    </row>
    <row r="758" spans="1:40" x14ac:dyDescent="0.25">
      <c r="A758">
        <v>3089</v>
      </c>
      <c r="B758" t="s">
        <v>6072</v>
      </c>
      <c r="C758" t="s">
        <v>6073</v>
      </c>
      <c r="D758" t="s">
        <v>464</v>
      </c>
      <c r="F758" t="s">
        <v>65</v>
      </c>
      <c r="G758" t="s">
        <v>45</v>
      </c>
      <c r="H758" t="s">
        <v>6074</v>
      </c>
      <c r="I758" t="s">
        <v>547</v>
      </c>
      <c r="J758" t="s">
        <v>6075</v>
      </c>
      <c r="K758">
        <v>3</v>
      </c>
      <c r="M758" t="s">
        <v>6076</v>
      </c>
      <c r="N758" t="s">
        <v>5968</v>
      </c>
      <c r="O758" t="s">
        <v>6077</v>
      </c>
      <c r="P758">
        <v>0</v>
      </c>
      <c r="Q758">
        <v>50000</v>
      </c>
      <c r="R758" t="s">
        <v>273</v>
      </c>
      <c r="S758">
        <v>80000</v>
      </c>
      <c r="T758" t="s">
        <v>134</v>
      </c>
      <c r="U758" t="s">
        <v>122</v>
      </c>
      <c r="V758" t="s">
        <v>6078</v>
      </c>
      <c r="W758">
        <v>280951</v>
      </c>
      <c r="X758">
        <v>765449</v>
      </c>
      <c r="AF758" t="s">
        <v>5959</v>
      </c>
      <c r="AG758" t="s">
        <v>5960</v>
      </c>
      <c r="AH758" t="s">
        <v>6079</v>
      </c>
      <c r="AI758" t="s">
        <v>6080</v>
      </c>
      <c r="AJ758" t="s">
        <v>797</v>
      </c>
      <c r="AK758" t="s">
        <v>693</v>
      </c>
      <c r="AL758">
        <v>0</v>
      </c>
      <c r="AM758">
        <v>-3.94921940374106</v>
      </c>
      <c r="AN758">
        <v>56.765439021087801</v>
      </c>
    </row>
    <row r="759" spans="1:40" x14ac:dyDescent="0.25">
      <c r="A759">
        <v>3090</v>
      </c>
      <c r="B759" t="s">
        <v>6081</v>
      </c>
      <c r="C759" t="s">
        <v>6082</v>
      </c>
      <c r="D759" t="s">
        <v>141</v>
      </c>
      <c r="F759" t="s">
        <v>65</v>
      </c>
      <c r="G759" t="s">
        <v>45</v>
      </c>
      <c r="H759" t="s">
        <v>6083</v>
      </c>
      <c r="I759" t="s">
        <v>547</v>
      </c>
      <c r="J759" t="s">
        <v>6084</v>
      </c>
      <c r="K759">
        <v>3</v>
      </c>
      <c r="M759" t="s">
        <v>6076</v>
      </c>
      <c r="N759" t="s">
        <v>5968</v>
      </c>
      <c r="O759" t="s">
        <v>345</v>
      </c>
      <c r="P759">
        <v>0</v>
      </c>
      <c r="Q759">
        <v>5000</v>
      </c>
      <c r="S759">
        <v>5000</v>
      </c>
      <c r="T759" t="s">
        <v>134</v>
      </c>
      <c r="U759" t="s">
        <v>72</v>
      </c>
      <c r="V759" t="s">
        <v>6085</v>
      </c>
      <c r="W759">
        <v>274917</v>
      </c>
      <c r="X759">
        <v>774112</v>
      </c>
      <c r="AF759" t="s">
        <v>5959</v>
      </c>
      <c r="AG759" t="s">
        <v>5960</v>
      </c>
      <c r="AH759" t="s">
        <v>6086</v>
      </c>
      <c r="AI759" t="s">
        <v>6087</v>
      </c>
      <c r="AJ759" t="s">
        <v>797</v>
      </c>
      <c r="AK759" t="s">
        <v>693</v>
      </c>
      <c r="AL759">
        <v>0</v>
      </c>
      <c r="AM759">
        <v>-4.0521109423609998</v>
      </c>
      <c r="AN759">
        <v>56.841633691824001</v>
      </c>
    </row>
    <row r="760" spans="1:40" x14ac:dyDescent="0.25">
      <c r="A760">
        <v>3091</v>
      </c>
      <c r="B760" t="s">
        <v>6088</v>
      </c>
      <c r="C760" t="s">
        <v>6089</v>
      </c>
      <c r="D760" t="s">
        <v>464</v>
      </c>
      <c r="F760" t="s">
        <v>65</v>
      </c>
      <c r="G760" t="s">
        <v>66</v>
      </c>
      <c r="H760" t="s">
        <v>6090</v>
      </c>
      <c r="I760" t="s">
        <v>547</v>
      </c>
      <c r="J760" t="s">
        <v>6091</v>
      </c>
      <c r="K760">
        <v>3</v>
      </c>
      <c r="M760" t="s">
        <v>6092</v>
      </c>
      <c r="N760" t="s">
        <v>5968</v>
      </c>
      <c r="O760" t="s">
        <v>6093</v>
      </c>
      <c r="P760">
        <v>0</v>
      </c>
      <c r="Q760">
        <v>25000</v>
      </c>
      <c r="S760">
        <v>30000</v>
      </c>
      <c r="T760" t="s">
        <v>134</v>
      </c>
      <c r="U760" t="s">
        <v>72</v>
      </c>
      <c r="V760" t="s">
        <v>6094</v>
      </c>
      <c r="W760">
        <v>353718</v>
      </c>
      <c r="X760">
        <v>728402</v>
      </c>
      <c r="AF760" t="s">
        <v>5959</v>
      </c>
      <c r="AG760" t="s">
        <v>5960</v>
      </c>
      <c r="AH760" t="s">
        <v>6095</v>
      </c>
      <c r="AI760" t="s">
        <v>6096</v>
      </c>
      <c r="AJ760" t="s">
        <v>797</v>
      </c>
      <c r="AK760" t="s">
        <v>693</v>
      </c>
      <c r="AL760">
        <v>0</v>
      </c>
      <c r="AM760">
        <v>-3.1330481288144099</v>
      </c>
      <c r="AN760">
        <v>56.402736151646302</v>
      </c>
    </row>
    <row r="761" spans="1:40" x14ac:dyDescent="0.25">
      <c r="A761">
        <v>3092</v>
      </c>
      <c r="B761" t="s">
        <v>6097</v>
      </c>
      <c r="C761" t="s">
        <v>6098</v>
      </c>
      <c r="D761" t="s">
        <v>266</v>
      </c>
      <c r="F761" t="s">
        <v>65</v>
      </c>
      <c r="G761" t="s">
        <v>45</v>
      </c>
      <c r="H761" t="s">
        <v>6099</v>
      </c>
      <c r="I761" t="s">
        <v>268</v>
      </c>
      <c r="J761" t="s">
        <v>6100</v>
      </c>
      <c r="K761">
        <v>4</v>
      </c>
      <c r="L761" t="s">
        <v>6101</v>
      </c>
      <c r="M761" t="s">
        <v>6102</v>
      </c>
      <c r="N761" t="s">
        <v>6103</v>
      </c>
      <c r="O761" t="s">
        <v>6104</v>
      </c>
      <c r="P761">
        <v>50000</v>
      </c>
      <c r="Q761">
        <v>10000</v>
      </c>
      <c r="R761" t="s">
        <v>273</v>
      </c>
      <c r="S761">
        <v>100000</v>
      </c>
      <c r="T761" t="s">
        <v>149</v>
      </c>
      <c r="U761" t="s">
        <v>122</v>
      </c>
      <c r="V761" t="s">
        <v>6105</v>
      </c>
      <c r="W761">
        <v>353740</v>
      </c>
      <c r="X761">
        <v>728430</v>
      </c>
      <c r="AF761" t="s">
        <v>5959</v>
      </c>
      <c r="AG761" t="s">
        <v>5960</v>
      </c>
      <c r="AH761" t="s">
        <v>6106</v>
      </c>
      <c r="AI761" t="s">
        <v>6107</v>
      </c>
      <c r="AJ761" t="s">
        <v>709</v>
      </c>
      <c r="AK761" t="s">
        <v>921</v>
      </c>
      <c r="AL761">
        <v>100000</v>
      </c>
      <c r="AM761">
        <v>-3.4174031405481702</v>
      </c>
      <c r="AN761">
        <v>56.373694025780203</v>
      </c>
    </row>
    <row r="762" spans="1:40" x14ac:dyDescent="0.25">
      <c r="A762">
        <v>3093</v>
      </c>
      <c r="B762" t="s">
        <v>6108</v>
      </c>
      <c r="C762" t="s">
        <v>6109</v>
      </c>
      <c r="D762" t="s">
        <v>64</v>
      </c>
      <c r="E762" t="s">
        <v>6110</v>
      </c>
      <c r="F762" t="s">
        <v>80</v>
      </c>
      <c r="G762" t="s">
        <v>45</v>
      </c>
      <c r="H762" t="s">
        <v>6111</v>
      </c>
      <c r="I762" t="s">
        <v>268</v>
      </c>
      <c r="J762" t="s">
        <v>6112</v>
      </c>
      <c r="K762">
        <v>5</v>
      </c>
      <c r="L762" t="s">
        <v>6113</v>
      </c>
      <c r="N762" t="s">
        <v>6093</v>
      </c>
      <c r="O762" t="s">
        <v>6114</v>
      </c>
      <c r="P762">
        <v>10000</v>
      </c>
      <c r="Q762">
        <v>2500</v>
      </c>
      <c r="R762" t="s">
        <v>273</v>
      </c>
      <c r="S762">
        <v>1000</v>
      </c>
      <c r="T762" t="s">
        <v>134</v>
      </c>
      <c r="U762" t="s">
        <v>72</v>
      </c>
      <c r="V762" t="s">
        <v>6115</v>
      </c>
      <c r="W762">
        <v>353770</v>
      </c>
      <c r="X762">
        <v>353460</v>
      </c>
      <c r="AF762" t="s">
        <v>5959</v>
      </c>
      <c r="AG762" t="s">
        <v>5960</v>
      </c>
      <c r="AH762" t="s">
        <v>6116</v>
      </c>
      <c r="AI762" t="s">
        <v>6117</v>
      </c>
      <c r="AJ762" t="s">
        <v>797</v>
      </c>
      <c r="AK762" t="s">
        <v>921</v>
      </c>
      <c r="AL762">
        <v>0</v>
      </c>
      <c r="AM762">
        <v>-3.1055639006823998</v>
      </c>
      <c r="AN762">
        <v>56.478596195665503</v>
      </c>
    </row>
    <row r="763" spans="1:40" x14ac:dyDescent="0.25">
      <c r="A763">
        <v>3094</v>
      </c>
      <c r="B763" t="s">
        <v>6118</v>
      </c>
      <c r="C763" t="s">
        <v>6119</v>
      </c>
      <c r="D763" t="s">
        <v>141</v>
      </c>
      <c r="F763" t="s">
        <v>44</v>
      </c>
      <c r="G763" t="s">
        <v>45</v>
      </c>
      <c r="H763" t="s">
        <v>6120</v>
      </c>
      <c r="I763" t="s">
        <v>144</v>
      </c>
      <c r="J763" t="s">
        <v>6121</v>
      </c>
      <c r="K763">
        <v>1</v>
      </c>
      <c r="L763" t="s">
        <v>6122</v>
      </c>
      <c r="N763" t="s">
        <v>250</v>
      </c>
      <c r="O763" t="s">
        <v>6123</v>
      </c>
      <c r="P763">
        <v>100000</v>
      </c>
      <c r="Q763">
        <v>2500</v>
      </c>
      <c r="R763" t="s">
        <v>273</v>
      </c>
      <c r="S763">
        <v>1000</v>
      </c>
      <c r="T763" t="s">
        <v>54</v>
      </c>
      <c r="U763" t="s">
        <v>100</v>
      </c>
      <c r="V763" t="s">
        <v>6124</v>
      </c>
      <c r="W763">
        <v>318098</v>
      </c>
      <c r="X763">
        <v>745229</v>
      </c>
      <c r="AF763" t="s">
        <v>5959</v>
      </c>
      <c r="AG763" t="s">
        <v>5960</v>
      </c>
      <c r="AH763" t="s">
        <v>6125</v>
      </c>
      <c r="AI763" t="s">
        <v>6126</v>
      </c>
      <c r="AJ763" t="s">
        <v>709</v>
      </c>
      <c r="AK763" t="s">
        <v>921</v>
      </c>
      <c r="AL763">
        <v>100000</v>
      </c>
      <c r="AM763">
        <v>-3.3352906103873798</v>
      </c>
      <c r="AN763">
        <v>56.591850620453698</v>
      </c>
    </row>
    <row r="764" spans="1:40" x14ac:dyDescent="0.25">
      <c r="A764">
        <v>3095</v>
      </c>
      <c r="B764" t="s">
        <v>6127</v>
      </c>
      <c r="C764" t="s">
        <v>6128</v>
      </c>
      <c r="D764" t="s">
        <v>359</v>
      </c>
      <c r="F764" t="s">
        <v>44</v>
      </c>
      <c r="G764" t="s">
        <v>45</v>
      </c>
      <c r="H764" t="s">
        <v>6129</v>
      </c>
      <c r="I764" t="s">
        <v>68</v>
      </c>
      <c r="J764" t="s">
        <v>6130</v>
      </c>
      <c r="K764">
        <v>1</v>
      </c>
      <c r="L764" t="s">
        <v>6122</v>
      </c>
      <c r="N764" t="s">
        <v>250</v>
      </c>
      <c r="O764" t="s">
        <v>6123</v>
      </c>
      <c r="P764">
        <v>0</v>
      </c>
      <c r="Q764">
        <v>2500</v>
      </c>
      <c r="R764" t="s">
        <v>273</v>
      </c>
      <c r="S764">
        <v>1000</v>
      </c>
      <c r="T764" t="s">
        <v>54</v>
      </c>
      <c r="U764" t="s">
        <v>100</v>
      </c>
      <c r="V764" t="s">
        <v>6131</v>
      </c>
      <c r="W764">
        <v>321467</v>
      </c>
      <c r="X764">
        <v>744903</v>
      </c>
      <c r="AF764" t="s">
        <v>5959</v>
      </c>
      <c r="AG764" t="s">
        <v>5960</v>
      </c>
      <c r="AH764" t="s">
        <v>6132</v>
      </c>
      <c r="AI764" t="s">
        <v>6133</v>
      </c>
      <c r="AJ764" t="s">
        <v>692</v>
      </c>
      <c r="AK764" t="s">
        <v>464</v>
      </c>
      <c r="AM764">
        <v>-3.28034639666047</v>
      </c>
      <c r="AN764">
        <v>56.589499258341199</v>
      </c>
    </row>
    <row r="765" spans="1:40" x14ac:dyDescent="0.25">
      <c r="A765">
        <v>3096</v>
      </c>
      <c r="B765" t="s">
        <v>6134</v>
      </c>
      <c r="C765" t="s">
        <v>6135</v>
      </c>
      <c r="D765" t="s">
        <v>129</v>
      </c>
      <c r="F765" t="s">
        <v>65</v>
      </c>
      <c r="G765" t="s">
        <v>45</v>
      </c>
      <c r="H765" t="s">
        <v>6136</v>
      </c>
      <c r="I765" t="s">
        <v>131</v>
      </c>
      <c r="J765" t="s">
        <v>6137</v>
      </c>
      <c r="K765">
        <v>5</v>
      </c>
      <c r="L765" t="s">
        <v>6138</v>
      </c>
      <c r="N765" t="s">
        <v>5968</v>
      </c>
      <c r="O765" t="s">
        <v>6114</v>
      </c>
      <c r="P765">
        <v>0</v>
      </c>
      <c r="Q765">
        <v>200000</v>
      </c>
      <c r="R765" t="s">
        <v>273</v>
      </c>
      <c r="S765">
        <v>200000</v>
      </c>
      <c r="T765" t="s">
        <v>134</v>
      </c>
      <c r="U765" t="s">
        <v>72</v>
      </c>
      <c r="V765" t="s">
        <v>4826</v>
      </c>
      <c r="W765">
        <v>353800</v>
      </c>
      <c r="X765">
        <v>728490</v>
      </c>
      <c r="AF765" t="s">
        <v>5959</v>
      </c>
      <c r="AG765" t="s">
        <v>5960</v>
      </c>
      <c r="AH765" t="s">
        <v>6139</v>
      </c>
      <c r="AI765" t="s">
        <v>6140</v>
      </c>
      <c r="AJ765" t="s">
        <v>797</v>
      </c>
      <c r="AK765" t="s">
        <v>693</v>
      </c>
      <c r="AL765">
        <v>0</v>
      </c>
      <c r="AM765">
        <v>-2.8884677310640701</v>
      </c>
      <c r="AN765">
        <v>56.459261953882901</v>
      </c>
    </row>
    <row r="766" spans="1:40" x14ac:dyDescent="0.25">
      <c r="A766">
        <v>3097</v>
      </c>
      <c r="B766" t="s">
        <v>6141</v>
      </c>
      <c r="C766" t="s">
        <v>6142</v>
      </c>
      <c r="D766" t="s">
        <v>616</v>
      </c>
      <c r="F766" t="s">
        <v>80</v>
      </c>
      <c r="G766" t="s">
        <v>66</v>
      </c>
      <c r="H766" t="s">
        <v>6143</v>
      </c>
      <c r="I766" t="s">
        <v>607</v>
      </c>
      <c r="J766" t="s">
        <v>6144</v>
      </c>
      <c r="K766">
        <v>2</v>
      </c>
      <c r="L766" t="s">
        <v>6145</v>
      </c>
      <c r="N766" t="s">
        <v>6146</v>
      </c>
      <c r="O766" t="s">
        <v>6147</v>
      </c>
      <c r="P766">
        <v>1000000</v>
      </c>
      <c r="Q766">
        <v>5000</v>
      </c>
      <c r="R766" t="s">
        <v>273</v>
      </c>
      <c r="S766">
        <v>5000</v>
      </c>
      <c r="T766" t="s">
        <v>54</v>
      </c>
      <c r="U766" t="s">
        <v>284</v>
      </c>
      <c r="V766" t="s">
        <v>6148</v>
      </c>
      <c r="W766">
        <v>353830</v>
      </c>
      <c r="X766">
        <v>728390</v>
      </c>
      <c r="AF766" t="s">
        <v>5959</v>
      </c>
      <c r="AG766" t="s">
        <v>5960</v>
      </c>
      <c r="AH766" t="s">
        <v>6149</v>
      </c>
      <c r="AI766" t="s">
        <v>6150</v>
      </c>
      <c r="AJ766" t="s">
        <v>709</v>
      </c>
      <c r="AK766" t="s">
        <v>921</v>
      </c>
      <c r="AL766">
        <v>1000000</v>
      </c>
      <c r="AM766">
        <v>-2.6457871527662302</v>
      </c>
      <c r="AN766">
        <v>56.444805141657199</v>
      </c>
    </row>
    <row r="767" spans="1:40" x14ac:dyDescent="0.25">
      <c r="A767">
        <v>3098</v>
      </c>
      <c r="B767" t="s">
        <v>6151</v>
      </c>
      <c r="C767" t="s">
        <v>6152</v>
      </c>
      <c r="D767" t="s">
        <v>464</v>
      </c>
      <c r="F767" t="s">
        <v>65</v>
      </c>
      <c r="G767" t="s">
        <v>66</v>
      </c>
      <c r="H767" t="s">
        <v>6153</v>
      </c>
      <c r="I767" t="s">
        <v>119</v>
      </c>
      <c r="J767" t="s">
        <v>6154</v>
      </c>
      <c r="K767">
        <v>5</v>
      </c>
      <c r="L767" t="s">
        <v>110</v>
      </c>
      <c r="M767" t="s">
        <v>6155</v>
      </c>
      <c r="N767" t="s">
        <v>6093</v>
      </c>
      <c r="O767" t="s">
        <v>400</v>
      </c>
      <c r="P767">
        <v>0</v>
      </c>
      <c r="Q767">
        <v>15000</v>
      </c>
      <c r="R767" t="s">
        <v>273</v>
      </c>
      <c r="S767">
        <v>30000</v>
      </c>
      <c r="T767" t="s">
        <v>134</v>
      </c>
      <c r="U767" t="s">
        <v>72</v>
      </c>
      <c r="V767" t="s">
        <v>6156</v>
      </c>
      <c r="W767">
        <v>353860</v>
      </c>
      <c r="X767">
        <v>728420</v>
      </c>
      <c r="AF767" t="s">
        <v>5959</v>
      </c>
      <c r="AG767" t="s">
        <v>5960</v>
      </c>
      <c r="AH767" t="s">
        <v>6157</v>
      </c>
      <c r="AI767" t="s">
        <v>6158</v>
      </c>
      <c r="AJ767" t="s">
        <v>709</v>
      </c>
      <c r="AK767" t="s">
        <v>693</v>
      </c>
      <c r="AL767">
        <v>15000</v>
      </c>
      <c r="AM767">
        <v>-3.0777634055772101</v>
      </c>
      <c r="AN767">
        <v>56.428697461150399</v>
      </c>
    </row>
    <row r="768" spans="1:40" x14ac:dyDescent="0.25">
      <c r="A768">
        <v>3099</v>
      </c>
      <c r="B768" t="s">
        <v>6159</v>
      </c>
      <c r="C768" t="s">
        <v>6160</v>
      </c>
      <c r="D768" t="s">
        <v>64</v>
      </c>
      <c r="E768" t="s">
        <v>6161</v>
      </c>
      <c r="F768" t="s">
        <v>80</v>
      </c>
      <c r="G768" t="s">
        <v>45</v>
      </c>
      <c r="H768" t="s">
        <v>6162</v>
      </c>
      <c r="I768" t="s">
        <v>607</v>
      </c>
      <c r="J768" t="s">
        <v>6163</v>
      </c>
      <c r="K768">
        <v>3</v>
      </c>
      <c r="L768" t="s">
        <v>6164</v>
      </c>
      <c r="M768" t="s">
        <v>6165</v>
      </c>
      <c r="N768" t="s">
        <v>6093</v>
      </c>
      <c r="O768" t="s">
        <v>6166</v>
      </c>
      <c r="P768">
        <v>10000</v>
      </c>
      <c r="Q768">
        <v>2500</v>
      </c>
      <c r="R768" t="s">
        <v>273</v>
      </c>
      <c r="S768">
        <v>2500</v>
      </c>
      <c r="T768" t="s">
        <v>54</v>
      </c>
      <c r="U768" t="s">
        <v>100</v>
      </c>
      <c r="V768" t="s">
        <v>6167</v>
      </c>
      <c r="W768">
        <v>272813</v>
      </c>
      <c r="X768">
        <v>746642</v>
      </c>
      <c r="AF768" t="s">
        <v>5959</v>
      </c>
      <c r="AG768" t="s">
        <v>5960</v>
      </c>
      <c r="AH768" t="s">
        <v>6168</v>
      </c>
      <c r="AI768" t="s">
        <v>6169</v>
      </c>
      <c r="AJ768" t="s">
        <v>953</v>
      </c>
      <c r="AK768" t="s">
        <v>921</v>
      </c>
      <c r="AL768">
        <v>10000</v>
      </c>
      <c r="AM768">
        <v>-4.0729605592206104</v>
      </c>
      <c r="AN768">
        <v>56.594439535163801</v>
      </c>
    </row>
    <row r="769" spans="1:40" x14ac:dyDescent="0.25">
      <c r="A769">
        <v>3100</v>
      </c>
      <c r="B769" t="s">
        <v>6170</v>
      </c>
      <c r="C769" t="s">
        <v>6171</v>
      </c>
      <c r="D769" t="s">
        <v>117</v>
      </c>
      <c r="F769" t="s">
        <v>80</v>
      </c>
      <c r="G769" t="s">
        <v>66</v>
      </c>
      <c r="H769" t="s">
        <v>6172</v>
      </c>
      <c r="I769" t="s">
        <v>540</v>
      </c>
      <c r="J769" t="s">
        <v>6173</v>
      </c>
      <c r="K769">
        <v>3</v>
      </c>
      <c r="M769" t="s">
        <v>6174</v>
      </c>
      <c r="N769" t="s">
        <v>6093</v>
      </c>
      <c r="O769" t="s">
        <v>6175</v>
      </c>
      <c r="P769">
        <v>250000</v>
      </c>
      <c r="Q769">
        <v>5000</v>
      </c>
      <c r="R769" t="s">
        <v>273</v>
      </c>
      <c r="S769">
        <v>5000</v>
      </c>
      <c r="T769" t="s">
        <v>54</v>
      </c>
      <c r="U769" t="s">
        <v>284</v>
      </c>
      <c r="V769" t="s">
        <v>6176</v>
      </c>
      <c r="W769">
        <v>320210</v>
      </c>
      <c r="X769">
        <v>718830</v>
      </c>
      <c r="AF769" t="s">
        <v>5959</v>
      </c>
      <c r="AG769" t="s">
        <v>5960</v>
      </c>
      <c r="AH769" t="s">
        <v>6177</v>
      </c>
      <c r="AI769" t="s">
        <v>6178</v>
      </c>
      <c r="AJ769" t="s">
        <v>709</v>
      </c>
      <c r="AK769" t="s">
        <v>921</v>
      </c>
      <c r="AL769">
        <v>250000</v>
      </c>
      <c r="AM769">
        <v>-3.2928235703116</v>
      </c>
      <c r="AN769">
        <v>56.355102614086299</v>
      </c>
    </row>
    <row r="770" spans="1:40" x14ac:dyDescent="0.25">
      <c r="A770">
        <v>3101</v>
      </c>
      <c r="B770" t="s">
        <v>6179</v>
      </c>
      <c r="C770" t="s">
        <v>6180</v>
      </c>
      <c r="D770" t="s">
        <v>79</v>
      </c>
      <c r="F770" t="s">
        <v>80</v>
      </c>
      <c r="G770" t="s">
        <v>66</v>
      </c>
      <c r="H770" t="s">
        <v>6181</v>
      </c>
      <c r="I770" t="s">
        <v>237</v>
      </c>
      <c r="J770" t="s">
        <v>6182</v>
      </c>
      <c r="K770">
        <v>4</v>
      </c>
      <c r="L770" t="s">
        <v>6183</v>
      </c>
      <c r="M770" t="s">
        <v>6184</v>
      </c>
      <c r="N770" t="s">
        <v>6185</v>
      </c>
      <c r="O770" t="s">
        <v>6186</v>
      </c>
      <c r="P770">
        <v>1000000</v>
      </c>
      <c r="Q770">
        <v>5000</v>
      </c>
      <c r="R770" t="s">
        <v>273</v>
      </c>
      <c r="S770">
        <v>5000</v>
      </c>
      <c r="T770" t="s">
        <v>54</v>
      </c>
      <c r="U770" t="s">
        <v>72</v>
      </c>
      <c r="V770" t="s">
        <v>6187</v>
      </c>
      <c r="W770">
        <v>353890</v>
      </c>
      <c r="X770">
        <v>728450</v>
      </c>
      <c r="AF770" t="s">
        <v>5959</v>
      </c>
      <c r="AG770" t="s">
        <v>5960</v>
      </c>
      <c r="AH770" t="s">
        <v>6188</v>
      </c>
      <c r="AI770" t="s">
        <v>6189</v>
      </c>
      <c r="AJ770" t="s">
        <v>709</v>
      </c>
      <c r="AK770" t="s">
        <v>921</v>
      </c>
      <c r="AL770">
        <v>1000000</v>
      </c>
      <c r="AM770">
        <v>-3.4068959805265902</v>
      </c>
      <c r="AN770">
        <v>56.429958228749697</v>
      </c>
    </row>
    <row r="771" spans="1:40" x14ac:dyDescent="0.25">
      <c r="A771">
        <v>3102</v>
      </c>
      <c r="B771" t="s">
        <v>6190</v>
      </c>
      <c r="C771" t="s">
        <v>6191</v>
      </c>
      <c r="D771" t="s">
        <v>42</v>
      </c>
      <c r="F771" t="s">
        <v>44</v>
      </c>
      <c r="G771" t="s">
        <v>45</v>
      </c>
      <c r="H771" t="s">
        <v>6192</v>
      </c>
      <c r="I771" t="s">
        <v>702</v>
      </c>
      <c r="J771" t="s">
        <v>6193</v>
      </c>
      <c r="K771">
        <v>4</v>
      </c>
      <c r="L771" t="s">
        <v>6194</v>
      </c>
      <c r="M771" t="s">
        <v>6195</v>
      </c>
      <c r="N771" t="s">
        <v>6093</v>
      </c>
      <c r="O771" t="s">
        <v>6196</v>
      </c>
      <c r="P771">
        <v>1000000</v>
      </c>
      <c r="Q771">
        <v>20000</v>
      </c>
      <c r="R771" t="s">
        <v>273</v>
      </c>
      <c r="S771">
        <v>20000</v>
      </c>
      <c r="T771" t="s">
        <v>54</v>
      </c>
      <c r="U771" t="s">
        <v>284</v>
      </c>
      <c r="V771" t="s">
        <v>6197</v>
      </c>
      <c r="W771">
        <v>320190</v>
      </c>
      <c r="X771">
        <v>718800</v>
      </c>
      <c r="AF771" t="s">
        <v>5959</v>
      </c>
      <c r="AG771" t="s">
        <v>5960</v>
      </c>
      <c r="AH771" t="s">
        <v>6198</v>
      </c>
      <c r="AI771" t="s">
        <v>6199</v>
      </c>
      <c r="AJ771" t="s">
        <v>709</v>
      </c>
      <c r="AK771" t="s">
        <v>921</v>
      </c>
      <c r="AL771">
        <v>1000000</v>
      </c>
      <c r="AM771">
        <v>-3.29313801634484</v>
      </c>
      <c r="AN771">
        <v>56.354829777012498</v>
      </c>
    </row>
    <row r="772" spans="1:40" x14ac:dyDescent="0.25">
      <c r="A772">
        <v>3103</v>
      </c>
      <c r="B772" t="s">
        <v>6200</v>
      </c>
      <c r="C772" t="s">
        <v>6201</v>
      </c>
      <c r="D772" t="s">
        <v>64</v>
      </c>
      <c r="E772" t="s">
        <v>6034</v>
      </c>
      <c r="F772" t="s">
        <v>80</v>
      </c>
      <c r="G772" t="s">
        <v>81</v>
      </c>
      <c r="H772" t="s">
        <v>6202</v>
      </c>
      <c r="I772" t="s">
        <v>83</v>
      </c>
      <c r="J772" t="s">
        <v>6203</v>
      </c>
      <c r="K772">
        <v>4</v>
      </c>
      <c r="L772" t="s">
        <v>6204</v>
      </c>
      <c r="M772" t="s">
        <v>6205</v>
      </c>
      <c r="N772" t="s">
        <v>6093</v>
      </c>
      <c r="O772" t="s">
        <v>6206</v>
      </c>
      <c r="P772">
        <v>2000000</v>
      </c>
      <c r="Q772">
        <v>2500</v>
      </c>
      <c r="R772" t="s">
        <v>273</v>
      </c>
      <c r="S772">
        <v>1000</v>
      </c>
      <c r="T772" t="s">
        <v>54</v>
      </c>
      <c r="U772" t="s">
        <v>284</v>
      </c>
      <c r="V772" t="s">
        <v>6207</v>
      </c>
      <c r="W772">
        <v>320170</v>
      </c>
      <c r="X772">
        <v>718750</v>
      </c>
      <c r="AF772" t="s">
        <v>5959</v>
      </c>
      <c r="AG772" t="s">
        <v>5960</v>
      </c>
      <c r="AH772" t="s">
        <v>6208</v>
      </c>
      <c r="AI772" t="s">
        <v>6209</v>
      </c>
      <c r="AJ772" t="s">
        <v>709</v>
      </c>
      <c r="AK772" t="s">
        <v>921</v>
      </c>
      <c r="AL772">
        <v>2000000</v>
      </c>
      <c r="AM772">
        <v>-3.2934463761067501</v>
      </c>
      <c r="AN772">
        <v>56.354377298057599</v>
      </c>
    </row>
    <row r="773" spans="1:40" x14ac:dyDescent="0.25">
      <c r="A773">
        <v>3104</v>
      </c>
      <c r="B773" t="s">
        <v>6210</v>
      </c>
      <c r="C773" t="s">
        <v>6211</v>
      </c>
      <c r="D773" t="s">
        <v>117</v>
      </c>
      <c r="F773" t="s">
        <v>80</v>
      </c>
      <c r="G773" t="s">
        <v>81</v>
      </c>
      <c r="H773" t="s">
        <v>6212</v>
      </c>
      <c r="I773" t="s">
        <v>540</v>
      </c>
      <c r="J773" t="s">
        <v>6213</v>
      </c>
      <c r="K773">
        <v>3</v>
      </c>
      <c r="N773" t="s">
        <v>6214</v>
      </c>
      <c r="O773" t="s">
        <v>6215</v>
      </c>
      <c r="P773">
        <v>100000</v>
      </c>
      <c r="Q773">
        <v>1000</v>
      </c>
      <c r="R773" t="s">
        <v>273</v>
      </c>
      <c r="S773">
        <v>500</v>
      </c>
      <c r="T773" t="s">
        <v>54</v>
      </c>
      <c r="U773" t="s">
        <v>100</v>
      </c>
      <c r="V773" t="s">
        <v>6216</v>
      </c>
      <c r="W773">
        <v>259046</v>
      </c>
      <c r="X773">
        <v>755961</v>
      </c>
      <c r="AF773" t="s">
        <v>5959</v>
      </c>
      <c r="AG773" t="s">
        <v>5960</v>
      </c>
      <c r="AH773" t="s">
        <v>6217</v>
      </c>
      <c r="AI773" t="s">
        <v>6218</v>
      </c>
      <c r="AJ773" t="s">
        <v>692</v>
      </c>
      <c r="AK773" t="s">
        <v>921</v>
      </c>
      <c r="AL773">
        <v>100000</v>
      </c>
      <c r="AM773">
        <v>-4.3020663811466697</v>
      </c>
      <c r="AN773">
        <v>56.674157036817498</v>
      </c>
    </row>
    <row r="774" spans="1:40" x14ac:dyDescent="0.25">
      <c r="A774">
        <v>3105</v>
      </c>
      <c r="B774" t="s">
        <v>6219</v>
      </c>
      <c r="C774" t="s">
        <v>6220</v>
      </c>
      <c r="D774" t="s">
        <v>266</v>
      </c>
      <c r="F774" t="s">
        <v>80</v>
      </c>
      <c r="G774" t="s">
        <v>45</v>
      </c>
      <c r="H774" t="s">
        <v>6221</v>
      </c>
      <c r="I774" t="s">
        <v>268</v>
      </c>
      <c r="J774" t="s">
        <v>6222</v>
      </c>
      <c r="K774">
        <v>4</v>
      </c>
      <c r="L774" t="s">
        <v>6223</v>
      </c>
      <c r="N774" t="s">
        <v>6093</v>
      </c>
      <c r="O774" t="s">
        <v>6224</v>
      </c>
      <c r="P774">
        <v>5000</v>
      </c>
      <c r="Q774">
        <v>1000</v>
      </c>
      <c r="R774" t="s">
        <v>273</v>
      </c>
      <c r="S774">
        <v>1000</v>
      </c>
      <c r="T774" t="s">
        <v>149</v>
      </c>
      <c r="U774" t="s">
        <v>72</v>
      </c>
      <c r="V774" t="s">
        <v>6225</v>
      </c>
      <c r="W774">
        <v>353920</v>
      </c>
      <c r="X774">
        <v>728480</v>
      </c>
      <c r="AF774" t="s">
        <v>5959</v>
      </c>
      <c r="AG774" t="s">
        <v>5960</v>
      </c>
      <c r="AH774" t="s">
        <v>6226</v>
      </c>
      <c r="AI774" t="s">
        <v>6227</v>
      </c>
      <c r="AJ774" t="s">
        <v>709</v>
      </c>
      <c r="AK774" t="s">
        <v>921</v>
      </c>
      <c r="AL774">
        <v>5000</v>
      </c>
      <c r="AM774">
        <v>-2.7490672012993298</v>
      </c>
      <c r="AN774">
        <v>56.446282297603503</v>
      </c>
    </row>
    <row r="775" spans="1:40" x14ac:dyDescent="0.25">
      <c r="A775">
        <v>3106</v>
      </c>
      <c r="B775" t="s">
        <v>6228</v>
      </c>
      <c r="C775" t="s">
        <v>6229</v>
      </c>
      <c r="D775" t="s">
        <v>266</v>
      </c>
      <c r="F775" t="s">
        <v>80</v>
      </c>
      <c r="G775" t="s">
        <v>45</v>
      </c>
      <c r="H775" t="s">
        <v>6230</v>
      </c>
      <c r="I775" t="s">
        <v>268</v>
      </c>
      <c r="J775" t="s">
        <v>6231</v>
      </c>
      <c r="K775">
        <v>1</v>
      </c>
      <c r="M775" t="s">
        <v>6232</v>
      </c>
      <c r="N775" t="s">
        <v>6093</v>
      </c>
      <c r="O775" t="s">
        <v>6233</v>
      </c>
      <c r="P775">
        <v>50000</v>
      </c>
      <c r="Q775">
        <v>2500</v>
      </c>
      <c r="R775" t="s">
        <v>273</v>
      </c>
      <c r="S775">
        <v>2500</v>
      </c>
      <c r="T775" t="s">
        <v>149</v>
      </c>
      <c r="U775" t="s">
        <v>284</v>
      </c>
      <c r="V775" t="s">
        <v>6234</v>
      </c>
      <c r="W775">
        <v>265879</v>
      </c>
      <c r="X775">
        <v>758300</v>
      </c>
      <c r="AF775" t="s">
        <v>5959</v>
      </c>
      <c r="AG775" t="s">
        <v>5960</v>
      </c>
      <c r="AH775" t="s">
        <v>6235</v>
      </c>
      <c r="AI775" t="s">
        <v>6236</v>
      </c>
      <c r="AJ775" t="s">
        <v>709</v>
      </c>
      <c r="AK775" t="s">
        <v>921</v>
      </c>
      <c r="AL775">
        <v>50000</v>
      </c>
      <c r="AM775">
        <v>-4.1918616149541803</v>
      </c>
      <c r="AN775">
        <v>56.697165408140101</v>
      </c>
    </row>
    <row r="776" spans="1:40" x14ac:dyDescent="0.25">
      <c r="A776">
        <v>3107</v>
      </c>
      <c r="B776" t="s">
        <v>6237</v>
      </c>
      <c r="C776" t="s">
        <v>6238</v>
      </c>
      <c r="D776" t="s">
        <v>64</v>
      </c>
      <c r="E776" t="s">
        <v>6239</v>
      </c>
      <c r="F776" t="s">
        <v>65</v>
      </c>
      <c r="G776" t="s">
        <v>66</v>
      </c>
      <c r="H776" t="s">
        <v>6240</v>
      </c>
      <c r="I776" t="s">
        <v>119</v>
      </c>
      <c r="J776" t="s">
        <v>6241</v>
      </c>
      <c r="K776">
        <v>1</v>
      </c>
      <c r="L776" t="s">
        <v>6242</v>
      </c>
      <c r="N776" t="s">
        <v>6093</v>
      </c>
      <c r="O776" t="s">
        <v>6243</v>
      </c>
      <c r="P776">
        <v>25000</v>
      </c>
      <c r="Q776">
        <v>30000</v>
      </c>
      <c r="R776" t="s">
        <v>273</v>
      </c>
      <c r="S776">
        <v>30000</v>
      </c>
      <c r="T776" t="s">
        <v>149</v>
      </c>
      <c r="U776" t="s">
        <v>72</v>
      </c>
      <c r="V776" t="s">
        <v>6244</v>
      </c>
      <c r="W776">
        <v>293514</v>
      </c>
      <c r="X776">
        <v>757746</v>
      </c>
      <c r="AF776" t="s">
        <v>5959</v>
      </c>
      <c r="AG776" t="s">
        <v>5960</v>
      </c>
      <c r="AH776" t="s">
        <v>6245</v>
      </c>
      <c r="AI776" t="s">
        <v>6246</v>
      </c>
      <c r="AJ776" t="s">
        <v>911</v>
      </c>
      <c r="AK776" t="s">
        <v>693</v>
      </c>
      <c r="AL776">
        <v>30000</v>
      </c>
      <c r="AM776">
        <v>-3.7406047645052798</v>
      </c>
      <c r="AN776">
        <v>56.699310774910799</v>
      </c>
    </row>
    <row r="777" spans="1:40" x14ac:dyDescent="0.25">
      <c r="A777">
        <v>3108</v>
      </c>
      <c r="B777" t="s">
        <v>6247</v>
      </c>
      <c r="C777" t="s">
        <v>6248</v>
      </c>
      <c r="D777" t="s">
        <v>141</v>
      </c>
      <c r="F777" t="s">
        <v>65</v>
      </c>
      <c r="G777" t="s">
        <v>45</v>
      </c>
      <c r="H777" t="s">
        <v>6249</v>
      </c>
      <c r="I777" t="s">
        <v>144</v>
      </c>
      <c r="J777" t="s">
        <v>6250</v>
      </c>
      <c r="K777">
        <v>1</v>
      </c>
      <c r="N777" t="s">
        <v>250</v>
      </c>
      <c r="O777" t="s">
        <v>6251</v>
      </c>
      <c r="P777">
        <v>2000</v>
      </c>
      <c r="Q777">
        <v>1000</v>
      </c>
      <c r="R777" t="s">
        <v>273</v>
      </c>
      <c r="S777">
        <v>1000</v>
      </c>
      <c r="T777" t="s">
        <v>134</v>
      </c>
      <c r="U777" t="s">
        <v>72</v>
      </c>
      <c r="V777" t="s">
        <v>6148</v>
      </c>
      <c r="W777">
        <v>310249</v>
      </c>
      <c r="X777">
        <v>729882</v>
      </c>
      <c r="AF777" t="s">
        <v>5959</v>
      </c>
      <c r="AG777" t="s">
        <v>5960</v>
      </c>
      <c r="AH777" t="s">
        <v>6252</v>
      </c>
      <c r="AI777" t="s">
        <v>6253</v>
      </c>
      <c r="AJ777" t="s">
        <v>797</v>
      </c>
      <c r="AK777" t="s">
        <v>693</v>
      </c>
      <c r="AL777">
        <v>0</v>
      </c>
      <c r="AM777">
        <v>-3.4577566345335802</v>
      </c>
      <c r="AN777">
        <v>56.452579101555799</v>
      </c>
    </row>
    <row r="778" spans="1:40" x14ac:dyDescent="0.25">
      <c r="A778">
        <v>3109</v>
      </c>
      <c r="B778" t="s">
        <v>6254</v>
      </c>
      <c r="C778" t="s">
        <v>6255</v>
      </c>
      <c r="D778" t="s">
        <v>141</v>
      </c>
      <c r="F778" t="s">
        <v>80</v>
      </c>
      <c r="G778" t="s">
        <v>66</v>
      </c>
      <c r="H778" t="s">
        <v>6256</v>
      </c>
      <c r="I778" t="s">
        <v>144</v>
      </c>
      <c r="J778" t="s">
        <v>6257</v>
      </c>
      <c r="K778">
        <v>1</v>
      </c>
      <c r="N778" t="s">
        <v>250</v>
      </c>
      <c r="O778" t="s">
        <v>6258</v>
      </c>
      <c r="P778">
        <v>50000</v>
      </c>
      <c r="Q778">
        <v>20000</v>
      </c>
      <c r="R778" t="s">
        <v>273</v>
      </c>
      <c r="S778">
        <v>20000</v>
      </c>
      <c r="T778" t="s">
        <v>54</v>
      </c>
      <c r="U778" t="s">
        <v>284</v>
      </c>
      <c r="V778" t="s">
        <v>6259</v>
      </c>
      <c r="W778">
        <v>320150</v>
      </c>
      <c r="X778">
        <v>718770</v>
      </c>
      <c r="AF778" t="s">
        <v>5959</v>
      </c>
      <c r="AG778" t="s">
        <v>5960</v>
      </c>
      <c r="AH778" t="s">
        <v>6260</v>
      </c>
      <c r="AI778" t="s">
        <v>6261</v>
      </c>
      <c r="AJ778" t="s">
        <v>709</v>
      </c>
      <c r="AK778" t="s">
        <v>921</v>
      </c>
      <c r="AL778">
        <v>70000</v>
      </c>
      <c r="AM778">
        <v>-3.29377601994049</v>
      </c>
      <c r="AN778">
        <v>56.354553562105103</v>
      </c>
    </row>
    <row r="779" spans="1:40" x14ac:dyDescent="0.25">
      <c r="A779">
        <v>3110</v>
      </c>
      <c r="B779" t="s">
        <v>6262</v>
      </c>
      <c r="C779" t="s">
        <v>6263</v>
      </c>
      <c r="D779" t="s">
        <v>141</v>
      </c>
      <c r="F779" t="s">
        <v>80</v>
      </c>
      <c r="G779" t="s">
        <v>81</v>
      </c>
      <c r="H779" t="s">
        <v>6264</v>
      </c>
      <c r="I779" t="s">
        <v>144</v>
      </c>
      <c r="J779" t="s">
        <v>6265</v>
      </c>
      <c r="K779">
        <v>3</v>
      </c>
      <c r="N779" t="s">
        <v>6093</v>
      </c>
      <c r="O779" t="s">
        <v>6258</v>
      </c>
      <c r="P779">
        <v>25000</v>
      </c>
      <c r="Q779">
        <v>10000</v>
      </c>
      <c r="R779" t="s">
        <v>53</v>
      </c>
      <c r="S779">
        <v>10000</v>
      </c>
      <c r="T779" t="s">
        <v>54</v>
      </c>
      <c r="U779" t="s">
        <v>284</v>
      </c>
      <c r="V779" t="s">
        <v>6259</v>
      </c>
      <c r="W779">
        <v>277147</v>
      </c>
      <c r="X779">
        <v>745551</v>
      </c>
      <c r="AF779" t="s">
        <v>5959</v>
      </c>
      <c r="AG779" t="s">
        <v>5960</v>
      </c>
      <c r="AH779" t="s">
        <v>6266</v>
      </c>
      <c r="AI779" t="s">
        <v>6267</v>
      </c>
      <c r="AJ779" t="s">
        <v>709</v>
      </c>
      <c r="AK779" t="s">
        <v>921</v>
      </c>
      <c r="AL779">
        <v>35000</v>
      </c>
      <c r="AM779">
        <v>-4.0019085694931098</v>
      </c>
      <c r="AN779">
        <v>56.5857997332267</v>
      </c>
    </row>
    <row r="780" spans="1:40" x14ac:dyDescent="0.25">
      <c r="A780">
        <v>3111</v>
      </c>
      <c r="B780" t="s">
        <v>6268</v>
      </c>
      <c r="C780" t="s">
        <v>6269</v>
      </c>
      <c r="D780" t="s">
        <v>64</v>
      </c>
      <c r="E780" t="s">
        <v>6270</v>
      </c>
      <c r="F780" t="s">
        <v>80</v>
      </c>
      <c r="G780" t="s">
        <v>45</v>
      </c>
      <c r="H780" t="s">
        <v>6271</v>
      </c>
      <c r="I780" t="s">
        <v>119</v>
      </c>
      <c r="J780" t="s">
        <v>6272</v>
      </c>
      <c r="K780">
        <v>4</v>
      </c>
      <c r="M780" t="s">
        <v>6273</v>
      </c>
      <c r="N780" t="s">
        <v>6093</v>
      </c>
      <c r="O780" t="s">
        <v>6274</v>
      </c>
      <c r="P780">
        <v>5000</v>
      </c>
      <c r="Q780">
        <v>0</v>
      </c>
      <c r="R780" t="s">
        <v>53</v>
      </c>
      <c r="S780">
        <v>0</v>
      </c>
      <c r="T780" t="s">
        <v>54</v>
      </c>
      <c r="U780" t="s">
        <v>100</v>
      </c>
      <c r="V780" t="s">
        <v>6275</v>
      </c>
      <c r="W780">
        <v>320130</v>
      </c>
      <c r="X780">
        <v>718810</v>
      </c>
      <c r="AF780" t="s">
        <v>5959</v>
      </c>
      <c r="AG780" t="s">
        <v>5960</v>
      </c>
      <c r="AH780" t="s">
        <v>6276</v>
      </c>
      <c r="AI780" t="s">
        <v>6277</v>
      </c>
      <c r="AJ780" t="s">
        <v>953</v>
      </c>
      <c r="AK780" t="s">
        <v>921</v>
      </c>
      <c r="AL780">
        <v>5000</v>
      </c>
      <c r="AM780">
        <v>-3.2941117517929599</v>
      </c>
      <c r="AN780">
        <v>56.354909466292298</v>
      </c>
    </row>
    <row r="781" spans="1:40" x14ac:dyDescent="0.25">
      <c r="A781">
        <v>3112</v>
      </c>
      <c r="B781" t="s">
        <v>6278</v>
      </c>
      <c r="C781" t="s">
        <v>6279</v>
      </c>
      <c r="D781" t="s">
        <v>464</v>
      </c>
      <c r="F781" t="s">
        <v>44</v>
      </c>
      <c r="G781" t="s">
        <v>66</v>
      </c>
      <c r="H781" t="s">
        <v>6280</v>
      </c>
      <c r="I781" t="s">
        <v>119</v>
      </c>
      <c r="J781" t="s">
        <v>6281</v>
      </c>
      <c r="K781">
        <v>3</v>
      </c>
      <c r="L781" t="s">
        <v>6282</v>
      </c>
      <c r="M781" t="s">
        <v>6283</v>
      </c>
      <c r="N781" t="s">
        <v>6093</v>
      </c>
      <c r="O781" t="s">
        <v>6284</v>
      </c>
      <c r="P781">
        <v>1000</v>
      </c>
      <c r="Q781">
        <v>2000</v>
      </c>
      <c r="R781" t="s">
        <v>273</v>
      </c>
      <c r="S781">
        <v>2000</v>
      </c>
      <c r="T781" t="s">
        <v>54</v>
      </c>
      <c r="U781" t="s">
        <v>284</v>
      </c>
      <c r="V781" t="s">
        <v>6285</v>
      </c>
      <c r="W781">
        <v>353950</v>
      </c>
      <c r="X781">
        <v>728510</v>
      </c>
      <c r="AF781" t="s">
        <v>5959</v>
      </c>
      <c r="AG781" t="s">
        <v>5960</v>
      </c>
      <c r="AH781" t="s">
        <v>6286</v>
      </c>
      <c r="AI781" t="s">
        <v>6287</v>
      </c>
      <c r="AJ781" t="s">
        <v>911</v>
      </c>
      <c r="AK781" t="s">
        <v>693</v>
      </c>
      <c r="AL781">
        <v>0</v>
      </c>
      <c r="AM781">
        <v>-2.9580339960956201</v>
      </c>
      <c r="AN781">
        <v>56.447873674723901</v>
      </c>
    </row>
    <row r="782" spans="1:40" x14ac:dyDescent="0.25">
      <c r="A782">
        <v>3113</v>
      </c>
      <c r="B782" t="s">
        <v>6288</v>
      </c>
      <c r="C782" t="s">
        <v>6289</v>
      </c>
      <c r="D782" t="s">
        <v>464</v>
      </c>
      <c r="F782" t="s">
        <v>80</v>
      </c>
      <c r="G782" t="s">
        <v>66</v>
      </c>
      <c r="H782" t="s">
        <v>6290</v>
      </c>
      <c r="I782" t="s">
        <v>119</v>
      </c>
      <c r="J782" t="s">
        <v>6291</v>
      </c>
      <c r="K782">
        <v>3</v>
      </c>
      <c r="N782" t="s">
        <v>6093</v>
      </c>
      <c r="O782" t="s">
        <v>6292</v>
      </c>
      <c r="P782">
        <v>10000</v>
      </c>
      <c r="Q782">
        <v>2500</v>
      </c>
      <c r="R782" t="s">
        <v>273</v>
      </c>
      <c r="S782">
        <v>2500</v>
      </c>
      <c r="T782" t="s">
        <v>54</v>
      </c>
      <c r="U782" t="s">
        <v>72</v>
      </c>
      <c r="V782" t="s">
        <v>6293</v>
      </c>
      <c r="W782">
        <v>320111</v>
      </c>
      <c r="X782">
        <v>718796</v>
      </c>
      <c r="AF782" t="s">
        <v>5959</v>
      </c>
      <c r="AG782" t="s">
        <v>5960</v>
      </c>
      <c r="AH782" t="s">
        <v>6294</v>
      </c>
      <c r="AI782" t="s">
        <v>6295</v>
      </c>
      <c r="AJ782" t="s">
        <v>953</v>
      </c>
      <c r="AK782" t="s">
        <v>921</v>
      </c>
      <c r="AL782">
        <v>10000</v>
      </c>
      <c r="AM782">
        <v>-3.2944148779819402</v>
      </c>
      <c r="AN782">
        <v>56.354780507763103</v>
      </c>
    </row>
    <row r="783" spans="1:40" x14ac:dyDescent="0.25">
      <c r="A783">
        <v>3114</v>
      </c>
      <c r="B783" t="s">
        <v>6296</v>
      </c>
      <c r="C783" t="s">
        <v>6297</v>
      </c>
      <c r="D783" t="s">
        <v>142</v>
      </c>
      <c r="F783" t="s">
        <v>65</v>
      </c>
      <c r="G783" t="s">
        <v>45</v>
      </c>
      <c r="H783" t="s">
        <v>6298</v>
      </c>
      <c r="I783" t="s">
        <v>198</v>
      </c>
      <c r="J783" t="s">
        <v>6299</v>
      </c>
      <c r="K783">
        <v>5</v>
      </c>
      <c r="L783" t="s">
        <v>6300</v>
      </c>
      <c r="M783" t="s">
        <v>6301</v>
      </c>
      <c r="N783" t="s">
        <v>6302</v>
      </c>
      <c r="O783" t="s">
        <v>6303</v>
      </c>
      <c r="P783">
        <v>0</v>
      </c>
      <c r="Q783">
        <v>0</v>
      </c>
      <c r="R783" t="s">
        <v>273</v>
      </c>
      <c r="S783">
        <v>16000</v>
      </c>
      <c r="T783" t="s">
        <v>54</v>
      </c>
      <c r="U783" t="s">
        <v>72</v>
      </c>
      <c r="V783" t="s">
        <v>6304</v>
      </c>
      <c r="W783">
        <v>362300</v>
      </c>
      <c r="X783">
        <v>631558</v>
      </c>
      <c r="Y783" t="s">
        <v>6305</v>
      </c>
      <c r="AF783" t="s">
        <v>6306</v>
      </c>
      <c r="AG783" t="s">
        <v>6307</v>
      </c>
      <c r="AH783" t="s">
        <v>6308</v>
      </c>
      <c r="AI783" t="s">
        <v>6309</v>
      </c>
      <c r="AJ783" t="s">
        <v>911</v>
      </c>
      <c r="AK783" t="s">
        <v>727</v>
      </c>
      <c r="AL783">
        <v>0</v>
      </c>
      <c r="AM783">
        <v>-2.5995022493820099</v>
      </c>
      <c r="AN783">
        <v>55.576247526558198</v>
      </c>
    </row>
    <row r="784" spans="1:40" x14ac:dyDescent="0.25">
      <c r="A784">
        <v>3115</v>
      </c>
      <c r="B784" t="s">
        <v>6310</v>
      </c>
      <c r="C784" t="s">
        <v>6311</v>
      </c>
      <c r="D784" t="s">
        <v>142</v>
      </c>
      <c r="F784" t="s">
        <v>65</v>
      </c>
      <c r="G784" t="s">
        <v>45</v>
      </c>
      <c r="H784" t="s">
        <v>6312</v>
      </c>
      <c r="I784" t="s">
        <v>607</v>
      </c>
      <c r="J784" t="s">
        <v>6313</v>
      </c>
      <c r="K784">
        <v>3</v>
      </c>
      <c r="L784" t="s">
        <v>6314</v>
      </c>
      <c r="M784" t="s">
        <v>6315</v>
      </c>
      <c r="N784" t="s">
        <v>6316</v>
      </c>
      <c r="O784" t="s">
        <v>6317</v>
      </c>
      <c r="P784">
        <v>2000</v>
      </c>
      <c r="Q784">
        <v>30000</v>
      </c>
      <c r="R784" t="s">
        <v>53</v>
      </c>
      <c r="S784">
        <v>0</v>
      </c>
      <c r="T784" t="s">
        <v>54</v>
      </c>
      <c r="U784" t="s">
        <v>100</v>
      </c>
      <c r="V784" t="s">
        <v>6318</v>
      </c>
      <c r="W784">
        <v>356394</v>
      </c>
      <c r="X784">
        <v>634476</v>
      </c>
      <c r="Y784" t="s">
        <v>6319</v>
      </c>
      <c r="AF784" t="s">
        <v>6306</v>
      </c>
      <c r="AG784" t="s">
        <v>6307</v>
      </c>
      <c r="AH784" t="s">
        <v>6320</v>
      </c>
      <c r="AI784" t="s">
        <v>6321</v>
      </c>
      <c r="AJ784" t="s">
        <v>911</v>
      </c>
      <c r="AK784" t="s">
        <v>727</v>
      </c>
      <c r="AL784">
        <v>0</v>
      </c>
      <c r="AM784">
        <v>-2.6936310075794498</v>
      </c>
      <c r="AN784">
        <v>55.6019714038502</v>
      </c>
    </row>
    <row r="785" spans="1:40" x14ac:dyDescent="0.25">
      <c r="A785">
        <v>3116</v>
      </c>
      <c r="B785" t="s">
        <v>6322</v>
      </c>
      <c r="C785" t="s">
        <v>6323</v>
      </c>
      <c r="D785" t="s">
        <v>42</v>
      </c>
      <c r="F785" t="s">
        <v>44</v>
      </c>
      <c r="G785" t="s">
        <v>45</v>
      </c>
      <c r="H785" t="s">
        <v>6324</v>
      </c>
      <c r="I785" t="s">
        <v>702</v>
      </c>
      <c r="J785" t="s">
        <v>6325</v>
      </c>
      <c r="K785">
        <v>5</v>
      </c>
      <c r="L785" t="s">
        <v>1511</v>
      </c>
      <c r="M785" t="s">
        <v>6326</v>
      </c>
      <c r="N785" t="s">
        <v>6316</v>
      </c>
      <c r="O785" t="s">
        <v>6327</v>
      </c>
      <c r="P785">
        <v>500000</v>
      </c>
      <c r="Q785">
        <v>0</v>
      </c>
      <c r="R785" t="s">
        <v>273</v>
      </c>
      <c r="S785">
        <v>0</v>
      </c>
      <c r="T785" t="s">
        <v>54</v>
      </c>
      <c r="U785" t="s">
        <v>88</v>
      </c>
      <c r="V785" t="s">
        <v>6328</v>
      </c>
      <c r="W785">
        <v>364300</v>
      </c>
      <c r="X785">
        <v>631467</v>
      </c>
      <c r="Y785" t="s">
        <v>6329</v>
      </c>
      <c r="AF785" t="s">
        <v>6306</v>
      </c>
      <c r="AG785" t="s">
        <v>6307</v>
      </c>
      <c r="AH785" t="s">
        <v>6330</v>
      </c>
      <c r="AI785" t="s">
        <v>6331</v>
      </c>
      <c r="AJ785" t="s">
        <v>709</v>
      </c>
      <c r="AK785" t="s">
        <v>464</v>
      </c>
      <c r="AM785">
        <v>-2.5677707092183999</v>
      </c>
      <c r="AN785">
        <v>55.575580888023197</v>
      </c>
    </row>
    <row r="786" spans="1:40" x14ac:dyDescent="0.25">
      <c r="A786">
        <v>3117</v>
      </c>
      <c r="B786" t="s">
        <v>6332</v>
      </c>
      <c r="C786" t="s">
        <v>6333</v>
      </c>
      <c r="D786" t="s">
        <v>42</v>
      </c>
      <c r="F786" t="s">
        <v>3326</v>
      </c>
      <c r="G786" t="s">
        <v>45</v>
      </c>
      <c r="H786" t="s">
        <v>6324</v>
      </c>
      <c r="I786" t="s">
        <v>702</v>
      </c>
      <c r="J786" t="s">
        <v>6325</v>
      </c>
      <c r="K786">
        <v>1</v>
      </c>
      <c r="M786" t="s">
        <v>6326</v>
      </c>
      <c r="N786" t="s">
        <v>6316</v>
      </c>
      <c r="O786" t="s">
        <v>6334</v>
      </c>
      <c r="P786">
        <v>0</v>
      </c>
      <c r="Q786">
        <v>5000</v>
      </c>
      <c r="R786" t="s">
        <v>273</v>
      </c>
      <c r="S786">
        <v>0</v>
      </c>
      <c r="T786" t="s">
        <v>149</v>
      </c>
      <c r="U786" t="s">
        <v>88</v>
      </c>
      <c r="V786" t="s">
        <v>6328</v>
      </c>
      <c r="W786">
        <v>320358</v>
      </c>
      <c r="X786">
        <v>610052</v>
      </c>
      <c r="Y786" t="s">
        <v>6335</v>
      </c>
      <c r="AF786" t="s">
        <v>6306</v>
      </c>
      <c r="AG786" t="s">
        <v>6307</v>
      </c>
      <c r="AH786" t="s">
        <v>6336</v>
      </c>
      <c r="AI786" t="s">
        <v>6337</v>
      </c>
      <c r="AJ786" t="s">
        <v>911</v>
      </c>
      <c r="AK786" t="s">
        <v>727</v>
      </c>
      <c r="AL786">
        <v>0</v>
      </c>
      <c r="AM786">
        <v>-3.2584297293490101</v>
      </c>
      <c r="AN786">
        <v>55.377992523711796</v>
      </c>
    </row>
    <row r="787" spans="1:40" x14ac:dyDescent="0.25">
      <c r="A787">
        <v>3118</v>
      </c>
      <c r="B787" t="s">
        <v>6338</v>
      </c>
      <c r="C787" t="s">
        <v>6339</v>
      </c>
      <c r="D787" t="s">
        <v>42</v>
      </c>
      <c r="F787" t="s">
        <v>65</v>
      </c>
      <c r="G787" t="s">
        <v>45</v>
      </c>
      <c r="H787" t="s">
        <v>6324</v>
      </c>
      <c r="I787" t="s">
        <v>702</v>
      </c>
      <c r="J787" t="s">
        <v>6340</v>
      </c>
      <c r="K787">
        <v>5</v>
      </c>
      <c r="L787" t="s">
        <v>1511</v>
      </c>
      <c r="N787" t="s">
        <v>6316</v>
      </c>
      <c r="O787" t="s">
        <v>6341</v>
      </c>
      <c r="P787">
        <v>0</v>
      </c>
      <c r="Q787">
        <v>0</v>
      </c>
      <c r="R787" t="s">
        <v>273</v>
      </c>
      <c r="S787">
        <v>4000</v>
      </c>
      <c r="T787" t="s">
        <v>149</v>
      </c>
      <c r="U787" t="s">
        <v>88</v>
      </c>
      <c r="V787" t="s">
        <v>6342</v>
      </c>
      <c r="W787">
        <v>358394</v>
      </c>
      <c r="X787">
        <v>634099</v>
      </c>
      <c r="Y787" t="s">
        <v>6343</v>
      </c>
      <c r="AF787" t="s">
        <v>6306</v>
      </c>
      <c r="AG787" t="s">
        <v>6307</v>
      </c>
      <c r="AH787" t="s">
        <v>6344</v>
      </c>
      <c r="AI787" t="s">
        <v>6345</v>
      </c>
      <c r="AJ787" t="s">
        <v>911</v>
      </c>
      <c r="AK787" t="s">
        <v>727</v>
      </c>
      <c r="AL787">
        <v>0</v>
      </c>
      <c r="AM787">
        <v>-2.66183405019195</v>
      </c>
      <c r="AN787">
        <v>55.5987595180939</v>
      </c>
    </row>
    <row r="788" spans="1:40" x14ac:dyDescent="0.25">
      <c r="A788">
        <v>3119</v>
      </c>
      <c r="B788" t="s">
        <v>6346</v>
      </c>
      <c r="C788" t="s">
        <v>6347</v>
      </c>
      <c r="D788" t="s">
        <v>42</v>
      </c>
      <c r="F788" t="s">
        <v>65</v>
      </c>
      <c r="G788" t="s">
        <v>45</v>
      </c>
      <c r="H788" t="s">
        <v>6348</v>
      </c>
      <c r="I788" t="s">
        <v>607</v>
      </c>
      <c r="J788" t="s">
        <v>6349</v>
      </c>
      <c r="K788">
        <v>3</v>
      </c>
      <c r="M788" t="s">
        <v>6350</v>
      </c>
      <c r="N788" t="s">
        <v>6316</v>
      </c>
      <c r="O788" t="s">
        <v>6351</v>
      </c>
      <c r="P788">
        <v>4650</v>
      </c>
      <c r="Q788">
        <v>15000</v>
      </c>
      <c r="R788" t="s">
        <v>273</v>
      </c>
      <c r="S788">
        <v>0</v>
      </c>
      <c r="T788" t="s">
        <v>54</v>
      </c>
      <c r="U788" t="s">
        <v>55</v>
      </c>
      <c r="W788">
        <v>311260</v>
      </c>
      <c r="X788">
        <v>631178</v>
      </c>
      <c r="Y788" t="s">
        <v>6352</v>
      </c>
      <c r="AF788" t="s">
        <v>6306</v>
      </c>
      <c r="AG788" t="s">
        <v>6307</v>
      </c>
      <c r="AH788" t="s">
        <v>6353</v>
      </c>
      <c r="AI788" t="s">
        <v>6354</v>
      </c>
      <c r="AJ788" t="s">
        <v>911</v>
      </c>
      <c r="AK788" t="s">
        <v>727</v>
      </c>
      <c r="AL788">
        <v>0</v>
      </c>
      <c r="AM788">
        <v>-3.4087181888366498</v>
      </c>
      <c r="AN788">
        <v>55.5662043217852</v>
      </c>
    </row>
    <row r="789" spans="1:40" x14ac:dyDescent="0.25">
      <c r="A789">
        <v>3120</v>
      </c>
      <c r="B789" t="s">
        <v>6355</v>
      </c>
      <c r="C789" t="s">
        <v>6356</v>
      </c>
      <c r="D789" t="s">
        <v>141</v>
      </c>
      <c r="F789" t="s">
        <v>65</v>
      </c>
      <c r="G789" t="s">
        <v>45</v>
      </c>
      <c r="H789" t="s">
        <v>6357</v>
      </c>
      <c r="I789" t="s">
        <v>144</v>
      </c>
      <c r="J789" t="s">
        <v>6358</v>
      </c>
      <c r="K789">
        <v>1</v>
      </c>
      <c r="M789" t="s">
        <v>6359</v>
      </c>
      <c r="N789" t="s">
        <v>6360</v>
      </c>
      <c r="O789" t="s">
        <v>6361</v>
      </c>
      <c r="P789">
        <v>4000000</v>
      </c>
      <c r="Q789">
        <v>0</v>
      </c>
      <c r="R789" t="s">
        <v>273</v>
      </c>
      <c r="S789">
        <v>0</v>
      </c>
      <c r="T789" t="s">
        <v>149</v>
      </c>
      <c r="U789" t="s">
        <v>284</v>
      </c>
      <c r="V789" t="s">
        <v>6362</v>
      </c>
      <c r="W789">
        <v>400000</v>
      </c>
      <c r="X789">
        <v>626021</v>
      </c>
      <c r="Y789" t="s">
        <v>6363</v>
      </c>
      <c r="AF789" t="s">
        <v>6306</v>
      </c>
      <c r="AG789" t="s">
        <v>6307</v>
      </c>
      <c r="AH789" t="s">
        <v>6364</v>
      </c>
      <c r="AI789" t="s">
        <v>6365</v>
      </c>
      <c r="AJ789" t="s">
        <v>783</v>
      </c>
      <c r="AK789" t="s">
        <v>719</v>
      </c>
      <c r="AL789">
        <v>5000000</v>
      </c>
      <c r="AM789">
        <v>-2.0015493683586301</v>
      </c>
      <c r="AN789">
        <v>55.5279603750284</v>
      </c>
    </row>
    <row r="790" spans="1:40" x14ac:dyDescent="0.25">
      <c r="A790">
        <v>3121</v>
      </c>
      <c r="B790" t="s">
        <v>6366</v>
      </c>
      <c r="C790" t="s">
        <v>6367</v>
      </c>
      <c r="D790" t="s">
        <v>141</v>
      </c>
      <c r="F790" t="s">
        <v>65</v>
      </c>
      <c r="G790" t="s">
        <v>45</v>
      </c>
      <c r="H790" t="s">
        <v>6357</v>
      </c>
      <c r="I790" t="s">
        <v>144</v>
      </c>
      <c r="J790" t="s">
        <v>6368</v>
      </c>
      <c r="K790">
        <v>1</v>
      </c>
      <c r="M790" t="s">
        <v>6359</v>
      </c>
      <c r="N790" t="s">
        <v>6369</v>
      </c>
      <c r="O790" t="s">
        <v>6370</v>
      </c>
      <c r="P790">
        <v>70000</v>
      </c>
      <c r="Q790">
        <v>0</v>
      </c>
      <c r="R790" t="s">
        <v>273</v>
      </c>
      <c r="S790">
        <v>0</v>
      </c>
      <c r="T790" t="s">
        <v>149</v>
      </c>
      <c r="U790" t="s">
        <v>284</v>
      </c>
      <c r="V790" t="s">
        <v>6371</v>
      </c>
      <c r="W790">
        <v>350225</v>
      </c>
      <c r="X790">
        <v>614378</v>
      </c>
      <c r="Y790" t="s">
        <v>6372</v>
      </c>
      <c r="AF790" t="s">
        <v>6306</v>
      </c>
      <c r="AG790" t="s">
        <v>6307</v>
      </c>
      <c r="AH790" t="s">
        <v>6373</v>
      </c>
      <c r="AI790" t="s">
        <v>6374</v>
      </c>
      <c r="AJ790" t="s">
        <v>783</v>
      </c>
      <c r="AK790" t="s">
        <v>464</v>
      </c>
      <c r="AM790">
        <v>-2.787915182616</v>
      </c>
      <c r="AN790">
        <v>55.420803542129697</v>
      </c>
    </row>
    <row r="791" spans="1:40" x14ac:dyDescent="0.25">
      <c r="A791">
        <v>3122</v>
      </c>
      <c r="B791" t="s">
        <v>6375</v>
      </c>
      <c r="C791" t="s">
        <v>6376</v>
      </c>
      <c r="D791" t="s">
        <v>141</v>
      </c>
      <c r="F791" t="s">
        <v>494</v>
      </c>
      <c r="G791" t="s">
        <v>66</v>
      </c>
      <c r="H791" t="s">
        <v>6357</v>
      </c>
      <c r="I791" t="s">
        <v>144</v>
      </c>
      <c r="J791" t="s">
        <v>6377</v>
      </c>
      <c r="K791">
        <v>1</v>
      </c>
      <c r="M791" t="s">
        <v>6359</v>
      </c>
      <c r="N791" t="s">
        <v>6369</v>
      </c>
      <c r="O791" t="s">
        <v>6370</v>
      </c>
      <c r="P791">
        <v>50000</v>
      </c>
      <c r="Q791">
        <v>0</v>
      </c>
      <c r="R791" t="s">
        <v>273</v>
      </c>
      <c r="S791">
        <v>0</v>
      </c>
      <c r="T791" t="s">
        <v>54</v>
      </c>
      <c r="U791" t="s">
        <v>464</v>
      </c>
      <c r="V791" t="s">
        <v>6378</v>
      </c>
      <c r="W791">
        <v>333650</v>
      </c>
      <c r="X791">
        <v>638557</v>
      </c>
      <c r="Y791" t="s">
        <v>6379</v>
      </c>
      <c r="AF791" t="s">
        <v>6306</v>
      </c>
      <c r="AG791" t="s">
        <v>6307</v>
      </c>
      <c r="AH791" t="s">
        <v>6380</v>
      </c>
      <c r="AI791" t="s">
        <v>6381</v>
      </c>
      <c r="AJ791" t="s">
        <v>783</v>
      </c>
      <c r="AK791" t="s">
        <v>464</v>
      </c>
      <c r="AM791">
        <v>-3.0555329642240299</v>
      </c>
      <c r="AN791">
        <v>55.636062285982803</v>
      </c>
    </row>
    <row r="792" spans="1:40" x14ac:dyDescent="0.25">
      <c r="A792">
        <v>3123</v>
      </c>
      <c r="B792" t="s">
        <v>6382</v>
      </c>
      <c r="C792" t="s">
        <v>6383</v>
      </c>
      <c r="D792" t="s">
        <v>141</v>
      </c>
      <c r="F792" t="s">
        <v>494</v>
      </c>
      <c r="G792" t="s">
        <v>66</v>
      </c>
      <c r="H792" t="s">
        <v>6357</v>
      </c>
      <c r="I792" t="s">
        <v>144</v>
      </c>
      <c r="J792" t="s">
        <v>6377</v>
      </c>
      <c r="K792">
        <v>1</v>
      </c>
      <c r="M792" t="s">
        <v>6359</v>
      </c>
      <c r="N792" t="s">
        <v>6369</v>
      </c>
      <c r="O792" t="s">
        <v>6370</v>
      </c>
      <c r="P792">
        <v>10000</v>
      </c>
      <c r="Q792">
        <v>0</v>
      </c>
      <c r="R792" t="s">
        <v>273</v>
      </c>
      <c r="S792">
        <v>0</v>
      </c>
      <c r="T792" t="s">
        <v>54</v>
      </c>
      <c r="U792" t="s">
        <v>464</v>
      </c>
      <c r="V792" t="s">
        <v>6378</v>
      </c>
      <c r="W792">
        <v>354370</v>
      </c>
      <c r="X792">
        <v>648619</v>
      </c>
      <c r="Y792" t="s">
        <v>6384</v>
      </c>
      <c r="AF792" t="s">
        <v>6306</v>
      </c>
      <c r="AG792" t="s">
        <v>6307</v>
      </c>
      <c r="AH792" t="s">
        <v>6385</v>
      </c>
      <c r="AI792" t="s">
        <v>6386</v>
      </c>
      <c r="AJ792" t="s">
        <v>783</v>
      </c>
      <c r="AK792" t="s">
        <v>464</v>
      </c>
      <c r="AM792">
        <v>-2.7281068149693399</v>
      </c>
      <c r="AN792">
        <v>55.728855189164499</v>
      </c>
    </row>
    <row r="793" spans="1:40" x14ac:dyDescent="0.25">
      <c r="A793">
        <v>3124</v>
      </c>
      <c r="B793" t="s">
        <v>6387</v>
      </c>
      <c r="C793" t="s">
        <v>6388</v>
      </c>
      <c r="D793" t="s">
        <v>141</v>
      </c>
      <c r="F793" t="s">
        <v>494</v>
      </c>
      <c r="G793" t="s">
        <v>66</v>
      </c>
      <c r="H793" t="s">
        <v>6357</v>
      </c>
      <c r="I793" t="s">
        <v>144</v>
      </c>
      <c r="J793" t="s">
        <v>6377</v>
      </c>
      <c r="K793">
        <v>1</v>
      </c>
      <c r="M793" t="s">
        <v>6359</v>
      </c>
      <c r="N793" t="s">
        <v>6369</v>
      </c>
      <c r="O793" t="s">
        <v>6370</v>
      </c>
      <c r="P793">
        <v>15000</v>
      </c>
      <c r="Q793">
        <v>0</v>
      </c>
      <c r="R793" t="s">
        <v>273</v>
      </c>
      <c r="S793">
        <v>0</v>
      </c>
      <c r="T793" t="s">
        <v>54</v>
      </c>
      <c r="U793" t="s">
        <v>464</v>
      </c>
      <c r="V793" t="s">
        <v>6378</v>
      </c>
      <c r="W793">
        <v>358079</v>
      </c>
      <c r="X793">
        <v>648034</v>
      </c>
      <c r="Y793" t="s">
        <v>6389</v>
      </c>
      <c r="AF793" t="s">
        <v>6306</v>
      </c>
      <c r="AG793" t="s">
        <v>6307</v>
      </c>
      <c r="AH793" t="s">
        <v>6390</v>
      </c>
      <c r="AI793" t="s">
        <v>6391</v>
      </c>
      <c r="AJ793" t="s">
        <v>783</v>
      </c>
      <c r="AK793" t="s">
        <v>464</v>
      </c>
      <c r="AM793">
        <v>-2.6689646399028901</v>
      </c>
      <c r="AN793">
        <v>55.723934945377103</v>
      </c>
    </row>
    <row r="794" spans="1:40" x14ac:dyDescent="0.25">
      <c r="A794">
        <v>3125</v>
      </c>
      <c r="B794" t="s">
        <v>6392</v>
      </c>
      <c r="C794" t="s">
        <v>6393</v>
      </c>
      <c r="D794" t="s">
        <v>141</v>
      </c>
      <c r="F794" t="s">
        <v>494</v>
      </c>
      <c r="G794" t="s">
        <v>66</v>
      </c>
      <c r="H794" t="s">
        <v>6357</v>
      </c>
      <c r="I794" t="s">
        <v>144</v>
      </c>
      <c r="J794" t="s">
        <v>6377</v>
      </c>
      <c r="K794">
        <v>1</v>
      </c>
      <c r="M794" t="s">
        <v>6359</v>
      </c>
      <c r="N794" t="s">
        <v>6369</v>
      </c>
      <c r="O794" t="s">
        <v>6394</v>
      </c>
      <c r="P794">
        <v>35000</v>
      </c>
      <c r="Q794">
        <v>0</v>
      </c>
      <c r="R794" t="s">
        <v>273</v>
      </c>
      <c r="S794">
        <v>0</v>
      </c>
      <c r="T794" t="s">
        <v>54</v>
      </c>
      <c r="U794" t="s">
        <v>464</v>
      </c>
      <c r="V794" t="s">
        <v>6378</v>
      </c>
      <c r="W794">
        <v>305516</v>
      </c>
      <c r="X794">
        <v>617260</v>
      </c>
      <c r="Y794" t="s">
        <v>6395</v>
      </c>
      <c r="AF794" t="s">
        <v>6306</v>
      </c>
      <c r="AG794" t="s">
        <v>6307</v>
      </c>
      <c r="AH794" t="s">
        <v>6396</v>
      </c>
      <c r="AI794" t="s">
        <v>6397</v>
      </c>
      <c r="AJ794" t="s">
        <v>783</v>
      </c>
      <c r="AK794" t="s">
        <v>464</v>
      </c>
      <c r="AM794">
        <v>-3.49502275360895</v>
      </c>
      <c r="AN794">
        <v>55.440105194472103</v>
      </c>
    </row>
    <row r="795" spans="1:40" x14ac:dyDescent="0.25">
      <c r="A795">
        <v>3126</v>
      </c>
      <c r="B795" t="s">
        <v>6398</v>
      </c>
      <c r="C795" t="s">
        <v>6399</v>
      </c>
      <c r="D795" t="s">
        <v>223</v>
      </c>
      <c r="E795" t="s">
        <v>6400</v>
      </c>
      <c r="F795" t="s">
        <v>494</v>
      </c>
      <c r="G795" t="s">
        <v>45</v>
      </c>
      <c r="H795" t="s">
        <v>6401</v>
      </c>
      <c r="I795" t="s">
        <v>388</v>
      </c>
      <c r="J795" t="s">
        <v>6402</v>
      </c>
      <c r="K795">
        <v>1</v>
      </c>
      <c r="N795" t="s">
        <v>6369</v>
      </c>
      <c r="O795" t="s">
        <v>6403</v>
      </c>
      <c r="P795">
        <v>0</v>
      </c>
      <c r="Q795">
        <v>0</v>
      </c>
      <c r="R795" t="s">
        <v>53</v>
      </c>
      <c r="S795">
        <v>0</v>
      </c>
      <c r="T795" t="s">
        <v>54</v>
      </c>
      <c r="U795" t="s">
        <v>55</v>
      </c>
      <c r="V795" t="s">
        <v>6404</v>
      </c>
      <c r="W795">
        <v>399648</v>
      </c>
      <c r="X795">
        <v>652609</v>
      </c>
      <c r="Y795" t="s">
        <v>6405</v>
      </c>
      <c r="AF795" t="s">
        <v>6306</v>
      </c>
      <c r="AG795" t="s">
        <v>6307</v>
      </c>
      <c r="AH795" t="s">
        <v>6406</v>
      </c>
      <c r="AI795" t="s">
        <v>6407</v>
      </c>
      <c r="AJ795" t="s">
        <v>783</v>
      </c>
      <c r="AK795" t="s">
        <v>464</v>
      </c>
      <c r="AM795">
        <v>-2.0071689896906699</v>
      </c>
      <c r="AN795">
        <v>55.7668635245602</v>
      </c>
    </row>
    <row r="796" spans="1:40" x14ac:dyDescent="0.25">
      <c r="A796">
        <v>3127</v>
      </c>
      <c r="B796" t="s">
        <v>6408</v>
      </c>
      <c r="C796" t="s">
        <v>6409</v>
      </c>
      <c r="D796" t="s">
        <v>117</v>
      </c>
      <c r="F796" t="s">
        <v>65</v>
      </c>
      <c r="G796" t="s">
        <v>66</v>
      </c>
      <c r="H796" t="s">
        <v>6410</v>
      </c>
      <c r="I796" t="s">
        <v>188</v>
      </c>
      <c r="J796" t="s">
        <v>6360</v>
      </c>
      <c r="K796">
        <v>5</v>
      </c>
      <c r="N796" t="s">
        <v>6360</v>
      </c>
      <c r="O796" t="s">
        <v>6411</v>
      </c>
      <c r="P796">
        <v>500000</v>
      </c>
      <c r="Q796">
        <v>0</v>
      </c>
      <c r="R796" t="s">
        <v>273</v>
      </c>
      <c r="S796">
        <v>0</v>
      </c>
      <c r="T796" t="s">
        <v>149</v>
      </c>
      <c r="U796" t="s">
        <v>88</v>
      </c>
      <c r="V796" t="s">
        <v>6412</v>
      </c>
      <c r="W796">
        <v>366300</v>
      </c>
      <c r="X796">
        <v>631100</v>
      </c>
      <c r="Y796" t="s">
        <v>6413</v>
      </c>
      <c r="AF796" t="s">
        <v>6306</v>
      </c>
      <c r="AG796" t="s">
        <v>6307</v>
      </c>
      <c r="AH796" t="s">
        <v>6414</v>
      </c>
      <c r="AI796" t="s">
        <v>6415</v>
      </c>
      <c r="AJ796" t="s">
        <v>783</v>
      </c>
      <c r="AK796" t="s">
        <v>464</v>
      </c>
      <c r="AM796">
        <v>-2.5360064171346202</v>
      </c>
      <c r="AN796">
        <v>55.572426147630097</v>
      </c>
    </row>
    <row r="797" spans="1:40" x14ac:dyDescent="0.25">
      <c r="A797">
        <v>3128</v>
      </c>
      <c r="B797" t="s">
        <v>6416</v>
      </c>
      <c r="C797" t="s">
        <v>6417</v>
      </c>
      <c r="D797" t="s">
        <v>359</v>
      </c>
      <c r="F797" t="s">
        <v>44</v>
      </c>
      <c r="G797" t="s">
        <v>45</v>
      </c>
      <c r="H797" t="s">
        <v>6418</v>
      </c>
      <c r="I797" t="s">
        <v>68</v>
      </c>
      <c r="J797" t="s">
        <v>6419</v>
      </c>
      <c r="K797">
        <v>3</v>
      </c>
      <c r="L797" t="s">
        <v>6420</v>
      </c>
      <c r="N797" t="s">
        <v>6369</v>
      </c>
      <c r="O797" t="s">
        <v>6351</v>
      </c>
      <c r="P797">
        <v>0</v>
      </c>
      <c r="Q797">
        <v>0</v>
      </c>
      <c r="R797" t="s">
        <v>53</v>
      </c>
      <c r="S797">
        <v>0</v>
      </c>
      <c r="T797" t="s">
        <v>54</v>
      </c>
      <c r="U797" t="s">
        <v>55</v>
      </c>
      <c r="W797">
        <v>368300</v>
      </c>
      <c r="X797">
        <v>631925</v>
      </c>
      <c r="AF797" t="s">
        <v>6306</v>
      </c>
      <c r="AG797" t="s">
        <v>6307</v>
      </c>
      <c r="AH797" t="s">
        <v>6421</v>
      </c>
      <c r="AI797" t="s">
        <v>6422</v>
      </c>
      <c r="AJ797" t="s">
        <v>783</v>
      </c>
      <c r="AK797" t="s">
        <v>464</v>
      </c>
      <c r="AM797">
        <v>-2.5043844300195199</v>
      </c>
      <c r="AN797">
        <v>55.579973454995802</v>
      </c>
    </row>
    <row r="798" spans="1:40" x14ac:dyDescent="0.25">
      <c r="A798">
        <v>3129</v>
      </c>
      <c r="B798" t="s">
        <v>6423</v>
      </c>
      <c r="C798" t="s">
        <v>6424</v>
      </c>
      <c r="D798" t="s">
        <v>266</v>
      </c>
      <c r="F798" t="s">
        <v>494</v>
      </c>
      <c r="G798" t="s">
        <v>45</v>
      </c>
      <c r="H798" t="s">
        <v>6425</v>
      </c>
      <c r="I798" t="s">
        <v>388</v>
      </c>
      <c r="J798" t="s">
        <v>6426</v>
      </c>
      <c r="K798">
        <v>5</v>
      </c>
      <c r="M798" t="s">
        <v>6427</v>
      </c>
      <c r="N798" t="s">
        <v>6316</v>
      </c>
      <c r="O798" t="s">
        <v>6428</v>
      </c>
      <c r="P798">
        <v>130000</v>
      </c>
      <c r="Q798">
        <v>0</v>
      </c>
      <c r="R798" t="s">
        <v>273</v>
      </c>
      <c r="S798">
        <v>0</v>
      </c>
      <c r="T798" t="s">
        <v>54</v>
      </c>
      <c r="U798" t="s">
        <v>88</v>
      </c>
      <c r="V798" t="s">
        <v>6318</v>
      </c>
      <c r="W798">
        <v>370300</v>
      </c>
      <c r="X798">
        <v>633022</v>
      </c>
      <c r="Y798" t="s">
        <v>6429</v>
      </c>
      <c r="AF798" t="s">
        <v>6306</v>
      </c>
      <c r="AG798" t="s">
        <v>6307</v>
      </c>
      <c r="AH798" t="s">
        <v>6430</v>
      </c>
      <c r="AI798" t="s">
        <v>6431</v>
      </c>
      <c r="AJ798" t="s">
        <v>783</v>
      </c>
      <c r="AK798" t="s">
        <v>464</v>
      </c>
      <c r="AM798">
        <v>-2.4727796512473699</v>
      </c>
      <c r="AN798">
        <v>55.5899565821029</v>
      </c>
    </row>
    <row r="799" spans="1:40" x14ac:dyDescent="0.25">
      <c r="A799">
        <v>3130</v>
      </c>
      <c r="B799" t="s">
        <v>6432</v>
      </c>
      <c r="C799" t="s">
        <v>6433</v>
      </c>
      <c r="D799" t="s">
        <v>223</v>
      </c>
      <c r="F799" t="s">
        <v>65</v>
      </c>
      <c r="G799" t="s">
        <v>66</v>
      </c>
      <c r="H799" t="s">
        <v>6401</v>
      </c>
      <c r="I799" t="s">
        <v>96</v>
      </c>
      <c r="J799" t="s">
        <v>6434</v>
      </c>
      <c r="K799">
        <v>5</v>
      </c>
      <c r="M799" t="s">
        <v>6435</v>
      </c>
      <c r="N799" t="s">
        <v>6369</v>
      </c>
      <c r="O799" t="s">
        <v>6436</v>
      </c>
      <c r="P799">
        <v>0</v>
      </c>
      <c r="Q799">
        <v>0</v>
      </c>
      <c r="R799" t="s">
        <v>53</v>
      </c>
      <c r="S799">
        <v>0</v>
      </c>
      <c r="T799" t="s">
        <v>54</v>
      </c>
      <c r="U799" t="s">
        <v>72</v>
      </c>
      <c r="V799" t="s">
        <v>6437</v>
      </c>
      <c r="W799">
        <v>372300</v>
      </c>
      <c r="X799">
        <v>633846</v>
      </c>
      <c r="AF799" t="s">
        <v>6306</v>
      </c>
      <c r="AG799" t="s">
        <v>6307</v>
      </c>
      <c r="AH799" t="s">
        <v>6438</v>
      </c>
      <c r="AI799" t="s">
        <v>6439</v>
      </c>
      <c r="AJ799" t="s">
        <v>911</v>
      </c>
      <c r="AK799" t="s">
        <v>693</v>
      </c>
      <c r="AM799">
        <v>-2.4411312757158901</v>
      </c>
      <c r="AN799">
        <v>55.597478616037499</v>
      </c>
    </row>
    <row r="800" spans="1:40" x14ac:dyDescent="0.25">
      <c r="A800">
        <v>3131</v>
      </c>
      <c r="B800" t="s">
        <v>6440</v>
      </c>
      <c r="C800" t="s">
        <v>6441</v>
      </c>
      <c r="D800" t="s">
        <v>129</v>
      </c>
      <c r="F800" t="s">
        <v>65</v>
      </c>
      <c r="G800" t="s">
        <v>66</v>
      </c>
      <c r="H800" t="s">
        <v>6442</v>
      </c>
      <c r="I800" t="s">
        <v>131</v>
      </c>
      <c r="J800" t="s">
        <v>6443</v>
      </c>
      <c r="K800">
        <v>5</v>
      </c>
      <c r="N800" t="s">
        <v>6369</v>
      </c>
      <c r="O800" t="s">
        <v>6444</v>
      </c>
      <c r="P800">
        <v>0</v>
      </c>
      <c r="Q800">
        <v>0</v>
      </c>
      <c r="R800" t="s">
        <v>53</v>
      </c>
      <c r="S800">
        <v>207000</v>
      </c>
      <c r="T800" t="s">
        <v>54</v>
      </c>
      <c r="U800" t="s">
        <v>72</v>
      </c>
      <c r="W800">
        <v>354394</v>
      </c>
      <c r="X800">
        <v>634608</v>
      </c>
      <c r="Y800" t="s">
        <v>6445</v>
      </c>
      <c r="AF800" t="s">
        <v>6306</v>
      </c>
      <c r="AG800" t="s">
        <v>6307</v>
      </c>
      <c r="AH800" t="s">
        <v>6446</v>
      </c>
      <c r="AI800" t="s">
        <v>6447</v>
      </c>
      <c r="AJ800" t="s">
        <v>797</v>
      </c>
      <c r="AK800" t="s">
        <v>727</v>
      </c>
      <c r="AL800">
        <v>0</v>
      </c>
      <c r="AM800">
        <v>-2.7253924646731802</v>
      </c>
      <c r="AN800">
        <v>55.602973771239697</v>
      </c>
    </row>
    <row r="801" spans="1:40" x14ac:dyDescent="0.25">
      <c r="A801">
        <v>3132</v>
      </c>
      <c r="B801" t="s">
        <v>6448</v>
      </c>
      <c r="C801" t="s">
        <v>6449</v>
      </c>
      <c r="D801" t="s">
        <v>223</v>
      </c>
      <c r="F801" t="s">
        <v>65</v>
      </c>
      <c r="G801" t="s">
        <v>66</v>
      </c>
      <c r="H801" t="s">
        <v>6450</v>
      </c>
      <c r="I801" t="s">
        <v>607</v>
      </c>
      <c r="J801" t="s">
        <v>6451</v>
      </c>
      <c r="K801">
        <v>3</v>
      </c>
      <c r="N801" t="s">
        <v>6316</v>
      </c>
      <c r="O801" t="s">
        <v>6341</v>
      </c>
      <c r="P801">
        <v>0</v>
      </c>
      <c r="Q801">
        <v>0</v>
      </c>
      <c r="R801" t="s">
        <v>53</v>
      </c>
      <c r="S801">
        <v>25000</v>
      </c>
      <c r="T801" t="s">
        <v>54</v>
      </c>
      <c r="U801" t="s">
        <v>72</v>
      </c>
      <c r="W801">
        <v>393607</v>
      </c>
      <c r="X801">
        <v>652043</v>
      </c>
      <c r="Y801" t="s">
        <v>6452</v>
      </c>
      <c r="AF801" t="s">
        <v>6306</v>
      </c>
      <c r="AG801" t="s">
        <v>6307</v>
      </c>
      <c r="AH801" t="s">
        <v>6453</v>
      </c>
      <c r="AI801" t="s">
        <v>6454</v>
      </c>
      <c r="AJ801" t="s">
        <v>692</v>
      </c>
      <c r="AK801" t="s">
        <v>693</v>
      </c>
      <c r="AL801">
        <v>0</v>
      </c>
      <c r="AM801">
        <v>-2.1034366313396502</v>
      </c>
      <c r="AN801">
        <v>55.761734583559601</v>
      </c>
    </row>
    <row r="802" spans="1:40" x14ac:dyDescent="0.25">
      <c r="A802">
        <v>3133</v>
      </c>
      <c r="B802" t="s">
        <v>6455</v>
      </c>
      <c r="C802" t="s">
        <v>6456</v>
      </c>
      <c r="D802" t="s">
        <v>223</v>
      </c>
      <c r="F802" t="s">
        <v>65</v>
      </c>
      <c r="G802" t="s">
        <v>45</v>
      </c>
      <c r="H802" t="s">
        <v>6457</v>
      </c>
      <c r="I802" t="s">
        <v>607</v>
      </c>
      <c r="J802" t="s">
        <v>6458</v>
      </c>
      <c r="K802">
        <v>4</v>
      </c>
      <c r="M802" t="s">
        <v>6459</v>
      </c>
      <c r="N802" t="s">
        <v>6316</v>
      </c>
      <c r="O802" t="s">
        <v>6460</v>
      </c>
      <c r="P802">
        <v>50000</v>
      </c>
      <c r="Q802">
        <v>0</v>
      </c>
      <c r="R802" t="s">
        <v>273</v>
      </c>
      <c r="S802">
        <v>31400</v>
      </c>
      <c r="T802" t="s">
        <v>54</v>
      </c>
      <c r="U802" t="s">
        <v>72</v>
      </c>
      <c r="W802">
        <v>348237</v>
      </c>
      <c r="X802">
        <v>637035</v>
      </c>
      <c r="Y802" t="s">
        <v>6461</v>
      </c>
      <c r="AF802" t="s">
        <v>6306</v>
      </c>
      <c r="AG802" t="s">
        <v>6307</v>
      </c>
      <c r="AH802" t="s">
        <v>6462</v>
      </c>
      <c r="AI802" t="s">
        <v>6463</v>
      </c>
      <c r="AJ802" t="s">
        <v>911</v>
      </c>
      <c r="AK802" t="s">
        <v>727</v>
      </c>
      <c r="AL802">
        <v>0</v>
      </c>
      <c r="AM802">
        <v>-2.82356016234298</v>
      </c>
      <c r="AN802">
        <v>55.6241623120169</v>
      </c>
    </row>
    <row r="803" spans="1:40" x14ac:dyDescent="0.25">
      <c r="A803">
        <v>3134</v>
      </c>
      <c r="B803" t="s">
        <v>6464</v>
      </c>
      <c r="C803" t="s">
        <v>6465</v>
      </c>
      <c r="D803" t="s">
        <v>129</v>
      </c>
      <c r="F803" t="s">
        <v>65</v>
      </c>
      <c r="G803" t="s">
        <v>66</v>
      </c>
      <c r="H803" t="s">
        <v>6466</v>
      </c>
      <c r="I803" t="s">
        <v>131</v>
      </c>
      <c r="J803" t="s">
        <v>6467</v>
      </c>
      <c r="K803">
        <v>5</v>
      </c>
      <c r="M803" t="s">
        <v>6468</v>
      </c>
      <c r="N803" t="s">
        <v>6469</v>
      </c>
      <c r="O803" t="s">
        <v>6470</v>
      </c>
      <c r="P803">
        <v>12000</v>
      </c>
      <c r="Q803">
        <v>1000</v>
      </c>
      <c r="R803" t="s">
        <v>53</v>
      </c>
      <c r="S803">
        <v>13000</v>
      </c>
      <c r="T803" t="s">
        <v>134</v>
      </c>
      <c r="U803" t="s">
        <v>72</v>
      </c>
      <c r="V803" t="s">
        <v>6471</v>
      </c>
      <c r="W803">
        <v>287863</v>
      </c>
      <c r="X803">
        <v>966335</v>
      </c>
      <c r="AF803" t="s">
        <v>6472</v>
      </c>
      <c r="AG803" t="s">
        <v>6473</v>
      </c>
      <c r="AH803" t="s">
        <v>6474</v>
      </c>
      <c r="AI803" t="s">
        <v>6475</v>
      </c>
      <c r="AJ803" t="s">
        <v>797</v>
      </c>
      <c r="AK803" t="s">
        <v>727</v>
      </c>
      <c r="AL803">
        <v>0</v>
      </c>
      <c r="AM803">
        <v>-3.9297116660683198</v>
      </c>
      <c r="AN803">
        <v>58.570628782129198</v>
      </c>
    </row>
    <row r="804" spans="1:40" x14ac:dyDescent="0.25">
      <c r="A804">
        <v>3135</v>
      </c>
      <c r="B804" t="s">
        <v>6476</v>
      </c>
      <c r="C804" t="s">
        <v>6477</v>
      </c>
      <c r="D804" t="s">
        <v>42</v>
      </c>
      <c r="F804" t="s">
        <v>65</v>
      </c>
      <c r="G804" t="s">
        <v>45</v>
      </c>
      <c r="H804" t="s">
        <v>6478</v>
      </c>
      <c r="I804" t="s">
        <v>119</v>
      </c>
      <c r="J804" t="s">
        <v>6479</v>
      </c>
      <c r="K804">
        <v>4</v>
      </c>
      <c r="L804" t="s">
        <v>6194</v>
      </c>
      <c r="M804" t="s">
        <v>6480</v>
      </c>
      <c r="N804" t="s">
        <v>6469</v>
      </c>
      <c r="O804" t="s">
        <v>400</v>
      </c>
      <c r="P804">
        <v>5000</v>
      </c>
      <c r="Q804">
        <v>500</v>
      </c>
      <c r="R804" t="s">
        <v>273</v>
      </c>
      <c r="S804">
        <v>1750</v>
      </c>
      <c r="T804" t="s">
        <v>134</v>
      </c>
      <c r="U804" t="s">
        <v>72</v>
      </c>
      <c r="V804" t="s">
        <v>6481</v>
      </c>
      <c r="W804">
        <v>270937</v>
      </c>
      <c r="X804">
        <v>960286</v>
      </c>
      <c r="AF804" t="s">
        <v>6472</v>
      </c>
      <c r="AG804" t="s">
        <v>6473</v>
      </c>
      <c r="AH804" t="s">
        <v>6482</v>
      </c>
      <c r="AI804" s="2" t="s">
        <v>6483</v>
      </c>
      <c r="AJ804" t="s">
        <v>692</v>
      </c>
      <c r="AK804" t="s">
        <v>727</v>
      </c>
      <c r="AL804">
        <v>0</v>
      </c>
      <c r="AM804">
        <v>-4.2170626906093096</v>
      </c>
      <c r="AN804">
        <v>58.511645460951797</v>
      </c>
    </row>
    <row r="805" spans="1:40" x14ac:dyDescent="0.25">
      <c r="A805">
        <v>3136</v>
      </c>
      <c r="B805" t="s">
        <v>6484</v>
      </c>
      <c r="C805" t="s">
        <v>6485</v>
      </c>
      <c r="D805" t="s">
        <v>1316</v>
      </c>
      <c r="F805" t="s">
        <v>65</v>
      </c>
      <c r="G805" t="s">
        <v>66</v>
      </c>
      <c r="H805" t="s">
        <v>6486</v>
      </c>
      <c r="I805" t="s">
        <v>119</v>
      </c>
      <c r="J805" t="s">
        <v>6487</v>
      </c>
      <c r="K805">
        <v>5</v>
      </c>
      <c r="M805" t="s">
        <v>6488</v>
      </c>
      <c r="N805" t="s">
        <v>6469</v>
      </c>
      <c r="O805" t="s">
        <v>6489</v>
      </c>
      <c r="P805">
        <v>0</v>
      </c>
      <c r="Q805">
        <v>0</v>
      </c>
      <c r="R805" t="s">
        <v>53</v>
      </c>
      <c r="S805">
        <v>0</v>
      </c>
      <c r="T805" t="s">
        <v>134</v>
      </c>
      <c r="U805" t="s">
        <v>72</v>
      </c>
      <c r="V805" t="s">
        <v>6490</v>
      </c>
      <c r="W805">
        <v>288888</v>
      </c>
      <c r="X805">
        <v>964746</v>
      </c>
      <c r="AF805" t="s">
        <v>6472</v>
      </c>
      <c r="AG805" t="s">
        <v>6473</v>
      </c>
      <c r="AH805" t="s">
        <v>6491</v>
      </c>
      <c r="AI805" t="s">
        <v>6492</v>
      </c>
      <c r="AJ805" t="s">
        <v>797</v>
      </c>
      <c r="AK805" t="s">
        <v>727</v>
      </c>
      <c r="AL805">
        <v>0</v>
      </c>
      <c r="AM805">
        <v>-3.9113222592269801</v>
      </c>
      <c r="AN805">
        <v>58.556628939944801</v>
      </c>
    </row>
    <row r="806" spans="1:40" x14ac:dyDescent="0.25">
      <c r="A806">
        <v>3137</v>
      </c>
      <c r="B806" t="s">
        <v>6493</v>
      </c>
      <c r="C806" t="s">
        <v>6494</v>
      </c>
      <c r="D806" t="s">
        <v>616</v>
      </c>
      <c r="F806" t="s">
        <v>80</v>
      </c>
      <c r="G806" t="s">
        <v>45</v>
      </c>
      <c r="H806" t="s">
        <v>6495</v>
      </c>
      <c r="I806" t="s">
        <v>607</v>
      </c>
      <c r="J806" t="s">
        <v>6496</v>
      </c>
      <c r="K806">
        <v>5</v>
      </c>
      <c r="M806" t="s">
        <v>6497</v>
      </c>
      <c r="N806" t="s">
        <v>6498</v>
      </c>
      <c r="O806" t="s">
        <v>6499</v>
      </c>
      <c r="P806">
        <v>0</v>
      </c>
      <c r="Q806">
        <v>0</v>
      </c>
      <c r="R806" t="s">
        <v>53</v>
      </c>
      <c r="S806">
        <v>0</v>
      </c>
      <c r="T806" t="s">
        <v>54</v>
      </c>
      <c r="U806" t="s">
        <v>380</v>
      </c>
      <c r="V806" t="s">
        <v>6500</v>
      </c>
      <c r="W806">
        <v>269577</v>
      </c>
      <c r="X806">
        <v>971674</v>
      </c>
      <c r="AF806" t="s">
        <v>6472</v>
      </c>
      <c r="AG806" t="s">
        <v>6473</v>
      </c>
      <c r="AH806" t="s">
        <v>6501</v>
      </c>
      <c r="AI806" t="s">
        <v>6502</v>
      </c>
      <c r="AJ806" t="s">
        <v>783</v>
      </c>
      <c r="AK806" t="s">
        <v>719</v>
      </c>
      <c r="AL806">
        <v>50000</v>
      </c>
      <c r="AM806">
        <v>-4.2469249258387904</v>
      </c>
      <c r="AN806">
        <v>58.613439624838598</v>
      </c>
    </row>
    <row r="807" spans="1:40" x14ac:dyDescent="0.25">
      <c r="A807">
        <v>3138</v>
      </c>
      <c r="B807" t="s">
        <v>6503</v>
      </c>
      <c r="C807" t="s">
        <v>6504</v>
      </c>
      <c r="D807" t="s">
        <v>142</v>
      </c>
      <c r="F807" t="s">
        <v>65</v>
      </c>
      <c r="G807" t="s">
        <v>66</v>
      </c>
      <c r="H807" t="s">
        <v>6505</v>
      </c>
      <c r="I807" t="s">
        <v>198</v>
      </c>
      <c r="J807" t="s">
        <v>6506</v>
      </c>
      <c r="K807">
        <v>5</v>
      </c>
      <c r="L807" t="s">
        <v>6507</v>
      </c>
      <c r="M807" t="s">
        <v>6508</v>
      </c>
      <c r="N807" t="s">
        <v>6509</v>
      </c>
      <c r="O807" t="s">
        <v>6507</v>
      </c>
      <c r="P807">
        <v>0</v>
      </c>
      <c r="Q807">
        <v>500</v>
      </c>
      <c r="R807" t="s">
        <v>53</v>
      </c>
      <c r="S807">
        <v>500</v>
      </c>
      <c r="T807" t="s">
        <v>134</v>
      </c>
      <c r="U807" t="s">
        <v>72</v>
      </c>
      <c r="V807" t="s">
        <v>6510</v>
      </c>
      <c r="W807">
        <v>268428</v>
      </c>
      <c r="X807">
        <v>961858</v>
      </c>
      <c r="AF807" t="s">
        <v>6472</v>
      </c>
      <c r="AG807" t="s">
        <v>6473</v>
      </c>
      <c r="AH807" t="s">
        <v>6511</v>
      </c>
      <c r="AI807" t="s">
        <v>6512</v>
      </c>
      <c r="AJ807" t="s">
        <v>797</v>
      </c>
      <c r="AK807" t="s">
        <v>727</v>
      </c>
      <c r="AL807">
        <v>0</v>
      </c>
      <c r="AM807">
        <v>-4.2609995257105604</v>
      </c>
      <c r="AN807">
        <v>58.525002402471998</v>
      </c>
    </row>
    <row r="808" spans="1:40" x14ac:dyDescent="0.25">
      <c r="A808">
        <v>3139</v>
      </c>
      <c r="B808" t="s">
        <v>6513</v>
      </c>
      <c r="C808" t="s">
        <v>6514</v>
      </c>
      <c r="D808" t="s">
        <v>79</v>
      </c>
      <c r="F808" t="s">
        <v>65</v>
      </c>
      <c r="G808" t="s">
        <v>66</v>
      </c>
      <c r="H808" t="s">
        <v>6515</v>
      </c>
      <c r="I808" t="s">
        <v>388</v>
      </c>
      <c r="J808" t="s">
        <v>6516</v>
      </c>
      <c r="K808">
        <v>5</v>
      </c>
      <c r="M808" t="s">
        <v>6517</v>
      </c>
      <c r="N808" t="s">
        <v>5134</v>
      </c>
      <c r="P808">
        <v>0</v>
      </c>
      <c r="Q808">
        <v>2000</v>
      </c>
      <c r="R808" t="s">
        <v>53</v>
      </c>
      <c r="S808">
        <v>2000</v>
      </c>
      <c r="T808" t="s">
        <v>149</v>
      </c>
      <c r="U808" t="s">
        <v>72</v>
      </c>
      <c r="V808" t="s">
        <v>6518</v>
      </c>
      <c r="W808">
        <v>289432</v>
      </c>
      <c r="X808">
        <v>962784</v>
      </c>
      <c r="AF808" t="s">
        <v>6472</v>
      </c>
      <c r="AG808" t="s">
        <v>6473</v>
      </c>
      <c r="AH808" t="s">
        <v>6519</v>
      </c>
      <c r="AI808" t="s">
        <v>6520</v>
      </c>
      <c r="AJ808" t="s">
        <v>911</v>
      </c>
      <c r="AK808" t="s">
        <v>921</v>
      </c>
      <c r="AL808">
        <v>1000</v>
      </c>
      <c r="AM808">
        <v>-3.9010245007936102</v>
      </c>
      <c r="AN808">
        <v>58.539156219487801</v>
      </c>
    </row>
    <row r="809" spans="1:40" x14ac:dyDescent="0.25">
      <c r="A809">
        <v>3140</v>
      </c>
      <c r="B809" t="s">
        <v>6521</v>
      </c>
      <c r="C809" t="s">
        <v>6522</v>
      </c>
      <c r="D809" t="s">
        <v>79</v>
      </c>
      <c r="F809" t="s">
        <v>65</v>
      </c>
      <c r="G809" t="s">
        <v>66</v>
      </c>
      <c r="H809" t="s">
        <v>6523</v>
      </c>
      <c r="I809" t="s">
        <v>119</v>
      </c>
      <c r="J809" t="s">
        <v>6524</v>
      </c>
      <c r="K809">
        <v>4</v>
      </c>
      <c r="L809" t="s">
        <v>6525</v>
      </c>
      <c r="M809" t="s">
        <v>6526</v>
      </c>
      <c r="N809" t="s">
        <v>6527</v>
      </c>
      <c r="O809" t="s">
        <v>2889</v>
      </c>
      <c r="P809">
        <v>0</v>
      </c>
      <c r="Q809">
        <v>0</v>
      </c>
      <c r="R809" t="s">
        <v>273</v>
      </c>
      <c r="S809">
        <v>0</v>
      </c>
      <c r="T809" t="s">
        <v>54</v>
      </c>
      <c r="U809" t="s">
        <v>72</v>
      </c>
      <c r="V809" t="s">
        <v>6528</v>
      </c>
      <c r="W809">
        <v>284112</v>
      </c>
      <c r="X809">
        <v>946173</v>
      </c>
      <c r="AF809" t="s">
        <v>6472</v>
      </c>
      <c r="AG809" t="s">
        <v>6473</v>
      </c>
      <c r="AH809" t="s">
        <v>6529</v>
      </c>
      <c r="AI809" t="s">
        <v>6530</v>
      </c>
      <c r="AJ809" t="s">
        <v>783</v>
      </c>
      <c r="AK809" t="s">
        <v>464</v>
      </c>
      <c r="AM809">
        <v>-3.9839312170713002</v>
      </c>
      <c r="AN809">
        <v>58.388672913232</v>
      </c>
    </row>
    <row r="810" spans="1:40" x14ac:dyDescent="0.25">
      <c r="A810">
        <v>3141</v>
      </c>
      <c r="B810" t="s">
        <v>6531</v>
      </c>
      <c r="C810" t="s">
        <v>6532</v>
      </c>
      <c r="D810" t="s">
        <v>141</v>
      </c>
      <c r="F810" t="s">
        <v>65</v>
      </c>
      <c r="G810" t="s">
        <v>66</v>
      </c>
      <c r="H810" t="s">
        <v>6533</v>
      </c>
      <c r="I810" t="s">
        <v>47</v>
      </c>
      <c r="J810" t="s">
        <v>6534</v>
      </c>
      <c r="K810">
        <v>1</v>
      </c>
      <c r="M810" t="s">
        <v>6535</v>
      </c>
      <c r="N810" t="s">
        <v>6536</v>
      </c>
      <c r="O810" t="s">
        <v>5134</v>
      </c>
      <c r="P810">
        <v>0</v>
      </c>
      <c r="Q810">
        <v>0</v>
      </c>
      <c r="R810" t="s">
        <v>53</v>
      </c>
      <c r="S810">
        <v>0</v>
      </c>
      <c r="T810" t="s">
        <v>54</v>
      </c>
      <c r="U810" t="s">
        <v>55</v>
      </c>
      <c r="W810">
        <v>251839</v>
      </c>
      <c r="X810">
        <v>927110</v>
      </c>
      <c r="AF810" t="s">
        <v>6472</v>
      </c>
      <c r="AG810" t="s">
        <v>6473</v>
      </c>
      <c r="AH810" t="s">
        <v>6537</v>
      </c>
      <c r="AI810" t="s">
        <v>6538</v>
      </c>
      <c r="AJ810" t="s">
        <v>709</v>
      </c>
      <c r="AK810" t="s">
        <v>921</v>
      </c>
      <c r="AM810">
        <v>-4.5231970623965303</v>
      </c>
      <c r="AN810">
        <v>58.2078918402432</v>
      </c>
    </row>
    <row r="811" spans="1:40" x14ac:dyDescent="0.25">
      <c r="A811">
        <v>3142</v>
      </c>
      <c r="B811" t="s">
        <v>6539</v>
      </c>
      <c r="C811" t="s">
        <v>6540</v>
      </c>
      <c r="D811" t="s">
        <v>79</v>
      </c>
      <c r="F811" t="s">
        <v>65</v>
      </c>
      <c r="G811" t="s">
        <v>45</v>
      </c>
      <c r="H811" t="s">
        <v>6541</v>
      </c>
      <c r="I811" t="s">
        <v>119</v>
      </c>
      <c r="J811" t="s">
        <v>6542</v>
      </c>
      <c r="K811">
        <v>1</v>
      </c>
      <c r="L811" t="s">
        <v>6525</v>
      </c>
      <c r="M811" t="s">
        <v>6526</v>
      </c>
      <c r="N811" t="s">
        <v>5134</v>
      </c>
      <c r="O811" t="s">
        <v>6543</v>
      </c>
      <c r="P811">
        <v>5000</v>
      </c>
      <c r="Q811">
        <v>5000</v>
      </c>
      <c r="R811" t="s">
        <v>273</v>
      </c>
      <c r="S811">
        <v>10000</v>
      </c>
      <c r="T811" t="s">
        <v>149</v>
      </c>
      <c r="U811" t="s">
        <v>72</v>
      </c>
      <c r="V811" t="s">
        <v>6544</v>
      </c>
      <c r="W811">
        <v>265758</v>
      </c>
      <c r="X811">
        <v>953895</v>
      </c>
      <c r="AF811" t="s">
        <v>6472</v>
      </c>
      <c r="AG811" t="s">
        <v>6473</v>
      </c>
      <c r="AH811" t="s">
        <v>6545</v>
      </c>
      <c r="AI811" t="s">
        <v>6546</v>
      </c>
      <c r="AJ811" t="s">
        <v>911</v>
      </c>
      <c r="AK811" t="s">
        <v>727</v>
      </c>
      <c r="AL811">
        <v>550</v>
      </c>
      <c r="AM811">
        <v>-4.3021236845982296</v>
      </c>
      <c r="AN811">
        <v>58.4527272896214</v>
      </c>
    </row>
    <row r="812" spans="1:40" x14ac:dyDescent="0.25">
      <c r="A812">
        <v>3143</v>
      </c>
      <c r="B812" t="s">
        <v>6547</v>
      </c>
      <c r="C812" t="s">
        <v>6548</v>
      </c>
      <c r="D812" t="s">
        <v>117</v>
      </c>
      <c r="F812" t="s">
        <v>65</v>
      </c>
      <c r="G812" t="s">
        <v>45</v>
      </c>
      <c r="H812" t="s">
        <v>6549</v>
      </c>
      <c r="I812" t="s">
        <v>119</v>
      </c>
      <c r="J812" t="s">
        <v>6550</v>
      </c>
      <c r="K812">
        <v>4</v>
      </c>
      <c r="L812" t="s">
        <v>6551</v>
      </c>
      <c r="M812" t="s">
        <v>6552</v>
      </c>
      <c r="N812" t="s">
        <v>6509</v>
      </c>
      <c r="O812" t="s">
        <v>6499</v>
      </c>
      <c r="P812">
        <v>5000</v>
      </c>
      <c r="Q812">
        <v>5000</v>
      </c>
      <c r="R812" t="s">
        <v>273</v>
      </c>
      <c r="S812">
        <v>6000</v>
      </c>
      <c r="T812" t="s">
        <v>54</v>
      </c>
      <c r="U812" t="s">
        <v>72</v>
      </c>
      <c r="V812" t="s">
        <v>6553</v>
      </c>
      <c r="W812">
        <v>253975</v>
      </c>
      <c r="X812">
        <v>950688</v>
      </c>
      <c r="AF812" t="s">
        <v>6472</v>
      </c>
      <c r="AG812" t="s">
        <v>6473</v>
      </c>
      <c r="AH812" t="s">
        <v>6554</v>
      </c>
      <c r="AI812" t="s">
        <v>6555</v>
      </c>
      <c r="AJ812" t="s">
        <v>692</v>
      </c>
      <c r="AK812" t="s">
        <v>727</v>
      </c>
      <c r="AL812">
        <v>6000</v>
      </c>
      <c r="AM812">
        <v>-4.5017874255106998</v>
      </c>
      <c r="AN812">
        <v>58.420170307395601</v>
      </c>
    </row>
    <row r="813" spans="1:40" x14ac:dyDescent="0.25">
      <c r="A813">
        <v>3144</v>
      </c>
      <c r="B813" t="s">
        <v>6556</v>
      </c>
      <c r="C813" t="s">
        <v>6557</v>
      </c>
      <c r="D813" t="s">
        <v>117</v>
      </c>
      <c r="E813" t="s">
        <v>42</v>
      </c>
      <c r="F813" t="s">
        <v>80</v>
      </c>
      <c r="G813" t="s">
        <v>45</v>
      </c>
      <c r="H813" t="s">
        <v>6558</v>
      </c>
      <c r="I813" t="s">
        <v>702</v>
      </c>
      <c r="J813" t="s">
        <v>6559</v>
      </c>
      <c r="K813">
        <v>4</v>
      </c>
      <c r="L813" t="s">
        <v>6194</v>
      </c>
      <c r="M813" t="s">
        <v>6560</v>
      </c>
      <c r="N813" t="s">
        <v>5134</v>
      </c>
      <c r="P813">
        <v>0</v>
      </c>
      <c r="Q813">
        <v>0</v>
      </c>
      <c r="R813" t="s">
        <v>273</v>
      </c>
      <c r="S813">
        <v>0</v>
      </c>
      <c r="T813" t="s">
        <v>54</v>
      </c>
      <c r="U813" t="s">
        <v>55</v>
      </c>
      <c r="V813" t="s">
        <v>6561</v>
      </c>
      <c r="W813">
        <v>268028</v>
      </c>
      <c r="X813">
        <v>932589</v>
      </c>
      <c r="AF813" t="s">
        <v>6472</v>
      </c>
      <c r="AG813" t="s">
        <v>6473</v>
      </c>
      <c r="AH813" t="s">
        <v>6562</v>
      </c>
      <c r="AI813" t="s">
        <v>6563</v>
      </c>
      <c r="AJ813" t="s">
        <v>709</v>
      </c>
      <c r="AK813" t="s">
        <v>921</v>
      </c>
      <c r="AM813">
        <v>-4.2510511078856901</v>
      </c>
      <c r="AN813">
        <v>58.2622087117471</v>
      </c>
    </row>
    <row r="814" spans="1:40" x14ac:dyDescent="0.25">
      <c r="A814">
        <v>3145</v>
      </c>
      <c r="B814" t="s">
        <v>6564</v>
      </c>
      <c r="C814" t="s">
        <v>1217</v>
      </c>
      <c r="D814" t="s">
        <v>64</v>
      </c>
      <c r="E814" t="s">
        <v>1218</v>
      </c>
      <c r="F814" t="s">
        <v>65</v>
      </c>
      <c r="G814" t="s">
        <v>45</v>
      </c>
      <c r="H814" t="s">
        <v>1219</v>
      </c>
      <c r="I814" t="s">
        <v>237</v>
      </c>
      <c r="J814" t="s">
        <v>6565</v>
      </c>
      <c r="K814">
        <v>2</v>
      </c>
      <c r="L814" t="s">
        <v>6566</v>
      </c>
      <c r="M814" t="s">
        <v>6567</v>
      </c>
      <c r="N814" t="s">
        <v>6568</v>
      </c>
      <c r="O814" t="s">
        <v>6569</v>
      </c>
      <c r="P814">
        <v>0</v>
      </c>
      <c r="Q814">
        <v>800</v>
      </c>
      <c r="R814" t="s">
        <v>53</v>
      </c>
      <c r="S814">
        <v>0</v>
      </c>
      <c r="T814" t="s">
        <v>54</v>
      </c>
      <c r="U814" t="s">
        <v>72</v>
      </c>
      <c r="V814" t="s">
        <v>1225</v>
      </c>
      <c r="W814">
        <v>396231</v>
      </c>
      <c r="X814">
        <v>809827</v>
      </c>
      <c r="Y814" t="s">
        <v>6570</v>
      </c>
      <c r="AF814" t="s">
        <v>6571</v>
      </c>
      <c r="AG814" t="s">
        <v>6572</v>
      </c>
      <c r="AH814" t="s">
        <v>6573</v>
      </c>
      <c r="AI814" t="s">
        <v>6574</v>
      </c>
      <c r="AJ814" t="s">
        <v>797</v>
      </c>
      <c r="AK814" t="s">
        <v>727</v>
      </c>
      <c r="AL814">
        <v>0</v>
      </c>
      <c r="AM814">
        <v>-2.0639607434865499</v>
      </c>
      <c r="AN814">
        <v>57.179321340842002</v>
      </c>
    </row>
    <row r="815" spans="1:40" x14ac:dyDescent="0.25">
      <c r="A815">
        <v>3146</v>
      </c>
      <c r="B815" t="s">
        <v>6575</v>
      </c>
      <c r="C815" t="s">
        <v>6576</v>
      </c>
      <c r="D815" t="s">
        <v>64</v>
      </c>
      <c r="E815" t="s">
        <v>1232</v>
      </c>
      <c r="F815" t="s">
        <v>65</v>
      </c>
      <c r="G815" t="s">
        <v>45</v>
      </c>
      <c r="H815" t="s">
        <v>1233</v>
      </c>
      <c r="I815" t="s">
        <v>237</v>
      </c>
      <c r="J815" t="s">
        <v>6577</v>
      </c>
      <c r="K815">
        <v>5</v>
      </c>
      <c r="L815" t="s">
        <v>6578</v>
      </c>
      <c r="N815" t="s">
        <v>6568</v>
      </c>
      <c r="O815" t="s">
        <v>6579</v>
      </c>
      <c r="P815">
        <v>0</v>
      </c>
      <c r="Q815">
        <v>2000</v>
      </c>
      <c r="R815" t="s">
        <v>53</v>
      </c>
      <c r="S815">
        <v>0</v>
      </c>
      <c r="T815" t="s">
        <v>54</v>
      </c>
      <c r="U815" t="s">
        <v>72</v>
      </c>
      <c r="V815" t="s">
        <v>1237</v>
      </c>
      <c r="W815">
        <v>391629</v>
      </c>
      <c r="X815">
        <v>809699</v>
      </c>
      <c r="Y815" t="s">
        <v>6570</v>
      </c>
      <c r="AF815" t="s">
        <v>6571</v>
      </c>
      <c r="AG815" t="s">
        <v>6572</v>
      </c>
      <c r="AH815" t="s">
        <v>6580</v>
      </c>
      <c r="AI815" t="s">
        <v>6581</v>
      </c>
      <c r="AJ815" t="s">
        <v>797</v>
      </c>
      <c r="AK815" t="s">
        <v>727</v>
      </c>
      <c r="AL815">
        <v>0</v>
      </c>
      <c r="AM815">
        <v>-2.1400777733299199</v>
      </c>
      <c r="AN815">
        <v>57.178109640273803</v>
      </c>
    </row>
    <row r="816" spans="1:40" x14ac:dyDescent="0.25">
      <c r="A816">
        <v>3147</v>
      </c>
      <c r="B816" t="s">
        <v>1240</v>
      </c>
      <c r="C816" t="s">
        <v>1241</v>
      </c>
      <c r="D816" t="s">
        <v>64</v>
      </c>
      <c r="E816" t="s">
        <v>1242</v>
      </c>
      <c r="F816" t="s">
        <v>65</v>
      </c>
      <c r="G816" t="s">
        <v>45</v>
      </c>
      <c r="H816" t="s">
        <v>1243</v>
      </c>
      <c r="I816" t="s">
        <v>96</v>
      </c>
      <c r="J816" t="s">
        <v>6582</v>
      </c>
      <c r="K816">
        <v>5</v>
      </c>
      <c r="L816" t="s">
        <v>6583</v>
      </c>
      <c r="M816" t="s">
        <v>6570</v>
      </c>
      <c r="N816" t="s">
        <v>6568</v>
      </c>
      <c r="O816" t="s">
        <v>1246</v>
      </c>
      <c r="P816">
        <v>0</v>
      </c>
      <c r="Q816">
        <v>500</v>
      </c>
      <c r="R816" t="s">
        <v>53</v>
      </c>
      <c r="S816">
        <v>0</v>
      </c>
      <c r="T816" t="s">
        <v>54</v>
      </c>
      <c r="U816" t="s">
        <v>72</v>
      </c>
      <c r="V816" t="s">
        <v>6584</v>
      </c>
      <c r="W816">
        <v>388636</v>
      </c>
      <c r="X816">
        <v>814230</v>
      </c>
      <c r="Y816" t="s">
        <v>6570</v>
      </c>
      <c r="AF816" t="s">
        <v>6571</v>
      </c>
      <c r="AG816" t="s">
        <v>6572</v>
      </c>
      <c r="AH816" t="s">
        <v>6585</v>
      </c>
      <c r="AI816" t="s">
        <v>6586</v>
      </c>
      <c r="AJ816" t="s">
        <v>797</v>
      </c>
      <c r="AK816" t="s">
        <v>727</v>
      </c>
      <c r="AL816">
        <v>0</v>
      </c>
      <c r="AM816">
        <v>-2.1897917097723099</v>
      </c>
      <c r="AN816">
        <v>57.218746941865803</v>
      </c>
    </row>
    <row r="817" spans="1:40" x14ac:dyDescent="0.25">
      <c r="A817">
        <v>3148</v>
      </c>
      <c r="B817" t="s">
        <v>1250</v>
      </c>
      <c r="C817" t="s">
        <v>6587</v>
      </c>
      <c r="D817" t="s">
        <v>129</v>
      </c>
      <c r="F817" t="s">
        <v>65</v>
      </c>
      <c r="G817" t="s">
        <v>66</v>
      </c>
      <c r="H817" t="s">
        <v>6588</v>
      </c>
      <c r="I817" t="s">
        <v>131</v>
      </c>
      <c r="J817" t="s">
        <v>6589</v>
      </c>
      <c r="K817">
        <v>5</v>
      </c>
      <c r="L817" t="s">
        <v>6590</v>
      </c>
      <c r="M817" t="s">
        <v>6570</v>
      </c>
      <c r="N817" t="s">
        <v>6568</v>
      </c>
      <c r="O817" t="s">
        <v>6591</v>
      </c>
      <c r="P817">
        <v>500</v>
      </c>
      <c r="Q817">
        <v>55080</v>
      </c>
      <c r="R817" t="s">
        <v>53</v>
      </c>
      <c r="S817">
        <v>0</v>
      </c>
      <c r="T817" t="s">
        <v>54</v>
      </c>
      <c r="U817" t="s">
        <v>72</v>
      </c>
      <c r="V817" t="s">
        <v>6592</v>
      </c>
      <c r="W817">
        <v>379614</v>
      </c>
      <c r="X817">
        <v>816471</v>
      </c>
      <c r="Y817" t="s">
        <v>6570</v>
      </c>
      <c r="AF817" t="s">
        <v>6571</v>
      </c>
      <c r="AG817" t="s">
        <v>6572</v>
      </c>
      <c r="AH817" t="s">
        <v>6593</v>
      </c>
      <c r="AI817" t="s">
        <v>6594</v>
      </c>
      <c r="AJ817" t="s">
        <v>797</v>
      </c>
      <c r="AK817" t="s">
        <v>727</v>
      </c>
      <c r="AL817">
        <v>25000</v>
      </c>
      <c r="AM817">
        <v>-2.3393660771306899</v>
      </c>
      <c r="AN817">
        <v>57.238563130559399</v>
      </c>
    </row>
    <row r="818" spans="1:40" x14ac:dyDescent="0.25">
      <c r="A818">
        <v>3149</v>
      </c>
      <c r="B818" t="s">
        <v>1258</v>
      </c>
      <c r="C818" t="s">
        <v>1259</v>
      </c>
      <c r="D818" t="s">
        <v>142</v>
      </c>
      <c r="F818" t="s">
        <v>65</v>
      </c>
      <c r="G818" t="s">
        <v>45</v>
      </c>
      <c r="H818" t="s">
        <v>1260</v>
      </c>
      <c r="I818" t="s">
        <v>198</v>
      </c>
      <c r="J818" t="s">
        <v>6595</v>
      </c>
      <c r="K818">
        <v>3</v>
      </c>
      <c r="L818" t="s">
        <v>6596</v>
      </c>
      <c r="M818" t="s">
        <v>6597</v>
      </c>
      <c r="N818" t="s">
        <v>6568</v>
      </c>
      <c r="O818" t="s">
        <v>6598</v>
      </c>
      <c r="P818">
        <v>500</v>
      </c>
      <c r="Q818">
        <v>9146</v>
      </c>
      <c r="R818" t="s">
        <v>53</v>
      </c>
      <c r="S818">
        <v>0</v>
      </c>
      <c r="T818" t="s">
        <v>54</v>
      </c>
      <c r="U818" t="s">
        <v>72</v>
      </c>
      <c r="V818" t="s">
        <v>1265</v>
      </c>
      <c r="W818">
        <v>349084</v>
      </c>
      <c r="X818">
        <v>818492</v>
      </c>
      <c r="Y818" t="s">
        <v>6570</v>
      </c>
      <c r="AF818" t="s">
        <v>6571</v>
      </c>
      <c r="AG818" t="s">
        <v>6572</v>
      </c>
      <c r="AH818" t="s">
        <v>6599</v>
      </c>
      <c r="AI818" t="s">
        <v>6600</v>
      </c>
      <c r="AJ818" t="s">
        <v>797</v>
      </c>
      <c r="AK818" t="s">
        <v>727</v>
      </c>
      <c r="AL818">
        <v>4500</v>
      </c>
      <c r="AM818">
        <v>-2.84554439113279</v>
      </c>
      <c r="AN818">
        <v>57.254332034971704</v>
      </c>
    </row>
    <row r="819" spans="1:40" x14ac:dyDescent="0.25">
      <c r="A819">
        <v>3150</v>
      </c>
      <c r="B819" t="s">
        <v>1268</v>
      </c>
      <c r="C819" t="s">
        <v>6601</v>
      </c>
      <c r="D819" t="s">
        <v>142</v>
      </c>
      <c r="F819" t="s">
        <v>65</v>
      </c>
      <c r="G819" t="s">
        <v>45</v>
      </c>
      <c r="H819" t="s">
        <v>1270</v>
      </c>
      <c r="I819" t="s">
        <v>198</v>
      </c>
      <c r="J819" t="s">
        <v>6602</v>
      </c>
      <c r="K819">
        <v>3</v>
      </c>
      <c r="L819" t="s">
        <v>6603</v>
      </c>
      <c r="M819" t="s">
        <v>1272</v>
      </c>
      <c r="N819" t="s">
        <v>6568</v>
      </c>
      <c r="O819" t="s">
        <v>6604</v>
      </c>
      <c r="P819">
        <v>0</v>
      </c>
      <c r="Q819">
        <v>2125</v>
      </c>
      <c r="R819" t="s">
        <v>53</v>
      </c>
      <c r="S819">
        <v>0</v>
      </c>
      <c r="T819" t="s">
        <v>54</v>
      </c>
      <c r="U819" t="s">
        <v>72</v>
      </c>
      <c r="V819" t="s">
        <v>1274</v>
      </c>
      <c r="W819">
        <v>393034</v>
      </c>
      <c r="X819">
        <v>809555</v>
      </c>
      <c r="Y819" t="s">
        <v>6570</v>
      </c>
      <c r="AF819" t="s">
        <v>6571</v>
      </c>
      <c r="AG819" t="s">
        <v>6572</v>
      </c>
      <c r="AH819" t="s">
        <v>6605</v>
      </c>
      <c r="AI819" t="s">
        <v>6606</v>
      </c>
      <c r="AJ819" t="s">
        <v>797</v>
      </c>
      <c r="AK819" t="s">
        <v>719</v>
      </c>
      <c r="AL819">
        <v>35000</v>
      </c>
      <c r="AM819">
        <v>-2.11683443492509</v>
      </c>
      <c r="AN819">
        <v>57.176839848952802</v>
      </c>
    </row>
    <row r="820" spans="1:40" x14ac:dyDescent="0.25">
      <c r="A820">
        <v>3151</v>
      </c>
      <c r="B820" t="s">
        <v>1286</v>
      </c>
      <c r="C820" t="s">
        <v>6607</v>
      </c>
      <c r="D820" t="s">
        <v>79</v>
      </c>
      <c r="F820" t="s">
        <v>65</v>
      </c>
      <c r="G820" t="s">
        <v>45</v>
      </c>
      <c r="H820" t="s">
        <v>1288</v>
      </c>
      <c r="I820" t="s">
        <v>237</v>
      </c>
      <c r="J820" t="s">
        <v>6608</v>
      </c>
      <c r="K820">
        <v>5</v>
      </c>
      <c r="M820" t="s">
        <v>1290</v>
      </c>
      <c r="N820" t="s">
        <v>6568</v>
      </c>
      <c r="O820" t="s">
        <v>1291</v>
      </c>
      <c r="P820">
        <v>0</v>
      </c>
      <c r="Q820">
        <v>2645</v>
      </c>
      <c r="R820" t="s">
        <v>53</v>
      </c>
      <c r="S820">
        <v>0</v>
      </c>
      <c r="T820" t="s">
        <v>54</v>
      </c>
      <c r="U820" t="s">
        <v>72</v>
      </c>
      <c r="V820" t="s">
        <v>6609</v>
      </c>
      <c r="W820">
        <v>357969</v>
      </c>
      <c r="X820">
        <v>815836</v>
      </c>
      <c r="Y820" t="s">
        <v>6570</v>
      </c>
      <c r="AF820" t="s">
        <v>6571</v>
      </c>
      <c r="AG820" t="s">
        <v>6572</v>
      </c>
      <c r="AH820" t="s">
        <v>6610</v>
      </c>
      <c r="AI820" t="s">
        <v>6611</v>
      </c>
      <c r="AJ820" t="s">
        <v>797</v>
      </c>
      <c r="AK820" t="s">
        <v>921</v>
      </c>
      <c r="AL820">
        <v>50000</v>
      </c>
      <c r="AM820">
        <v>-2.6978400203548301</v>
      </c>
      <c r="AN820">
        <v>57.231379198305603</v>
      </c>
    </row>
    <row r="821" spans="1:40" x14ac:dyDescent="0.25">
      <c r="A821">
        <v>3152</v>
      </c>
      <c r="B821" t="s">
        <v>1295</v>
      </c>
      <c r="C821" t="s">
        <v>6612</v>
      </c>
      <c r="D821" t="s">
        <v>64</v>
      </c>
      <c r="E821" t="s">
        <v>1297</v>
      </c>
      <c r="F821" t="s">
        <v>65</v>
      </c>
      <c r="G821" t="s">
        <v>45</v>
      </c>
      <c r="H821" t="s">
        <v>1298</v>
      </c>
      <c r="I821" t="s">
        <v>540</v>
      </c>
      <c r="J821" t="s">
        <v>6613</v>
      </c>
      <c r="K821">
        <v>5</v>
      </c>
      <c r="N821" t="s">
        <v>6568</v>
      </c>
      <c r="O821" t="s">
        <v>1300</v>
      </c>
      <c r="P821">
        <v>0</v>
      </c>
      <c r="Q821">
        <v>400</v>
      </c>
      <c r="R821" t="s">
        <v>53</v>
      </c>
      <c r="S821">
        <v>0</v>
      </c>
      <c r="V821" t="s">
        <v>1301</v>
      </c>
      <c r="W821">
        <v>343950</v>
      </c>
      <c r="X821">
        <v>813102</v>
      </c>
      <c r="Y821" t="s">
        <v>6570</v>
      </c>
      <c r="AF821" t="s">
        <v>6571</v>
      </c>
      <c r="AG821" t="s">
        <v>6572</v>
      </c>
      <c r="AH821" t="s">
        <v>6614</v>
      </c>
      <c r="AI821" t="s">
        <v>6615</v>
      </c>
      <c r="AJ821" t="s">
        <v>709</v>
      </c>
      <c r="AK821" t="s">
        <v>921</v>
      </c>
      <c r="AL821">
        <v>50000</v>
      </c>
      <c r="AM821">
        <v>-2.9294088488665602</v>
      </c>
      <c r="AN821">
        <v>57.205318415830099</v>
      </c>
    </row>
    <row r="822" spans="1:40" x14ac:dyDescent="0.25">
      <c r="A822">
        <v>3153</v>
      </c>
      <c r="B822" t="s">
        <v>1304</v>
      </c>
      <c r="C822" t="s">
        <v>6616</v>
      </c>
      <c r="D822" t="s">
        <v>64</v>
      </c>
      <c r="E822" t="s">
        <v>1306</v>
      </c>
      <c r="F822" t="s">
        <v>65</v>
      </c>
      <c r="G822" t="s">
        <v>66</v>
      </c>
      <c r="H822" t="s">
        <v>1307</v>
      </c>
      <c r="I822" t="s">
        <v>119</v>
      </c>
      <c r="J822" t="s">
        <v>6617</v>
      </c>
      <c r="K822">
        <v>3</v>
      </c>
      <c r="M822" t="s">
        <v>1309</v>
      </c>
      <c r="N822" t="s">
        <v>6568</v>
      </c>
      <c r="O822" t="s">
        <v>6618</v>
      </c>
      <c r="P822">
        <v>0</v>
      </c>
      <c r="Q822">
        <v>1062.5</v>
      </c>
      <c r="R822" t="s">
        <v>53</v>
      </c>
      <c r="S822">
        <v>0</v>
      </c>
      <c r="T822" t="s">
        <v>54</v>
      </c>
      <c r="U822" t="s">
        <v>72</v>
      </c>
      <c r="V822" t="s">
        <v>1311</v>
      </c>
      <c r="W822">
        <v>368829</v>
      </c>
      <c r="X822">
        <v>815589</v>
      </c>
      <c r="Y822" t="s">
        <v>6570</v>
      </c>
      <c r="AF822" t="s">
        <v>6571</v>
      </c>
      <c r="AG822" t="s">
        <v>6572</v>
      </c>
      <c r="AH822" t="s">
        <v>6619</v>
      </c>
      <c r="AI822" t="s">
        <v>6620</v>
      </c>
      <c r="AJ822" t="s">
        <v>797</v>
      </c>
      <c r="AK822" t="s">
        <v>727</v>
      </c>
      <c r="AL822">
        <v>0</v>
      </c>
      <c r="AM822">
        <v>-2.5179289396833302</v>
      </c>
      <c r="AN822">
        <v>57.230030801004403</v>
      </c>
    </row>
    <row r="823" spans="1:40" x14ac:dyDescent="0.25">
      <c r="A823">
        <v>3154</v>
      </c>
      <c r="B823" t="s">
        <v>1314</v>
      </c>
      <c r="C823" t="s">
        <v>6621</v>
      </c>
      <c r="D823" t="s">
        <v>1316</v>
      </c>
      <c r="F823" t="s">
        <v>65</v>
      </c>
      <c r="G823" t="s">
        <v>66</v>
      </c>
      <c r="H823" t="s">
        <v>1317</v>
      </c>
      <c r="I823" t="s">
        <v>96</v>
      </c>
      <c r="J823" t="s">
        <v>6622</v>
      </c>
      <c r="K823">
        <v>3</v>
      </c>
      <c r="N823" t="s">
        <v>6568</v>
      </c>
      <c r="O823" t="s">
        <v>1246</v>
      </c>
      <c r="P823">
        <v>250</v>
      </c>
      <c r="Q823">
        <v>1062.5</v>
      </c>
      <c r="R823" t="s">
        <v>53</v>
      </c>
      <c r="S823">
        <v>0</v>
      </c>
      <c r="T823" t="s">
        <v>54</v>
      </c>
      <c r="U823" t="s">
        <v>72</v>
      </c>
      <c r="V823" t="s">
        <v>1320</v>
      </c>
      <c r="W823">
        <v>377913</v>
      </c>
      <c r="X823">
        <v>820363</v>
      </c>
      <c r="Y823" t="s">
        <v>6570</v>
      </c>
      <c r="AF823" t="s">
        <v>6571</v>
      </c>
      <c r="AG823" t="s">
        <v>6572</v>
      </c>
      <c r="AH823" t="s">
        <v>6623</v>
      </c>
      <c r="AI823" t="s">
        <v>6624</v>
      </c>
      <c r="AJ823" t="s">
        <v>797</v>
      </c>
      <c r="AK823" t="s">
        <v>727</v>
      </c>
      <c r="AL823">
        <v>5000</v>
      </c>
      <c r="AM823">
        <v>-2.36789504657856</v>
      </c>
      <c r="AN823">
        <v>57.273445129323001</v>
      </c>
    </row>
    <row r="824" spans="1:40" x14ac:dyDescent="0.25">
      <c r="A824">
        <v>3155</v>
      </c>
      <c r="B824" t="s">
        <v>6625</v>
      </c>
      <c r="C824" t="s">
        <v>6626</v>
      </c>
      <c r="D824" t="s">
        <v>266</v>
      </c>
      <c r="F824" t="s">
        <v>65</v>
      </c>
      <c r="G824" t="s">
        <v>66</v>
      </c>
      <c r="H824" t="s">
        <v>1325</v>
      </c>
      <c r="I824" t="s">
        <v>268</v>
      </c>
      <c r="J824" t="s">
        <v>6627</v>
      </c>
      <c r="K824">
        <v>3</v>
      </c>
      <c r="L824" t="s">
        <v>1327</v>
      </c>
      <c r="N824" t="s">
        <v>6568</v>
      </c>
      <c r="O824" t="s">
        <v>6628</v>
      </c>
      <c r="P824">
        <v>3000</v>
      </c>
      <c r="Q824">
        <v>30000</v>
      </c>
      <c r="R824" t="s">
        <v>53</v>
      </c>
      <c r="S824">
        <v>0</v>
      </c>
      <c r="T824" t="s">
        <v>134</v>
      </c>
      <c r="U824" t="s">
        <v>72</v>
      </c>
      <c r="V824" t="s">
        <v>6629</v>
      </c>
      <c r="W824">
        <v>367790</v>
      </c>
      <c r="X824">
        <v>827322</v>
      </c>
      <c r="Y824" t="s">
        <v>6570</v>
      </c>
      <c r="AF824" t="s">
        <v>6571</v>
      </c>
      <c r="AG824" t="s">
        <v>6572</v>
      </c>
      <c r="AH824" t="s">
        <v>6630</v>
      </c>
      <c r="AI824" t="s">
        <v>6631</v>
      </c>
      <c r="AJ824" t="s">
        <v>692</v>
      </c>
      <c r="AK824" t="s">
        <v>693</v>
      </c>
      <c r="AL824">
        <v>30000</v>
      </c>
      <c r="AM824">
        <v>-2.5366693481306601</v>
      </c>
      <c r="AN824">
        <v>57.335351613503697</v>
      </c>
    </row>
    <row r="825" spans="1:40" x14ac:dyDescent="0.25">
      <c r="A825">
        <v>3156</v>
      </c>
      <c r="B825" t="s">
        <v>1332</v>
      </c>
      <c r="C825" t="s">
        <v>6632</v>
      </c>
      <c r="D825" t="s">
        <v>141</v>
      </c>
      <c r="F825" t="s">
        <v>65</v>
      </c>
      <c r="G825" t="s">
        <v>66</v>
      </c>
      <c r="H825" t="s">
        <v>6633</v>
      </c>
      <c r="I825" t="s">
        <v>144</v>
      </c>
      <c r="J825" t="s">
        <v>6634</v>
      </c>
      <c r="K825">
        <v>5</v>
      </c>
      <c r="M825" t="s">
        <v>1336</v>
      </c>
      <c r="N825" t="s">
        <v>6568</v>
      </c>
      <c r="O825" t="s">
        <v>1337</v>
      </c>
      <c r="P825">
        <v>0</v>
      </c>
      <c r="Q825">
        <v>2612.5</v>
      </c>
      <c r="R825" t="s">
        <v>53</v>
      </c>
      <c r="S825">
        <v>0</v>
      </c>
      <c r="V825" t="s">
        <v>1338</v>
      </c>
      <c r="W825">
        <v>357462</v>
      </c>
      <c r="X825">
        <v>817707</v>
      </c>
      <c r="Y825" t="s">
        <v>6570</v>
      </c>
      <c r="AF825" t="s">
        <v>6571</v>
      </c>
      <c r="AG825" t="s">
        <v>6572</v>
      </c>
      <c r="AH825" t="s">
        <v>6635</v>
      </c>
      <c r="AI825" t="s">
        <v>6636</v>
      </c>
      <c r="AJ825" t="s">
        <v>692</v>
      </c>
      <c r="AK825" t="s">
        <v>693</v>
      </c>
      <c r="AL825">
        <v>0</v>
      </c>
      <c r="AM825">
        <v>-2.7065588547194901</v>
      </c>
      <c r="AN825">
        <v>57.248138306692297</v>
      </c>
    </row>
    <row r="826" spans="1:40" x14ac:dyDescent="0.25">
      <c r="A826">
        <v>3157</v>
      </c>
      <c r="B826" t="s">
        <v>1341</v>
      </c>
      <c r="C826" t="s">
        <v>1342</v>
      </c>
      <c r="D826" t="s">
        <v>223</v>
      </c>
      <c r="E826" t="s">
        <v>1343</v>
      </c>
      <c r="F826" t="s">
        <v>65</v>
      </c>
      <c r="G826" t="s">
        <v>45</v>
      </c>
      <c r="H826" t="s">
        <v>1344</v>
      </c>
      <c r="I826" t="s">
        <v>96</v>
      </c>
      <c r="J826" t="s">
        <v>6637</v>
      </c>
      <c r="K826">
        <v>5</v>
      </c>
      <c r="L826" t="s">
        <v>6638</v>
      </c>
      <c r="N826" t="s">
        <v>6568</v>
      </c>
      <c r="O826" t="s">
        <v>168</v>
      </c>
      <c r="P826">
        <v>0</v>
      </c>
      <c r="Q826">
        <v>872.5</v>
      </c>
      <c r="R826" t="s">
        <v>53</v>
      </c>
      <c r="S826">
        <v>0</v>
      </c>
      <c r="U826" t="s">
        <v>72</v>
      </c>
      <c r="V826" t="s">
        <v>1347</v>
      </c>
      <c r="W826">
        <v>372765</v>
      </c>
      <c r="X826">
        <v>816004</v>
      </c>
      <c r="Y826" t="s">
        <v>6570</v>
      </c>
      <c r="AF826" t="s">
        <v>6571</v>
      </c>
      <c r="AG826" t="s">
        <v>6572</v>
      </c>
      <c r="AH826" t="s">
        <v>6639</v>
      </c>
      <c r="AI826" t="s">
        <v>6640</v>
      </c>
      <c r="AJ826" t="s">
        <v>797</v>
      </c>
      <c r="AK826" t="s">
        <v>693</v>
      </c>
      <c r="AL826">
        <v>0</v>
      </c>
      <c r="AM826">
        <v>-2.4527821488266301</v>
      </c>
      <c r="AN826">
        <v>57.2340104925227</v>
      </c>
    </row>
    <row r="827" spans="1:40" x14ac:dyDescent="0.25">
      <c r="A827">
        <v>3158</v>
      </c>
      <c r="B827" t="s">
        <v>1350</v>
      </c>
      <c r="C827" t="s">
        <v>6641</v>
      </c>
      <c r="D827" t="s">
        <v>464</v>
      </c>
      <c r="F827" t="s">
        <v>65</v>
      </c>
      <c r="G827" t="s">
        <v>66</v>
      </c>
      <c r="H827" t="s">
        <v>6642</v>
      </c>
      <c r="I827" t="s">
        <v>225</v>
      </c>
      <c r="J827" t="s">
        <v>6643</v>
      </c>
      <c r="K827">
        <v>3</v>
      </c>
      <c r="N827" t="s">
        <v>6568</v>
      </c>
      <c r="P827">
        <v>0</v>
      </c>
      <c r="Q827">
        <v>2135</v>
      </c>
      <c r="R827" t="s">
        <v>53</v>
      </c>
      <c r="S827">
        <v>0</v>
      </c>
      <c r="U827" t="s">
        <v>72</v>
      </c>
      <c r="V827" t="s">
        <v>1354</v>
      </c>
      <c r="W827">
        <v>364036</v>
      </c>
      <c r="X827">
        <v>30588</v>
      </c>
      <c r="Y827" t="s">
        <v>6570</v>
      </c>
      <c r="AF827" t="s">
        <v>6571</v>
      </c>
      <c r="AG827" t="s">
        <v>6572</v>
      </c>
      <c r="AH827" t="s">
        <v>6644</v>
      </c>
      <c r="AI827" t="s">
        <v>6645</v>
      </c>
      <c r="AJ827" t="s">
        <v>797</v>
      </c>
      <c r="AK827" t="s">
        <v>693</v>
      </c>
      <c r="AL827">
        <v>0</v>
      </c>
      <c r="AM827">
        <v>-2.0427678800317599</v>
      </c>
      <c r="AN827">
        <v>57.220256181222403</v>
      </c>
    </row>
    <row r="828" spans="1:40" x14ac:dyDescent="0.25">
      <c r="A828">
        <v>3159</v>
      </c>
      <c r="B828" t="s">
        <v>1357</v>
      </c>
      <c r="C828" t="s">
        <v>1358</v>
      </c>
      <c r="D828" t="s">
        <v>64</v>
      </c>
      <c r="E828" t="s">
        <v>1359</v>
      </c>
      <c r="F828" t="s">
        <v>80</v>
      </c>
      <c r="G828" t="s">
        <v>45</v>
      </c>
      <c r="H828" t="s">
        <v>1360</v>
      </c>
      <c r="I828" t="s">
        <v>702</v>
      </c>
      <c r="J828" t="s">
        <v>6646</v>
      </c>
      <c r="K828">
        <v>4</v>
      </c>
      <c r="L828" t="s">
        <v>1362</v>
      </c>
      <c r="M828" t="s">
        <v>1363</v>
      </c>
      <c r="N828" t="s">
        <v>6568</v>
      </c>
      <c r="O828" t="s">
        <v>6647</v>
      </c>
      <c r="P828">
        <v>0</v>
      </c>
      <c r="Q828">
        <v>4250</v>
      </c>
      <c r="R828" t="s">
        <v>273</v>
      </c>
      <c r="S828">
        <v>0</v>
      </c>
      <c r="U828" t="s">
        <v>72</v>
      </c>
      <c r="V828" t="s">
        <v>6648</v>
      </c>
      <c r="W828">
        <v>324890</v>
      </c>
      <c r="X828">
        <v>809156</v>
      </c>
      <c r="Y828" t="s">
        <v>6570</v>
      </c>
      <c r="AF828" t="s">
        <v>6571</v>
      </c>
      <c r="AG828" t="s">
        <v>6572</v>
      </c>
      <c r="AH828" t="s">
        <v>6649</v>
      </c>
      <c r="AI828" t="s">
        <v>6650</v>
      </c>
      <c r="AJ828" t="s">
        <v>709</v>
      </c>
      <c r="AK828" t="s">
        <v>921</v>
      </c>
      <c r="AL828">
        <v>5000000</v>
      </c>
      <c r="AM828">
        <v>-3.2436417336221299</v>
      </c>
      <c r="AN828">
        <v>57.167148613359501</v>
      </c>
    </row>
    <row r="829" spans="1:40" x14ac:dyDescent="0.25">
      <c r="A829">
        <v>3160</v>
      </c>
      <c r="B829" t="s">
        <v>1368</v>
      </c>
      <c r="C829" t="s">
        <v>6651</v>
      </c>
      <c r="D829" t="s">
        <v>64</v>
      </c>
      <c r="E829" t="s">
        <v>1359</v>
      </c>
      <c r="F829" t="s">
        <v>80</v>
      </c>
      <c r="G829" t="s">
        <v>45</v>
      </c>
      <c r="H829" t="s">
        <v>1370</v>
      </c>
      <c r="I829" t="s">
        <v>188</v>
      </c>
      <c r="J829" t="s">
        <v>6652</v>
      </c>
      <c r="K829">
        <v>4</v>
      </c>
      <c r="L829" t="s">
        <v>1372</v>
      </c>
      <c r="N829" t="s">
        <v>6568</v>
      </c>
      <c r="O829" t="s">
        <v>6647</v>
      </c>
      <c r="P829">
        <v>0</v>
      </c>
      <c r="Q829">
        <v>4250</v>
      </c>
      <c r="R829" t="s">
        <v>273</v>
      </c>
      <c r="S829">
        <v>0</v>
      </c>
      <c r="U829" t="s">
        <v>72</v>
      </c>
      <c r="V829" t="s">
        <v>6648</v>
      </c>
      <c r="W829">
        <v>330992</v>
      </c>
      <c r="X829">
        <v>812621</v>
      </c>
      <c r="Y829" t="s">
        <v>6570</v>
      </c>
      <c r="AF829" t="s">
        <v>6571</v>
      </c>
      <c r="AG829" t="s">
        <v>6572</v>
      </c>
      <c r="AH829" t="s">
        <v>6653</v>
      </c>
      <c r="AI829" t="s">
        <v>6654</v>
      </c>
      <c r="AJ829" t="s">
        <v>709</v>
      </c>
      <c r="AK829" t="s">
        <v>921</v>
      </c>
      <c r="AL829">
        <v>5000000</v>
      </c>
      <c r="AM829">
        <v>-3.1437236201529801</v>
      </c>
      <c r="AN829">
        <v>57.1992281315163</v>
      </c>
    </row>
    <row r="830" spans="1:40" x14ac:dyDescent="0.25">
      <c r="A830">
        <v>3161</v>
      </c>
      <c r="B830" t="s">
        <v>6655</v>
      </c>
      <c r="C830" t="s">
        <v>6656</v>
      </c>
      <c r="D830" t="s">
        <v>117</v>
      </c>
      <c r="F830" t="s">
        <v>80</v>
      </c>
      <c r="G830" t="s">
        <v>45</v>
      </c>
      <c r="H830" t="s">
        <v>6657</v>
      </c>
      <c r="I830" t="s">
        <v>68</v>
      </c>
      <c r="J830" t="s">
        <v>6658</v>
      </c>
      <c r="K830">
        <v>4</v>
      </c>
      <c r="N830" t="s">
        <v>6568</v>
      </c>
      <c r="O830" t="s">
        <v>6647</v>
      </c>
      <c r="P830">
        <v>0</v>
      </c>
      <c r="Q830">
        <v>4250</v>
      </c>
      <c r="R830" t="s">
        <v>273</v>
      </c>
      <c r="S830">
        <v>0</v>
      </c>
      <c r="U830" t="s">
        <v>72</v>
      </c>
      <c r="V830" t="s">
        <v>6659</v>
      </c>
      <c r="W830">
        <v>334021</v>
      </c>
      <c r="X830">
        <v>815185</v>
      </c>
      <c r="Y830" t="s">
        <v>6570</v>
      </c>
      <c r="AF830" t="s">
        <v>6571</v>
      </c>
      <c r="AG830" t="s">
        <v>6572</v>
      </c>
      <c r="AH830" t="s">
        <v>6660</v>
      </c>
      <c r="AI830" t="s">
        <v>6661</v>
      </c>
      <c r="AJ830" t="s">
        <v>709</v>
      </c>
      <c r="AK830" t="s">
        <v>921</v>
      </c>
      <c r="AL830">
        <v>5000000</v>
      </c>
      <c r="AM830">
        <v>-3.09428459467527</v>
      </c>
      <c r="AN830">
        <v>57.222703133143199</v>
      </c>
    </row>
    <row r="831" spans="1:40" x14ac:dyDescent="0.25">
      <c r="A831">
        <v>3162</v>
      </c>
      <c r="B831" t="s">
        <v>6662</v>
      </c>
      <c r="C831" t="s">
        <v>6663</v>
      </c>
      <c r="D831" t="s">
        <v>64</v>
      </c>
      <c r="E831" t="s">
        <v>6664</v>
      </c>
      <c r="F831" t="s">
        <v>65</v>
      </c>
      <c r="G831" t="s">
        <v>45</v>
      </c>
      <c r="I831" t="s">
        <v>702</v>
      </c>
      <c r="J831" t="s">
        <v>6665</v>
      </c>
      <c r="K831">
        <v>4</v>
      </c>
      <c r="L831" t="s">
        <v>6666</v>
      </c>
      <c r="M831" t="s">
        <v>6667</v>
      </c>
      <c r="N831" t="s">
        <v>876</v>
      </c>
      <c r="O831" t="s">
        <v>6668</v>
      </c>
      <c r="P831">
        <v>0</v>
      </c>
      <c r="Q831">
        <v>0</v>
      </c>
      <c r="R831" t="s">
        <v>273</v>
      </c>
      <c r="S831">
        <v>0</v>
      </c>
      <c r="T831" t="s">
        <v>54</v>
      </c>
      <c r="U831" t="s">
        <v>464</v>
      </c>
      <c r="V831" t="s">
        <v>6669</v>
      </c>
      <c r="W831">
        <v>268562</v>
      </c>
      <c r="X831">
        <v>835178</v>
      </c>
      <c r="Z831" t="s">
        <v>80</v>
      </c>
      <c r="AA831" t="s">
        <v>1068</v>
      </c>
      <c r="AC831" t="s">
        <v>6670</v>
      </c>
      <c r="AD831" t="s">
        <v>6671</v>
      </c>
      <c r="AE831">
        <v>2024</v>
      </c>
      <c r="AF831" t="s">
        <v>6672</v>
      </c>
      <c r="AG831" t="s">
        <v>6673</v>
      </c>
      <c r="AH831" t="s">
        <v>6674</v>
      </c>
      <c r="AI831" t="s">
        <v>6675</v>
      </c>
      <c r="AJ831" t="s">
        <v>783</v>
      </c>
      <c r="AK831" t="s">
        <v>464</v>
      </c>
      <c r="AM831">
        <v>-4.1883027093671998</v>
      </c>
      <c r="AN831">
        <v>57.388055215129803</v>
      </c>
    </row>
    <row r="832" spans="1:40" x14ac:dyDescent="0.25">
      <c r="A832">
        <v>3163</v>
      </c>
      <c r="B832" t="s">
        <v>6676</v>
      </c>
      <c r="C832" t="s">
        <v>6677</v>
      </c>
      <c r="D832" t="s">
        <v>64</v>
      </c>
      <c r="E832" t="s">
        <v>6678</v>
      </c>
      <c r="F832" t="s">
        <v>65</v>
      </c>
      <c r="G832" t="s">
        <v>66</v>
      </c>
      <c r="I832" t="s">
        <v>83</v>
      </c>
      <c r="J832" t="s">
        <v>6665</v>
      </c>
      <c r="K832">
        <v>4</v>
      </c>
      <c r="M832" t="s">
        <v>6679</v>
      </c>
      <c r="N832" t="s">
        <v>6680</v>
      </c>
      <c r="O832" t="s">
        <v>6681</v>
      </c>
      <c r="P832">
        <v>0</v>
      </c>
      <c r="Q832">
        <v>0</v>
      </c>
      <c r="S832">
        <v>0</v>
      </c>
      <c r="T832" t="s">
        <v>54</v>
      </c>
      <c r="U832" t="s">
        <v>464</v>
      </c>
      <c r="V832" t="s">
        <v>6682</v>
      </c>
      <c r="W832">
        <v>268562</v>
      </c>
      <c r="X832">
        <v>835178</v>
      </c>
      <c r="Z832" t="s">
        <v>65</v>
      </c>
      <c r="AA832" t="s">
        <v>1068</v>
      </c>
      <c r="AC832" t="s">
        <v>6683</v>
      </c>
      <c r="AD832" t="s">
        <v>6671</v>
      </c>
      <c r="AE832">
        <v>2024</v>
      </c>
      <c r="AF832" t="s">
        <v>6672</v>
      </c>
      <c r="AG832" t="s">
        <v>6673</v>
      </c>
      <c r="AH832" t="s">
        <v>6684</v>
      </c>
      <c r="AI832" t="s">
        <v>6685</v>
      </c>
      <c r="AJ832" t="s">
        <v>709</v>
      </c>
      <c r="AK832" t="s">
        <v>693</v>
      </c>
      <c r="AM832">
        <v>-4.1883027093671998</v>
      </c>
      <c r="AN832">
        <v>57.388055215129803</v>
      </c>
    </row>
    <row r="833" spans="1:40" x14ac:dyDescent="0.25">
      <c r="A833">
        <v>3164</v>
      </c>
      <c r="B833" t="s">
        <v>6686</v>
      </c>
      <c r="C833" t="s">
        <v>6687</v>
      </c>
      <c r="D833" t="s">
        <v>141</v>
      </c>
      <c r="F833" t="s">
        <v>65</v>
      </c>
      <c r="G833" t="s">
        <v>81</v>
      </c>
      <c r="I833" t="s">
        <v>119</v>
      </c>
      <c r="J833" t="s">
        <v>6688</v>
      </c>
      <c r="K833">
        <v>1</v>
      </c>
      <c r="L833" t="s">
        <v>6689</v>
      </c>
      <c r="M833" t="s">
        <v>6690</v>
      </c>
      <c r="N833" t="s">
        <v>876</v>
      </c>
      <c r="O833" t="s">
        <v>6691</v>
      </c>
      <c r="P833">
        <v>0</v>
      </c>
      <c r="Q833">
        <v>0</v>
      </c>
      <c r="R833" t="s">
        <v>273</v>
      </c>
      <c r="S833">
        <v>0</v>
      </c>
      <c r="T833" t="s">
        <v>54</v>
      </c>
      <c r="U833" t="s">
        <v>464</v>
      </c>
      <c r="V833" t="s">
        <v>6692</v>
      </c>
      <c r="W833">
        <v>288891</v>
      </c>
      <c r="X833">
        <v>857426</v>
      </c>
      <c r="Z833" t="s">
        <v>65</v>
      </c>
      <c r="AA833" t="s">
        <v>1068</v>
      </c>
      <c r="AC833" t="s">
        <v>6693</v>
      </c>
      <c r="AD833" t="s">
        <v>6694</v>
      </c>
      <c r="AE833">
        <v>2024</v>
      </c>
      <c r="AF833" t="s">
        <v>6672</v>
      </c>
      <c r="AG833" t="s">
        <v>6673</v>
      </c>
      <c r="AH833" t="s">
        <v>6695</v>
      </c>
      <c r="AI833" t="s">
        <v>6696</v>
      </c>
      <c r="AJ833" t="s">
        <v>709</v>
      </c>
      <c r="AK833" t="s">
        <v>719</v>
      </c>
      <c r="AM833">
        <v>-3.86045183243544</v>
      </c>
      <c r="AN833">
        <v>57.593217747943797</v>
      </c>
    </row>
    <row r="834" spans="1:40" x14ac:dyDescent="0.25">
      <c r="A834">
        <v>3165</v>
      </c>
      <c r="B834" t="s">
        <v>6697</v>
      </c>
      <c r="C834" t="s">
        <v>6698</v>
      </c>
      <c r="D834" t="s">
        <v>141</v>
      </c>
      <c r="F834" t="s">
        <v>65</v>
      </c>
      <c r="G834" t="s">
        <v>81</v>
      </c>
      <c r="I834" t="s">
        <v>617</v>
      </c>
      <c r="J834" t="s">
        <v>6699</v>
      </c>
      <c r="K834">
        <v>1</v>
      </c>
      <c r="M834" t="s">
        <v>6700</v>
      </c>
      <c r="N834" t="s">
        <v>876</v>
      </c>
      <c r="O834" t="s">
        <v>6701</v>
      </c>
      <c r="P834">
        <v>0</v>
      </c>
      <c r="Q834">
        <v>0</v>
      </c>
      <c r="R834" t="s">
        <v>53</v>
      </c>
      <c r="S834">
        <v>0</v>
      </c>
      <c r="T834" t="s">
        <v>54</v>
      </c>
      <c r="U834" t="s">
        <v>464</v>
      </c>
      <c r="V834" t="s">
        <v>6702</v>
      </c>
      <c r="W834">
        <v>288891</v>
      </c>
      <c r="X834">
        <v>857426</v>
      </c>
      <c r="Z834" t="s">
        <v>65</v>
      </c>
      <c r="AA834" t="s">
        <v>1068</v>
      </c>
      <c r="AC834" t="s">
        <v>6703</v>
      </c>
      <c r="AD834" t="s">
        <v>6704</v>
      </c>
      <c r="AE834">
        <v>2024</v>
      </c>
      <c r="AF834" t="s">
        <v>6672</v>
      </c>
      <c r="AG834" t="s">
        <v>6673</v>
      </c>
      <c r="AH834" t="s">
        <v>6705</v>
      </c>
      <c r="AI834" t="s">
        <v>6706</v>
      </c>
      <c r="AJ834" t="s">
        <v>709</v>
      </c>
      <c r="AK834" t="s">
        <v>464</v>
      </c>
      <c r="AM834">
        <v>-3.86045183243544</v>
      </c>
      <c r="AN834">
        <v>57.593217747943797</v>
      </c>
    </row>
    <row r="835" spans="1:40" x14ac:dyDescent="0.25">
      <c r="A835">
        <v>3166</v>
      </c>
      <c r="B835" t="s">
        <v>6707</v>
      </c>
      <c r="C835" t="s">
        <v>6708</v>
      </c>
      <c r="D835" t="s">
        <v>64</v>
      </c>
      <c r="E835" t="s">
        <v>6709</v>
      </c>
      <c r="F835" t="s">
        <v>65</v>
      </c>
      <c r="G835" t="s">
        <v>45</v>
      </c>
      <c r="I835" t="s">
        <v>540</v>
      </c>
      <c r="J835" t="s">
        <v>6710</v>
      </c>
      <c r="K835">
        <v>5</v>
      </c>
      <c r="M835" t="s">
        <v>6711</v>
      </c>
      <c r="N835" t="s">
        <v>876</v>
      </c>
      <c r="O835" t="s">
        <v>6712</v>
      </c>
      <c r="P835">
        <v>0</v>
      </c>
      <c r="Q835">
        <v>0</v>
      </c>
      <c r="S835">
        <v>0</v>
      </c>
      <c r="T835" t="s">
        <v>54</v>
      </c>
      <c r="U835" t="s">
        <v>464</v>
      </c>
      <c r="V835" t="s">
        <v>6713</v>
      </c>
      <c r="W835">
        <v>288891</v>
      </c>
      <c r="X835">
        <v>857426</v>
      </c>
      <c r="Z835" t="s">
        <v>65</v>
      </c>
      <c r="AA835" t="s">
        <v>1068</v>
      </c>
      <c r="AC835" t="s">
        <v>6714</v>
      </c>
      <c r="AD835" t="s">
        <v>6715</v>
      </c>
      <c r="AE835">
        <v>2024</v>
      </c>
      <c r="AF835" t="s">
        <v>6672</v>
      </c>
      <c r="AG835" t="s">
        <v>6673</v>
      </c>
      <c r="AH835" t="s">
        <v>6716</v>
      </c>
      <c r="AI835" t="s">
        <v>6717</v>
      </c>
      <c r="AJ835" t="s">
        <v>797</v>
      </c>
      <c r="AK835" t="s">
        <v>464</v>
      </c>
      <c r="AM835">
        <v>-3.86045183243544</v>
      </c>
      <c r="AN835">
        <v>57.593217747943797</v>
      </c>
    </row>
    <row r="836" spans="1:40" x14ac:dyDescent="0.25">
      <c r="A836">
        <v>3167</v>
      </c>
      <c r="B836" t="s">
        <v>6718</v>
      </c>
      <c r="C836" t="s">
        <v>6719</v>
      </c>
      <c r="D836" t="s">
        <v>79</v>
      </c>
      <c r="F836" t="s">
        <v>65</v>
      </c>
      <c r="G836" t="s">
        <v>45</v>
      </c>
      <c r="I836" t="s">
        <v>68</v>
      </c>
      <c r="J836" t="s">
        <v>6720</v>
      </c>
      <c r="K836">
        <v>5</v>
      </c>
      <c r="M836" t="s">
        <v>6721</v>
      </c>
      <c r="N836" t="s">
        <v>250</v>
      </c>
      <c r="O836" t="s">
        <v>6722</v>
      </c>
      <c r="P836">
        <v>0</v>
      </c>
      <c r="Q836">
        <v>0</v>
      </c>
      <c r="S836">
        <v>0</v>
      </c>
      <c r="T836" t="s">
        <v>54</v>
      </c>
      <c r="U836" t="s">
        <v>464</v>
      </c>
      <c r="V836" t="s">
        <v>6713</v>
      </c>
      <c r="W836">
        <v>288891</v>
      </c>
      <c r="X836">
        <v>857426</v>
      </c>
      <c r="Z836" t="s">
        <v>65</v>
      </c>
      <c r="AA836" t="s">
        <v>1068</v>
      </c>
      <c r="AC836" t="s">
        <v>6714</v>
      </c>
      <c r="AE836">
        <v>2024</v>
      </c>
      <c r="AF836" t="s">
        <v>6672</v>
      </c>
      <c r="AG836" t="s">
        <v>6673</v>
      </c>
      <c r="AH836" t="s">
        <v>6723</v>
      </c>
      <c r="AI836" t="s">
        <v>6724</v>
      </c>
      <c r="AJ836" t="s">
        <v>797</v>
      </c>
      <c r="AK836" t="s">
        <v>464</v>
      </c>
      <c r="AM836">
        <v>-3.86045183243544</v>
      </c>
      <c r="AN836">
        <v>57.593217747943797</v>
      </c>
    </row>
    <row r="837" spans="1:40" x14ac:dyDescent="0.25">
      <c r="A837">
        <v>3168</v>
      </c>
      <c r="B837" t="s">
        <v>6725</v>
      </c>
      <c r="C837" t="s">
        <v>6726</v>
      </c>
      <c r="D837" t="s">
        <v>359</v>
      </c>
      <c r="F837" t="s">
        <v>65</v>
      </c>
      <c r="G837" t="s">
        <v>45</v>
      </c>
      <c r="I837" t="s">
        <v>68</v>
      </c>
      <c r="J837" t="s">
        <v>6727</v>
      </c>
      <c r="K837">
        <v>5</v>
      </c>
      <c r="M837" t="s">
        <v>6728</v>
      </c>
      <c r="N837" t="s">
        <v>250</v>
      </c>
      <c r="O837" t="s">
        <v>6729</v>
      </c>
      <c r="P837">
        <v>0</v>
      </c>
      <c r="Q837">
        <v>0</v>
      </c>
      <c r="S837">
        <v>0</v>
      </c>
      <c r="T837" t="s">
        <v>54</v>
      </c>
      <c r="U837" t="s">
        <v>464</v>
      </c>
      <c r="V837" t="s">
        <v>6730</v>
      </c>
      <c r="W837">
        <v>288891</v>
      </c>
      <c r="X837">
        <v>857426</v>
      </c>
      <c r="Z837" t="s">
        <v>65</v>
      </c>
      <c r="AA837" t="s">
        <v>1068</v>
      </c>
      <c r="AC837" t="s">
        <v>6714</v>
      </c>
      <c r="AD837" t="s">
        <v>6731</v>
      </c>
      <c r="AE837">
        <v>2024</v>
      </c>
      <c r="AF837" t="s">
        <v>6672</v>
      </c>
      <c r="AG837" t="s">
        <v>6673</v>
      </c>
      <c r="AH837" t="s">
        <v>6732</v>
      </c>
      <c r="AI837" t="s">
        <v>6733</v>
      </c>
      <c r="AJ837" t="s">
        <v>797</v>
      </c>
      <c r="AK837" t="s">
        <v>464</v>
      </c>
      <c r="AM837">
        <v>-3.86045183243544</v>
      </c>
      <c r="AN837">
        <v>57.593217747943797</v>
      </c>
    </row>
    <row r="838" spans="1:40" x14ac:dyDescent="0.25">
      <c r="A838">
        <v>3169</v>
      </c>
      <c r="B838" t="s">
        <v>6734</v>
      </c>
      <c r="C838" t="s">
        <v>6735</v>
      </c>
      <c r="D838" t="s">
        <v>117</v>
      </c>
      <c r="F838" t="s">
        <v>65</v>
      </c>
      <c r="G838" t="s">
        <v>45</v>
      </c>
      <c r="I838" t="s">
        <v>68</v>
      </c>
      <c r="J838" t="s">
        <v>6736</v>
      </c>
      <c r="K838">
        <v>4</v>
      </c>
      <c r="M838" t="s">
        <v>6737</v>
      </c>
      <c r="N838" t="s">
        <v>250</v>
      </c>
      <c r="O838" t="s">
        <v>6738</v>
      </c>
      <c r="P838">
        <v>0</v>
      </c>
      <c r="Q838">
        <v>0</v>
      </c>
      <c r="S838">
        <v>0</v>
      </c>
      <c r="T838" t="s">
        <v>54</v>
      </c>
      <c r="U838" t="s">
        <v>464</v>
      </c>
      <c r="V838" t="s">
        <v>6739</v>
      </c>
      <c r="W838">
        <v>288891</v>
      </c>
      <c r="X838">
        <v>857426</v>
      </c>
      <c r="Z838" t="s">
        <v>65</v>
      </c>
      <c r="AA838" t="s">
        <v>633</v>
      </c>
      <c r="AC838" t="s">
        <v>6740</v>
      </c>
      <c r="AD838" t="s">
        <v>6741</v>
      </c>
      <c r="AE838">
        <v>2024</v>
      </c>
      <c r="AF838" t="s">
        <v>6672</v>
      </c>
      <c r="AG838" t="s">
        <v>6673</v>
      </c>
      <c r="AH838" t="s">
        <v>6742</v>
      </c>
      <c r="AI838" t="s">
        <v>6743</v>
      </c>
      <c r="AJ838" t="s">
        <v>783</v>
      </c>
      <c r="AK838" t="s">
        <v>464</v>
      </c>
      <c r="AM838">
        <v>-3.86045183243544</v>
      </c>
      <c r="AN838">
        <v>57.593217747943797</v>
      </c>
    </row>
    <row r="839" spans="1:40" x14ac:dyDescent="0.25">
      <c r="A839">
        <v>3170</v>
      </c>
      <c r="B839" t="s">
        <v>1314</v>
      </c>
      <c r="C839" t="s">
        <v>6744</v>
      </c>
      <c r="D839" t="s">
        <v>64</v>
      </c>
      <c r="E839" t="s">
        <v>6745</v>
      </c>
      <c r="F839" t="s">
        <v>65</v>
      </c>
      <c r="G839" t="s">
        <v>45</v>
      </c>
      <c r="I839" t="s">
        <v>83</v>
      </c>
      <c r="J839" t="s">
        <v>6746</v>
      </c>
      <c r="K839">
        <v>4</v>
      </c>
      <c r="M839" t="s">
        <v>6747</v>
      </c>
      <c r="N839" t="s">
        <v>6748</v>
      </c>
      <c r="O839" t="s">
        <v>6749</v>
      </c>
      <c r="P839">
        <v>0</v>
      </c>
      <c r="Q839">
        <v>0</v>
      </c>
      <c r="S839">
        <v>0</v>
      </c>
      <c r="T839" t="s">
        <v>134</v>
      </c>
      <c r="U839" t="s">
        <v>464</v>
      </c>
      <c r="V839" t="s">
        <v>6750</v>
      </c>
      <c r="W839">
        <v>288891</v>
      </c>
      <c r="X839">
        <v>857426</v>
      </c>
      <c r="Z839" t="s">
        <v>3326</v>
      </c>
      <c r="AA839" t="s">
        <v>3058</v>
      </c>
      <c r="AC839" t="s">
        <v>6751</v>
      </c>
      <c r="AD839" t="s">
        <v>6752</v>
      </c>
      <c r="AE839">
        <v>2022</v>
      </c>
      <c r="AF839" t="s">
        <v>6672</v>
      </c>
      <c r="AG839" t="s">
        <v>6673</v>
      </c>
      <c r="AH839" t="s">
        <v>6753</v>
      </c>
      <c r="AI839" t="s">
        <v>6754</v>
      </c>
      <c r="AJ839" t="s">
        <v>783</v>
      </c>
      <c r="AK839" t="s">
        <v>464</v>
      </c>
      <c r="AM839">
        <v>-3.86045183243544</v>
      </c>
      <c r="AN839">
        <v>57.593217747943797</v>
      </c>
    </row>
    <row r="840" spans="1:40" x14ac:dyDescent="0.25">
      <c r="A840">
        <v>3171</v>
      </c>
      <c r="B840" t="s">
        <v>6755</v>
      </c>
      <c r="C840" t="s">
        <v>6756</v>
      </c>
      <c r="D840" t="s">
        <v>1316</v>
      </c>
      <c r="F840" t="s">
        <v>65</v>
      </c>
      <c r="G840" t="s">
        <v>45</v>
      </c>
      <c r="I840" t="s">
        <v>268</v>
      </c>
      <c r="J840" t="s">
        <v>6757</v>
      </c>
      <c r="K840">
        <v>4</v>
      </c>
      <c r="M840" t="s">
        <v>6758</v>
      </c>
      <c r="N840" t="s">
        <v>876</v>
      </c>
      <c r="O840" t="s">
        <v>6759</v>
      </c>
      <c r="P840">
        <v>0</v>
      </c>
      <c r="Q840">
        <v>0</v>
      </c>
      <c r="S840">
        <v>0</v>
      </c>
      <c r="T840" t="s">
        <v>54</v>
      </c>
      <c r="U840" t="s">
        <v>464</v>
      </c>
      <c r="V840" t="s">
        <v>6760</v>
      </c>
      <c r="W840">
        <v>288891</v>
      </c>
      <c r="X840">
        <v>857426</v>
      </c>
      <c r="Z840" t="s">
        <v>65</v>
      </c>
      <c r="AA840" t="s">
        <v>1068</v>
      </c>
      <c r="AC840" t="s">
        <v>6761</v>
      </c>
      <c r="AD840" t="s">
        <v>6762</v>
      </c>
      <c r="AE840">
        <v>2024</v>
      </c>
      <c r="AF840" t="s">
        <v>6672</v>
      </c>
      <c r="AG840" t="s">
        <v>6673</v>
      </c>
      <c r="AH840" t="s">
        <v>6763</v>
      </c>
      <c r="AI840" t="s">
        <v>6764</v>
      </c>
      <c r="AJ840" t="s">
        <v>783</v>
      </c>
      <c r="AK840" t="s">
        <v>464</v>
      </c>
      <c r="AM840">
        <v>-3.86045183243544</v>
      </c>
      <c r="AN840">
        <v>57.593217747943797</v>
      </c>
    </row>
    <row r="841" spans="1:40" x14ac:dyDescent="0.25">
      <c r="A841">
        <v>3172</v>
      </c>
      <c r="B841" t="s">
        <v>3107</v>
      </c>
      <c r="C841" t="s">
        <v>6765</v>
      </c>
      <c r="D841" t="s">
        <v>892</v>
      </c>
      <c r="E841" t="s">
        <v>6766</v>
      </c>
      <c r="F841" t="s">
        <v>65</v>
      </c>
      <c r="G841" t="s">
        <v>45</v>
      </c>
      <c r="I841" t="s">
        <v>96</v>
      </c>
      <c r="J841" t="s">
        <v>6767</v>
      </c>
      <c r="K841">
        <v>5</v>
      </c>
      <c r="L841" t="s">
        <v>857</v>
      </c>
      <c r="M841" t="s">
        <v>6768</v>
      </c>
      <c r="N841" t="s">
        <v>6748</v>
      </c>
      <c r="O841" t="s">
        <v>6769</v>
      </c>
      <c r="P841">
        <v>20000</v>
      </c>
      <c r="Q841">
        <v>5000</v>
      </c>
      <c r="R841" t="s">
        <v>273</v>
      </c>
      <c r="S841">
        <v>25000</v>
      </c>
      <c r="T841" t="s">
        <v>134</v>
      </c>
      <c r="U841" t="s">
        <v>100</v>
      </c>
      <c r="V841" t="s">
        <v>6770</v>
      </c>
      <c r="W841">
        <v>288891</v>
      </c>
      <c r="X841">
        <v>857426</v>
      </c>
      <c r="Z841" t="s">
        <v>65</v>
      </c>
      <c r="AA841" t="s">
        <v>1068</v>
      </c>
      <c r="AC841" t="s">
        <v>6771</v>
      </c>
      <c r="AD841" t="s">
        <v>6772</v>
      </c>
      <c r="AE841">
        <v>2024</v>
      </c>
      <c r="AF841" t="s">
        <v>6672</v>
      </c>
      <c r="AG841" t="s">
        <v>6673</v>
      </c>
      <c r="AH841" t="s">
        <v>6773</v>
      </c>
      <c r="AI841" t="s">
        <v>6774</v>
      </c>
      <c r="AJ841" t="s">
        <v>709</v>
      </c>
      <c r="AK841" t="s">
        <v>727</v>
      </c>
      <c r="AL841">
        <v>0</v>
      </c>
      <c r="AM841">
        <v>-3.86045183243544</v>
      </c>
      <c r="AN841">
        <v>57.593217747943797</v>
      </c>
    </row>
    <row r="842" spans="1:40" x14ac:dyDescent="0.25">
      <c r="A842">
        <v>3173</v>
      </c>
      <c r="B842" t="s">
        <v>6775</v>
      </c>
      <c r="C842" t="s">
        <v>6776</v>
      </c>
      <c r="D842" t="s">
        <v>129</v>
      </c>
      <c r="F842" t="s">
        <v>65</v>
      </c>
      <c r="G842" t="s">
        <v>45</v>
      </c>
      <c r="I842" t="s">
        <v>131</v>
      </c>
      <c r="J842" t="s">
        <v>6777</v>
      </c>
      <c r="K842">
        <v>5</v>
      </c>
      <c r="L842" t="s">
        <v>6778</v>
      </c>
      <c r="M842" t="s">
        <v>1056</v>
      </c>
      <c r="N842" t="s">
        <v>876</v>
      </c>
      <c r="O842" t="s">
        <v>4074</v>
      </c>
      <c r="P842">
        <v>0</v>
      </c>
      <c r="Q842">
        <v>0</v>
      </c>
      <c r="R842" t="s">
        <v>273</v>
      </c>
      <c r="S842">
        <v>25000</v>
      </c>
      <c r="T842" t="s">
        <v>149</v>
      </c>
      <c r="U842" t="s">
        <v>72</v>
      </c>
      <c r="V842" t="s">
        <v>6779</v>
      </c>
      <c r="W842">
        <v>288891</v>
      </c>
      <c r="X842">
        <v>857426</v>
      </c>
      <c r="Y842" t="s">
        <v>6780</v>
      </c>
      <c r="Z842" t="s">
        <v>65</v>
      </c>
      <c r="AA842" t="s">
        <v>3058</v>
      </c>
      <c r="AC842" t="s">
        <v>6781</v>
      </c>
      <c r="AD842" t="s">
        <v>6782</v>
      </c>
      <c r="AE842">
        <v>2024</v>
      </c>
      <c r="AF842" t="s">
        <v>6672</v>
      </c>
      <c r="AG842" t="s">
        <v>6673</v>
      </c>
      <c r="AH842" t="s">
        <v>6783</v>
      </c>
      <c r="AI842" t="s">
        <v>6784</v>
      </c>
      <c r="AJ842" t="s">
        <v>797</v>
      </c>
      <c r="AK842" t="s">
        <v>693</v>
      </c>
      <c r="AL842">
        <v>8000</v>
      </c>
      <c r="AM842">
        <v>-3.86045183243544</v>
      </c>
      <c r="AN842">
        <v>57.593217747943797</v>
      </c>
    </row>
    <row r="843" spans="1:40" x14ac:dyDescent="0.25">
      <c r="A843">
        <v>3174</v>
      </c>
      <c r="B843" t="s">
        <v>6785</v>
      </c>
      <c r="C843" t="s">
        <v>6786</v>
      </c>
      <c r="D843" t="s">
        <v>223</v>
      </c>
      <c r="E843" t="s">
        <v>142</v>
      </c>
      <c r="F843" t="s">
        <v>65</v>
      </c>
      <c r="G843" t="s">
        <v>81</v>
      </c>
      <c r="I843" t="s">
        <v>198</v>
      </c>
      <c r="J843" t="s">
        <v>6787</v>
      </c>
      <c r="K843">
        <v>5</v>
      </c>
      <c r="M843" t="s">
        <v>6788</v>
      </c>
      <c r="N843" t="s">
        <v>876</v>
      </c>
      <c r="O843" t="s">
        <v>6789</v>
      </c>
      <c r="P843">
        <v>0</v>
      </c>
      <c r="Q843">
        <v>500</v>
      </c>
      <c r="R843" t="s">
        <v>273</v>
      </c>
      <c r="S843">
        <v>500</v>
      </c>
      <c r="T843" t="s">
        <v>54</v>
      </c>
      <c r="U843" t="s">
        <v>72</v>
      </c>
      <c r="V843" t="s">
        <v>6790</v>
      </c>
      <c r="W843">
        <v>288891</v>
      </c>
      <c r="X843">
        <v>857426</v>
      </c>
      <c r="Y843" t="s">
        <v>6791</v>
      </c>
      <c r="Z843" t="s">
        <v>65</v>
      </c>
      <c r="AA843" t="s">
        <v>1068</v>
      </c>
      <c r="AC843" t="s">
        <v>6792</v>
      </c>
      <c r="AD843" t="s">
        <v>6793</v>
      </c>
      <c r="AE843">
        <v>2024</v>
      </c>
      <c r="AF843" t="s">
        <v>6672</v>
      </c>
      <c r="AG843" t="s">
        <v>6673</v>
      </c>
      <c r="AH843" t="s">
        <v>6794</v>
      </c>
      <c r="AI843" t="s">
        <v>6795</v>
      </c>
      <c r="AJ843" t="s">
        <v>797</v>
      </c>
      <c r="AK843" t="s">
        <v>693</v>
      </c>
      <c r="AL843">
        <v>500</v>
      </c>
      <c r="AM843">
        <v>-3.86045183243544</v>
      </c>
      <c r="AN843">
        <v>57.593217747943797</v>
      </c>
    </row>
    <row r="844" spans="1:40" x14ac:dyDescent="0.25">
      <c r="A844">
        <v>3175</v>
      </c>
      <c r="B844" t="s">
        <v>6796</v>
      </c>
      <c r="C844" t="s">
        <v>6797</v>
      </c>
      <c r="D844" t="s">
        <v>223</v>
      </c>
      <c r="E844" t="s">
        <v>142</v>
      </c>
      <c r="F844" t="s">
        <v>65</v>
      </c>
      <c r="G844" t="s">
        <v>81</v>
      </c>
      <c r="I844" t="s">
        <v>198</v>
      </c>
      <c r="J844" t="s">
        <v>6798</v>
      </c>
      <c r="K844">
        <v>2</v>
      </c>
      <c r="M844" t="s">
        <v>6799</v>
      </c>
      <c r="N844" t="s">
        <v>876</v>
      </c>
      <c r="O844" t="s">
        <v>6800</v>
      </c>
      <c r="P844">
        <v>0</v>
      </c>
      <c r="Q844">
        <v>0</v>
      </c>
      <c r="R844" t="s">
        <v>273</v>
      </c>
      <c r="S844">
        <v>0</v>
      </c>
      <c r="T844" t="s">
        <v>54</v>
      </c>
      <c r="U844" t="s">
        <v>72</v>
      </c>
      <c r="V844" t="s">
        <v>6801</v>
      </c>
      <c r="W844">
        <v>288891</v>
      </c>
      <c r="X844">
        <v>857426</v>
      </c>
      <c r="Y844" t="s">
        <v>6802</v>
      </c>
      <c r="Z844" t="s">
        <v>65</v>
      </c>
      <c r="AA844" t="s">
        <v>6803</v>
      </c>
      <c r="AC844" t="s">
        <v>6804</v>
      </c>
      <c r="AE844">
        <v>2024</v>
      </c>
      <c r="AF844" t="s">
        <v>6672</v>
      </c>
      <c r="AG844" t="s">
        <v>6673</v>
      </c>
      <c r="AH844" t="s">
        <v>6805</v>
      </c>
      <c r="AI844" t="s">
        <v>6806</v>
      </c>
      <c r="AM844">
        <v>-3.86045183243544</v>
      </c>
      <c r="AN844">
        <v>57.593217747943797</v>
      </c>
    </row>
    <row r="845" spans="1:40" x14ac:dyDescent="0.25">
      <c r="A845">
        <v>3176</v>
      </c>
      <c r="B845" t="s">
        <v>6807</v>
      </c>
      <c r="C845" t="s">
        <v>6808</v>
      </c>
      <c r="D845" t="s">
        <v>64</v>
      </c>
      <c r="F845" t="s">
        <v>65</v>
      </c>
      <c r="G845" t="s">
        <v>45</v>
      </c>
      <c r="I845" t="s">
        <v>119</v>
      </c>
      <c r="J845" t="s">
        <v>6809</v>
      </c>
      <c r="K845">
        <v>3</v>
      </c>
      <c r="L845" t="s">
        <v>6778</v>
      </c>
      <c r="M845" t="s">
        <v>6810</v>
      </c>
      <c r="N845" t="s">
        <v>876</v>
      </c>
      <c r="O845" t="s">
        <v>6811</v>
      </c>
      <c r="P845">
        <v>0</v>
      </c>
      <c r="Q845">
        <v>0</v>
      </c>
      <c r="R845" t="s">
        <v>273</v>
      </c>
      <c r="S845">
        <v>0</v>
      </c>
      <c r="T845" t="s">
        <v>54</v>
      </c>
      <c r="U845" t="s">
        <v>72</v>
      </c>
      <c r="V845" t="s">
        <v>6812</v>
      </c>
      <c r="W845">
        <v>288891</v>
      </c>
      <c r="X845">
        <v>857426</v>
      </c>
      <c r="Z845" t="s">
        <v>65</v>
      </c>
      <c r="AA845" t="s">
        <v>3058</v>
      </c>
      <c r="AC845" t="s">
        <v>6813</v>
      </c>
      <c r="AD845" t="s">
        <v>6814</v>
      </c>
      <c r="AE845">
        <v>2023</v>
      </c>
      <c r="AF845" t="s">
        <v>6672</v>
      </c>
      <c r="AG845" t="s">
        <v>6673</v>
      </c>
      <c r="AH845" t="s">
        <v>6815</v>
      </c>
      <c r="AI845" t="s">
        <v>6816</v>
      </c>
      <c r="AM845">
        <v>-3.86045183243544</v>
      </c>
      <c r="AN845">
        <v>57.593217747943797</v>
      </c>
    </row>
    <row r="846" spans="1:40" x14ac:dyDescent="0.25">
      <c r="A846">
        <v>3177</v>
      </c>
      <c r="B846" t="s">
        <v>6817</v>
      </c>
      <c r="C846" t="s">
        <v>6818</v>
      </c>
      <c r="D846" t="s">
        <v>64</v>
      </c>
      <c r="F846" t="s">
        <v>65</v>
      </c>
      <c r="G846" t="s">
        <v>45</v>
      </c>
      <c r="I846" t="s">
        <v>119</v>
      </c>
      <c r="J846" t="s">
        <v>6819</v>
      </c>
      <c r="K846">
        <v>3</v>
      </c>
      <c r="M846" t="s">
        <v>6820</v>
      </c>
      <c r="N846" t="s">
        <v>876</v>
      </c>
      <c r="O846" t="s">
        <v>6821</v>
      </c>
      <c r="P846">
        <v>0</v>
      </c>
      <c r="Q846">
        <v>0</v>
      </c>
      <c r="R846" t="s">
        <v>273</v>
      </c>
      <c r="S846">
        <v>4500</v>
      </c>
      <c r="T846" t="s">
        <v>134</v>
      </c>
      <c r="U846" t="s">
        <v>464</v>
      </c>
      <c r="V846" t="s">
        <v>6822</v>
      </c>
      <c r="W846">
        <v>288891</v>
      </c>
      <c r="X846">
        <v>857426</v>
      </c>
      <c r="Z846" t="s">
        <v>65</v>
      </c>
      <c r="AA846" t="s">
        <v>1068</v>
      </c>
      <c r="AC846" t="s">
        <v>6823</v>
      </c>
      <c r="AD846" t="s">
        <v>6824</v>
      </c>
      <c r="AE846">
        <v>2024</v>
      </c>
      <c r="AF846" t="s">
        <v>6672</v>
      </c>
      <c r="AG846" t="s">
        <v>6673</v>
      </c>
      <c r="AH846" t="s">
        <v>6825</v>
      </c>
      <c r="AI846" t="s">
        <v>6826</v>
      </c>
      <c r="AJ846" t="s">
        <v>709</v>
      </c>
      <c r="AK846" t="s">
        <v>719</v>
      </c>
      <c r="AL846">
        <v>4500</v>
      </c>
      <c r="AM846">
        <v>-3.86045183243544</v>
      </c>
      <c r="AN846">
        <v>57.593217747943797</v>
      </c>
    </row>
    <row r="847" spans="1:40" x14ac:dyDescent="0.25">
      <c r="A847">
        <v>3178</v>
      </c>
      <c r="B847" t="s">
        <v>6827</v>
      </c>
      <c r="C847" t="s">
        <v>6828</v>
      </c>
      <c r="D847" t="s">
        <v>64</v>
      </c>
      <c r="F847" t="s">
        <v>3326</v>
      </c>
      <c r="G847" t="s">
        <v>81</v>
      </c>
      <c r="I847" t="s">
        <v>119</v>
      </c>
      <c r="J847" t="s">
        <v>6829</v>
      </c>
      <c r="K847">
        <v>3</v>
      </c>
      <c r="M847" t="s">
        <v>6830</v>
      </c>
      <c r="N847" t="s">
        <v>876</v>
      </c>
      <c r="O847" t="s">
        <v>6831</v>
      </c>
      <c r="P847">
        <v>0</v>
      </c>
      <c r="Q847">
        <v>0</v>
      </c>
      <c r="R847" t="s">
        <v>273</v>
      </c>
      <c r="S847">
        <v>0</v>
      </c>
      <c r="T847" t="s">
        <v>54</v>
      </c>
      <c r="U847" t="s">
        <v>464</v>
      </c>
      <c r="V847" t="s">
        <v>6832</v>
      </c>
      <c r="W847">
        <v>288891</v>
      </c>
      <c r="X847">
        <v>857426</v>
      </c>
      <c r="Z847" t="s">
        <v>3326</v>
      </c>
      <c r="AA847" t="s">
        <v>3058</v>
      </c>
      <c r="AC847" t="s">
        <v>6833</v>
      </c>
      <c r="AE847">
        <v>2023</v>
      </c>
      <c r="AF847" t="s">
        <v>6672</v>
      </c>
      <c r="AG847" t="s">
        <v>6673</v>
      </c>
      <c r="AH847" t="s">
        <v>6834</v>
      </c>
      <c r="AI847" t="s">
        <v>6835</v>
      </c>
      <c r="AM847">
        <v>-3.86045183243544</v>
      </c>
      <c r="AN847">
        <v>57.593217747943797</v>
      </c>
    </row>
    <row r="848" spans="1:40" x14ac:dyDescent="0.25">
      <c r="A848">
        <v>3179</v>
      </c>
      <c r="B848" t="s">
        <v>6836</v>
      </c>
      <c r="C848" t="s">
        <v>6837</v>
      </c>
      <c r="D848" t="s">
        <v>64</v>
      </c>
      <c r="F848" t="s">
        <v>3326</v>
      </c>
      <c r="G848" t="s">
        <v>81</v>
      </c>
      <c r="I848" t="s">
        <v>119</v>
      </c>
      <c r="J848" t="s">
        <v>6838</v>
      </c>
      <c r="K848">
        <v>3</v>
      </c>
      <c r="L848" t="s">
        <v>6839</v>
      </c>
      <c r="M848" t="s">
        <v>6840</v>
      </c>
      <c r="N848" t="s">
        <v>876</v>
      </c>
      <c r="O848" t="s">
        <v>6841</v>
      </c>
      <c r="P848">
        <v>0</v>
      </c>
      <c r="Q848">
        <v>0</v>
      </c>
      <c r="R848" t="s">
        <v>273</v>
      </c>
      <c r="S848">
        <v>0</v>
      </c>
      <c r="T848" t="s">
        <v>54</v>
      </c>
      <c r="U848" t="s">
        <v>464</v>
      </c>
      <c r="V848" t="s">
        <v>6842</v>
      </c>
      <c r="W848">
        <v>288891</v>
      </c>
      <c r="X848">
        <v>857426</v>
      </c>
      <c r="Z848" t="s">
        <v>65</v>
      </c>
      <c r="AA848" t="s">
        <v>633</v>
      </c>
      <c r="AC848" t="s">
        <v>6843</v>
      </c>
      <c r="AE848">
        <v>2022</v>
      </c>
      <c r="AF848" t="s">
        <v>6672</v>
      </c>
      <c r="AG848" t="s">
        <v>6673</v>
      </c>
      <c r="AH848" t="s">
        <v>6844</v>
      </c>
      <c r="AI848" t="s">
        <v>6845</v>
      </c>
      <c r="AM848">
        <v>-3.86045183243544</v>
      </c>
      <c r="AN848">
        <v>57.593217747943797</v>
      </c>
    </row>
    <row r="849" spans="1:40" x14ac:dyDescent="0.25">
      <c r="A849">
        <v>3180</v>
      </c>
      <c r="B849" t="s">
        <v>6846</v>
      </c>
      <c r="C849" t="s">
        <v>6847</v>
      </c>
      <c r="D849" t="s">
        <v>223</v>
      </c>
      <c r="F849" t="s">
        <v>65</v>
      </c>
      <c r="G849" t="s">
        <v>81</v>
      </c>
      <c r="I849" t="s">
        <v>119</v>
      </c>
      <c r="J849" t="s">
        <v>6848</v>
      </c>
      <c r="K849">
        <v>5</v>
      </c>
      <c r="M849" t="s">
        <v>6849</v>
      </c>
      <c r="N849" t="s">
        <v>876</v>
      </c>
      <c r="O849" t="s">
        <v>6748</v>
      </c>
      <c r="P849">
        <v>0</v>
      </c>
      <c r="Q849">
        <v>0</v>
      </c>
      <c r="S849">
        <v>0</v>
      </c>
      <c r="T849" t="s">
        <v>54</v>
      </c>
      <c r="U849" t="s">
        <v>464</v>
      </c>
      <c r="V849" t="s">
        <v>6850</v>
      </c>
      <c r="W849">
        <v>288891</v>
      </c>
      <c r="X849">
        <v>857426</v>
      </c>
      <c r="Z849" t="s">
        <v>65</v>
      </c>
      <c r="AA849" t="s">
        <v>1068</v>
      </c>
      <c r="AC849" t="s">
        <v>6851</v>
      </c>
      <c r="AD849" t="s">
        <v>6852</v>
      </c>
      <c r="AE849">
        <v>2024</v>
      </c>
      <c r="AF849" t="s">
        <v>6672</v>
      </c>
      <c r="AG849" t="s">
        <v>6673</v>
      </c>
      <c r="AH849" t="s">
        <v>6853</v>
      </c>
      <c r="AI849" t="s">
        <v>6854</v>
      </c>
      <c r="AM849">
        <v>-3.86045183243544</v>
      </c>
      <c r="AN849">
        <v>57.593217747943797</v>
      </c>
    </row>
    <row r="850" spans="1:40" x14ac:dyDescent="0.25">
      <c r="A850">
        <v>3181</v>
      </c>
      <c r="B850" t="s">
        <v>6855</v>
      </c>
      <c r="C850" t="s">
        <v>6856</v>
      </c>
      <c r="D850" t="s">
        <v>64</v>
      </c>
      <c r="E850" t="s">
        <v>6857</v>
      </c>
      <c r="F850" t="s">
        <v>494</v>
      </c>
      <c r="G850" t="s">
        <v>66</v>
      </c>
      <c r="I850" t="s">
        <v>2639</v>
      </c>
      <c r="J850" t="s">
        <v>6858</v>
      </c>
      <c r="K850">
        <v>5</v>
      </c>
      <c r="M850" t="s">
        <v>6859</v>
      </c>
      <c r="N850" t="s">
        <v>876</v>
      </c>
      <c r="O850" t="s">
        <v>6860</v>
      </c>
      <c r="P850">
        <v>0</v>
      </c>
      <c r="Q850">
        <v>0</v>
      </c>
      <c r="S850">
        <v>0</v>
      </c>
      <c r="T850" t="s">
        <v>54</v>
      </c>
      <c r="U850" t="s">
        <v>464</v>
      </c>
      <c r="V850" t="s">
        <v>6861</v>
      </c>
      <c r="W850">
        <v>288891</v>
      </c>
      <c r="X850">
        <v>857426</v>
      </c>
      <c r="Z850" t="s">
        <v>65</v>
      </c>
      <c r="AA850" t="s">
        <v>633</v>
      </c>
      <c r="AE850">
        <v>2022</v>
      </c>
      <c r="AF850" t="s">
        <v>6672</v>
      </c>
      <c r="AG850" t="s">
        <v>6673</v>
      </c>
      <c r="AH850" t="s">
        <v>6862</v>
      </c>
      <c r="AI850" t="s">
        <v>6863</v>
      </c>
      <c r="AM850">
        <v>-3.86045183243544</v>
      </c>
      <c r="AN850">
        <v>57.593217747943797</v>
      </c>
    </row>
    <row r="851" spans="1:40" x14ac:dyDescent="0.25">
      <c r="A851">
        <v>3182</v>
      </c>
      <c r="B851" t="s">
        <v>6864</v>
      </c>
      <c r="C851" t="s">
        <v>6865</v>
      </c>
      <c r="D851" t="s">
        <v>616</v>
      </c>
      <c r="F851" t="s">
        <v>494</v>
      </c>
      <c r="G851" t="s">
        <v>81</v>
      </c>
      <c r="I851" t="s">
        <v>2639</v>
      </c>
      <c r="J851" t="s">
        <v>6858</v>
      </c>
      <c r="K851">
        <v>5</v>
      </c>
      <c r="M851" t="s">
        <v>6866</v>
      </c>
      <c r="N851" t="s">
        <v>876</v>
      </c>
      <c r="O851" t="s">
        <v>6867</v>
      </c>
      <c r="P851">
        <v>0</v>
      </c>
      <c r="Q851">
        <v>0</v>
      </c>
      <c r="R851" t="s">
        <v>273</v>
      </c>
      <c r="S851">
        <v>0</v>
      </c>
      <c r="T851" t="s">
        <v>54</v>
      </c>
      <c r="U851" t="s">
        <v>464</v>
      </c>
      <c r="V851" t="s">
        <v>6868</v>
      </c>
      <c r="W851">
        <v>288891</v>
      </c>
      <c r="X851">
        <v>857426</v>
      </c>
      <c r="Z851" t="s">
        <v>494</v>
      </c>
      <c r="AA851" t="s">
        <v>633</v>
      </c>
      <c r="AE851">
        <v>2022</v>
      </c>
      <c r="AF851" t="s">
        <v>6672</v>
      </c>
      <c r="AG851" t="s">
        <v>6673</v>
      </c>
      <c r="AH851" t="s">
        <v>6869</v>
      </c>
      <c r="AI851" s="2" t="s">
        <v>6870</v>
      </c>
      <c r="AM851">
        <v>-3.86045183243544</v>
      </c>
      <c r="AN851">
        <v>57.593217747943797</v>
      </c>
    </row>
    <row r="852" spans="1:40" x14ac:dyDescent="0.25">
      <c r="A852">
        <v>3183</v>
      </c>
      <c r="B852" t="s">
        <v>6871</v>
      </c>
      <c r="C852" t="s">
        <v>6872</v>
      </c>
      <c r="D852" t="s">
        <v>616</v>
      </c>
      <c r="F852" t="s">
        <v>494</v>
      </c>
      <c r="G852" t="s">
        <v>81</v>
      </c>
      <c r="I852" t="s">
        <v>2639</v>
      </c>
      <c r="J852" t="s">
        <v>6858</v>
      </c>
      <c r="K852">
        <v>5</v>
      </c>
      <c r="M852" t="s">
        <v>6873</v>
      </c>
      <c r="N852" t="s">
        <v>876</v>
      </c>
      <c r="O852" t="s">
        <v>6811</v>
      </c>
      <c r="P852">
        <v>0</v>
      </c>
      <c r="Q852">
        <v>0</v>
      </c>
      <c r="R852" t="s">
        <v>273</v>
      </c>
      <c r="S852">
        <v>0</v>
      </c>
      <c r="T852" t="s">
        <v>54</v>
      </c>
      <c r="U852" t="s">
        <v>464</v>
      </c>
      <c r="V852" t="s">
        <v>6874</v>
      </c>
      <c r="W852">
        <v>288891</v>
      </c>
      <c r="X852">
        <v>857426</v>
      </c>
      <c r="Z852" t="s">
        <v>494</v>
      </c>
      <c r="AA852" t="s">
        <v>633</v>
      </c>
      <c r="AE852">
        <v>2022</v>
      </c>
      <c r="AF852" t="s">
        <v>6672</v>
      </c>
      <c r="AG852" t="s">
        <v>6673</v>
      </c>
      <c r="AH852" t="s">
        <v>6875</v>
      </c>
      <c r="AI852" t="s">
        <v>6876</v>
      </c>
      <c r="AM852">
        <v>-3.86045183243544</v>
      </c>
      <c r="AN852">
        <v>57.593217747943797</v>
      </c>
    </row>
    <row r="853" spans="1:40" x14ac:dyDescent="0.25">
      <c r="A853">
        <v>3184</v>
      </c>
      <c r="B853" t="s">
        <v>6877</v>
      </c>
      <c r="C853" t="s">
        <v>6878</v>
      </c>
      <c r="D853" t="s">
        <v>223</v>
      </c>
      <c r="F853" t="s">
        <v>65</v>
      </c>
      <c r="G853" t="s">
        <v>81</v>
      </c>
      <c r="I853" t="s">
        <v>83</v>
      </c>
      <c r="J853" t="s">
        <v>6879</v>
      </c>
      <c r="K853">
        <v>5</v>
      </c>
      <c r="N853" t="s">
        <v>876</v>
      </c>
      <c r="O853" t="s">
        <v>6880</v>
      </c>
      <c r="P853">
        <v>0</v>
      </c>
      <c r="Q853">
        <v>0</v>
      </c>
      <c r="R853" t="s">
        <v>273</v>
      </c>
      <c r="S853">
        <v>0</v>
      </c>
      <c r="T853" t="s">
        <v>54</v>
      </c>
      <c r="U853" t="s">
        <v>464</v>
      </c>
      <c r="V853" t="s">
        <v>6881</v>
      </c>
      <c r="W853">
        <v>288891</v>
      </c>
      <c r="X853">
        <v>857426</v>
      </c>
      <c r="Z853" t="s">
        <v>65</v>
      </c>
      <c r="AA853" t="s">
        <v>1068</v>
      </c>
      <c r="AC853" t="s">
        <v>6882</v>
      </c>
      <c r="AD853" t="s">
        <v>6883</v>
      </c>
      <c r="AE853">
        <v>2024</v>
      </c>
      <c r="AF853" t="s">
        <v>6672</v>
      </c>
      <c r="AG853" t="s">
        <v>6673</v>
      </c>
      <c r="AH853" t="s">
        <v>6884</v>
      </c>
      <c r="AI853" t="s">
        <v>6885</v>
      </c>
      <c r="AJ853" t="s">
        <v>911</v>
      </c>
      <c r="AK853" t="s">
        <v>719</v>
      </c>
      <c r="AL853">
        <v>1000</v>
      </c>
      <c r="AM853">
        <v>-3.86045183243544</v>
      </c>
      <c r="AN853">
        <v>57.593217747943797</v>
      </c>
    </row>
    <row r="854" spans="1:40" x14ac:dyDescent="0.25">
      <c r="A854">
        <v>3185</v>
      </c>
      <c r="B854" t="s">
        <v>6662</v>
      </c>
      <c r="C854" t="s">
        <v>6663</v>
      </c>
      <c r="D854" t="s">
        <v>64</v>
      </c>
      <c r="E854" t="s">
        <v>6886</v>
      </c>
      <c r="F854" t="s">
        <v>65</v>
      </c>
      <c r="G854" t="s">
        <v>45</v>
      </c>
      <c r="H854" t="s">
        <v>6887</v>
      </c>
      <c r="I854" t="s">
        <v>702</v>
      </c>
      <c r="J854" t="s">
        <v>6888</v>
      </c>
      <c r="K854">
        <v>4</v>
      </c>
      <c r="L854" t="s">
        <v>6889</v>
      </c>
      <c r="M854" t="s">
        <v>6890</v>
      </c>
      <c r="N854" t="s">
        <v>6748</v>
      </c>
      <c r="O854" t="s">
        <v>6891</v>
      </c>
      <c r="P854">
        <v>20000000</v>
      </c>
      <c r="Q854">
        <v>20000</v>
      </c>
      <c r="R854" t="s">
        <v>273</v>
      </c>
      <c r="S854">
        <v>100000</v>
      </c>
      <c r="T854" t="s">
        <v>149</v>
      </c>
      <c r="U854" t="s">
        <v>88</v>
      </c>
      <c r="V854" t="s">
        <v>6892</v>
      </c>
      <c r="W854">
        <v>280332</v>
      </c>
      <c r="X854">
        <v>827596</v>
      </c>
      <c r="Y854" t="s">
        <v>6893</v>
      </c>
      <c r="Z854" t="s">
        <v>65</v>
      </c>
      <c r="AA854" t="s">
        <v>1068</v>
      </c>
      <c r="AB854" t="s">
        <v>6894</v>
      </c>
      <c r="AC854" t="s">
        <v>6895</v>
      </c>
      <c r="AD854" t="s">
        <v>6896</v>
      </c>
      <c r="AE854">
        <v>2024</v>
      </c>
      <c r="AF854" t="s">
        <v>6897</v>
      </c>
      <c r="AG854" t="s">
        <v>6898</v>
      </c>
      <c r="AH854" t="s">
        <v>6899</v>
      </c>
      <c r="AI854" t="s">
        <v>6900</v>
      </c>
      <c r="AJ854" t="s">
        <v>709</v>
      </c>
      <c r="AK854" t="s">
        <v>693</v>
      </c>
      <c r="AL854">
        <v>18500000</v>
      </c>
      <c r="AM854">
        <v>-3.9889457521971501</v>
      </c>
      <c r="AN854">
        <v>57.323236765612201</v>
      </c>
    </row>
    <row r="855" spans="1:40" x14ac:dyDescent="0.25">
      <c r="A855">
        <v>3186</v>
      </c>
      <c r="B855" t="s">
        <v>6676</v>
      </c>
      <c r="C855" t="s">
        <v>6677</v>
      </c>
      <c r="D855" t="s">
        <v>64</v>
      </c>
      <c r="E855" t="s">
        <v>6678</v>
      </c>
      <c r="F855" t="s">
        <v>65</v>
      </c>
      <c r="G855" t="s">
        <v>45</v>
      </c>
      <c r="H855" t="s">
        <v>6901</v>
      </c>
      <c r="I855" t="s">
        <v>83</v>
      </c>
      <c r="J855" t="s">
        <v>6888</v>
      </c>
      <c r="K855">
        <v>4</v>
      </c>
      <c r="L855" t="s">
        <v>6889</v>
      </c>
      <c r="M855" t="s">
        <v>6679</v>
      </c>
      <c r="N855" t="s">
        <v>6680</v>
      </c>
      <c r="O855" t="s">
        <v>6681</v>
      </c>
      <c r="P855">
        <v>0</v>
      </c>
      <c r="Q855">
        <v>0</v>
      </c>
      <c r="S855">
        <v>0</v>
      </c>
      <c r="T855" t="s">
        <v>54</v>
      </c>
      <c r="U855" t="s">
        <v>464</v>
      </c>
      <c r="V855" t="s">
        <v>6902</v>
      </c>
      <c r="W855">
        <v>280332</v>
      </c>
      <c r="X855">
        <v>827596</v>
      </c>
      <c r="Y855" t="s">
        <v>6903</v>
      </c>
      <c r="Z855" t="s">
        <v>65</v>
      </c>
      <c r="AA855" t="s">
        <v>1068</v>
      </c>
      <c r="AB855" t="s">
        <v>6904</v>
      </c>
      <c r="AC855" t="s">
        <v>6905</v>
      </c>
      <c r="AD855" t="s">
        <v>6906</v>
      </c>
      <c r="AE855">
        <v>2024</v>
      </c>
      <c r="AF855" t="s">
        <v>6897</v>
      </c>
      <c r="AG855" t="s">
        <v>6898</v>
      </c>
      <c r="AH855" t="s">
        <v>6907</v>
      </c>
      <c r="AI855" t="s">
        <v>6908</v>
      </c>
      <c r="AJ855" t="s">
        <v>709</v>
      </c>
      <c r="AK855" t="s">
        <v>693</v>
      </c>
      <c r="AL855">
        <v>20000</v>
      </c>
      <c r="AM855">
        <v>-3.9889457521971501</v>
      </c>
      <c r="AN855">
        <v>57.323236765612201</v>
      </c>
    </row>
    <row r="856" spans="1:40" x14ac:dyDescent="0.25">
      <c r="A856">
        <v>3187</v>
      </c>
      <c r="B856" t="s">
        <v>6909</v>
      </c>
      <c r="C856" t="s">
        <v>6910</v>
      </c>
      <c r="D856" t="s">
        <v>223</v>
      </c>
      <c r="F856" t="s">
        <v>65</v>
      </c>
      <c r="G856" t="s">
        <v>66</v>
      </c>
      <c r="H856" t="s">
        <v>6910</v>
      </c>
      <c r="J856" t="s">
        <v>6911</v>
      </c>
      <c r="K856">
        <v>5</v>
      </c>
      <c r="M856" t="s">
        <v>6912</v>
      </c>
      <c r="N856" t="s">
        <v>6748</v>
      </c>
      <c r="O856" t="s">
        <v>6913</v>
      </c>
      <c r="P856">
        <v>0</v>
      </c>
      <c r="Q856">
        <v>0</v>
      </c>
      <c r="R856" t="s">
        <v>273</v>
      </c>
      <c r="S856">
        <v>0</v>
      </c>
      <c r="T856" t="s">
        <v>54</v>
      </c>
      <c r="U856" t="s">
        <v>464</v>
      </c>
      <c r="V856" t="s">
        <v>6914</v>
      </c>
      <c r="W856">
        <v>300665</v>
      </c>
      <c r="X856">
        <v>850465</v>
      </c>
      <c r="Z856" t="s">
        <v>65</v>
      </c>
      <c r="AA856" t="s">
        <v>1068</v>
      </c>
      <c r="AC856" t="s">
        <v>6915</v>
      </c>
      <c r="AD856" t="s">
        <v>6916</v>
      </c>
      <c r="AE856">
        <v>2024</v>
      </c>
      <c r="AF856" t="s">
        <v>6897</v>
      </c>
      <c r="AG856" t="s">
        <v>6898</v>
      </c>
      <c r="AH856" t="s">
        <v>6917</v>
      </c>
      <c r="AI856" t="s">
        <v>6918</v>
      </c>
      <c r="AJ856" t="s">
        <v>953</v>
      </c>
      <c r="AK856" t="s">
        <v>464</v>
      </c>
      <c r="AM856">
        <v>-3.6607287802118802</v>
      </c>
      <c r="AN856">
        <v>57.533461769411701</v>
      </c>
    </row>
    <row r="857" spans="1:40" x14ac:dyDescent="0.25">
      <c r="A857">
        <v>3188</v>
      </c>
      <c r="B857" t="s">
        <v>6686</v>
      </c>
      <c r="C857" t="s">
        <v>6919</v>
      </c>
      <c r="D857" t="s">
        <v>141</v>
      </c>
      <c r="F857" t="s">
        <v>65</v>
      </c>
      <c r="G857" t="s">
        <v>45</v>
      </c>
      <c r="H857" t="s">
        <v>6920</v>
      </c>
      <c r="I857" t="s">
        <v>119</v>
      </c>
      <c r="J857" t="s">
        <v>6688</v>
      </c>
      <c r="K857">
        <v>1</v>
      </c>
      <c r="M857" t="s">
        <v>6921</v>
      </c>
      <c r="N857" t="s">
        <v>6748</v>
      </c>
      <c r="O857" t="s">
        <v>6922</v>
      </c>
      <c r="P857">
        <v>0</v>
      </c>
      <c r="Q857">
        <v>0</v>
      </c>
      <c r="R857" t="s">
        <v>53</v>
      </c>
      <c r="S857">
        <v>0</v>
      </c>
      <c r="T857" t="s">
        <v>54</v>
      </c>
      <c r="U857" t="s">
        <v>464</v>
      </c>
      <c r="V857" t="s">
        <v>6923</v>
      </c>
      <c r="W857">
        <v>300665</v>
      </c>
      <c r="X857">
        <v>850465</v>
      </c>
      <c r="Z857" t="s">
        <v>65</v>
      </c>
      <c r="AA857" t="s">
        <v>1068</v>
      </c>
      <c r="AC857" t="s">
        <v>6924</v>
      </c>
      <c r="AD857" t="s">
        <v>6925</v>
      </c>
      <c r="AE857">
        <v>2024</v>
      </c>
      <c r="AF857" t="s">
        <v>6897</v>
      </c>
      <c r="AG857" t="s">
        <v>6898</v>
      </c>
      <c r="AH857" t="s">
        <v>6926</v>
      </c>
      <c r="AI857" t="s">
        <v>6927</v>
      </c>
      <c r="AJ857" t="s">
        <v>783</v>
      </c>
      <c r="AK857" t="s">
        <v>464</v>
      </c>
      <c r="AM857">
        <v>-3.6607287802118802</v>
      </c>
      <c r="AN857">
        <v>57.533461769411701</v>
      </c>
    </row>
    <row r="858" spans="1:40" x14ac:dyDescent="0.25">
      <c r="A858">
        <v>3189</v>
      </c>
      <c r="B858" t="s">
        <v>6697</v>
      </c>
      <c r="C858" t="s">
        <v>6698</v>
      </c>
      <c r="D858" t="s">
        <v>141</v>
      </c>
      <c r="E858" t="s">
        <v>6928</v>
      </c>
      <c r="F858" t="s">
        <v>65</v>
      </c>
      <c r="G858" t="s">
        <v>81</v>
      </c>
      <c r="H858" t="s">
        <v>6929</v>
      </c>
      <c r="I858" t="s">
        <v>617</v>
      </c>
      <c r="J858" t="s">
        <v>6699</v>
      </c>
      <c r="K858">
        <v>1</v>
      </c>
      <c r="M858" t="s">
        <v>6930</v>
      </c>
      <c r="N858" t="s">
        <v>6748</v>
      </c>
      <c r="O858" t="s">
        <v>6931</v>
      </c>
      <c r="P858">
        <v>0</v>
      </c>
      <c r="Q858">
        <v>0</v>
      </c>
      <c r="R858" t="s">
        <v>53</v>
      </c>
      <c r="S858">
        <v>0</v>
      </c>
      <c r="T858" t="s">
        <v>54</v>
      </c>
      <c r="U858" t="s">
        <v>464</v>
      </c>
      <c r="V858" t="s">
        <v>6932</v>
      </c>
      <c r="W858">
        <v>300665</v>
      </c>
      <c r="X858">
        <v>850465</v>
      </c>
      <c r="Z858" t="s">
        <v>65</v>
      </c>
      <c r="AA858" t="s">
        <v>1068</v>
      </c>
      <c r="AC858" t="s">
        <v>6933</v>
      </c>
      <c r="AD858" t="s">
        <v>6934</v>
      </c>
      <c r="AE858">
        <v>2024</v>
      </c>
      <c r="AF858" t="s">
        <v>6897</v>
      </c>
      <c r="AG858" t="s">
        <v>6898</v>
      </c>
      <c r="AH858" t="s">
        <v>6935</v>
      </c>
      <c r="AI858" t="s">
        <v>6936</v>
      </c>
      <c r="AJ858" t="s">
        <v>783</v>
      </c>
      <c r="AK858" t="s">
        <v>464</v>
      </c>
      <c r="AM858">
        <v>-3.6607287802118802</v>
      </c>
      <c r="AN858">
        <v>57.533461769411701</v>
      </c>
    </row>
    <row r="859" spans="1:40" x14ac:dyDescent="0.25">
      <c r="A859">
        <v>3190</v>
      </c>
      <c r="B859" t="s">
        <v>6707</v>
      </c>
      <c r="C859" t="s">
        <v>6708</v>
      </c>
      <c r="D859" t="s">
        <v>64</v>
      </c>
      <c r="E859" t="s">
        <v>6937</v>
      </c>
      <c r="F859" t="s">
        <v>65</v>
      </c>
      <c r="G859" t="s">
        <v>45</v>
      </c>
      <c r="H859" t="s">
        <v>6708</v>
      </c>
      <c r="I859" t="s">
        <v>540</v>
      </c>
      <c r="J859" t="s">
        <v>6710</v>
      </c>
      <c r="K859">
        <v>5</v>
      </c>
      <c r="M859" t="s">
        <v>6711</v>
      </c>
      <c r="N859" t="s">
        <v>6748</v>
      </c>
      <c r="O859" t="s">
        <v>6938</v>
      </c>
      <c r="P859">
        <v>0</v>
      </c>
      <c r="Q859">
        <v>0</v>
      </c>
      <c r="R859" t="s">
        <v>53</v>
      </c>
      <c r="S859">
        <v>4000</v>
      </c>
      <c r="T859" t="s">
        <v>149</v>
      </c>
      <c r="U859" t="s">
        <v>464</v>
      </c>
      <c r="V859" t="s">
        <v>6713</v>
      </c>
      <c r="W859">
        <v>300665</v>
      </c>
      <c r="X859">
        <v>850465</v>
      </c>
      <c r="Z859" t="s">
        <v>65</v>
      </c>
      <c r="AA859" t="s">
        <v>1068</v>
      </c>
      <c r="AC859" t="s">
        <v>6714</v>
      </c>
      <c r="AD859" t="s">
        <v>6939</v>
      </c>
      <c r="AE859">
        <v>2024</v>
      </c>
      <c r="AF859" t="s">
        <v>6897</v>
      </c>
      <c r="AG859" t="s">
        <v>6898</v>
      </c>
      <c r="AH859" t="s">
        <v>6940</v>
      </c>
      <c r="AI859" t="s">
        <v>6941</v>
      </c>
      <c r="AJ859" t="s">
        <v>911</v>
      </c>
      <c r="AK859" t="s">
        <v>464</v>
      </c>
      <c r="AL859">
        <v>1000</v>
      </c>
      <c r="AM859">
        <v>-3.6607287802118802</v>
      </c>
      <c r="AN859">
        <v>57.533461769411701</v>
      </c>
    </row>
    <row r="860" spans="1:40" x14ac:dyDescent="0.25">
      <c r="A860">
        <v>3191</v>
      </c>
      <c r="B860" t="s">
        <v>6718</v>
      </c>
      <c r="C860" t="s">
        <v>6719</v>
      </c>
      <c r="D860" t="s">
        <v>79</v>
      </c>
      <c r="F860" t="s">
        <v>65</v>
      </c>
      <c r="G860" t="s">
        <v>45</v>
      </c>
      <c r="H860" t="s">
        <v>6942</v>
      </c>
      <c r="I860" t="s">
        <v>68</v>
      </c>
      <c r="J860" t="s">
        <v>6943</v>
      </c>
      <c r="K860">
        <v>5</v>
      </c>
      <c r="M860" t="s">
        <v>6721</v>
      </c>
      <c r="N860" t="s">
        <v>250</v>
      </c>
      <c r="O860" t="s">
        <v>6722</v>
      </c>
      <c r="P860">
        <v>0</v>
      </c>
      <c r="Q860">
        <v>0</v>
      </c>
      <c r="S860">
        <v>0</v>
      </c>
      <c r="T860" t="s">
        <v>54</v>
      </c>
      <c r="U860" t="s">
        <v>464</v>
      </c>
      <c r="V860" t="s">
        <v>6944</v>
      </c>
      <c r="W860">
        <v>300665</v>
      </c>
      <c r="X860">
        <v>850465</v>
      </c>
      <c r="Z860" t="s">
        <v>65</v>
      </c>
      <c r="AA860" t="s">
        <v>1068</v>
      </c>
      <c r="AC860" t="s">
        <v>6714</v>
      </c>
      <c r="AD860" t="s">
        <v>6731</v>
      </c>
      <c r="AE860">
        <v>2024</v>
      </c>
      <c r="AF860" t="s">
        <v>6897</v>
      </c>
      <c r="AG860" t="s">
        <v>6898</v>
      </c>
      <c r="AH860" t="s">
        <v>6945</v>
      </c>
      <c r="AI860" t="s">
        <v>6946</v>
      </c>
      <c r="AJ860" t="s">
        <v>797</v>
      </c>
      <c r="AK860" t="s">
        <v>464</v>
      </c>
      <c r="AM860">
        <v>-3.6607287802118802</v>
      </c>
      <c r="AN860">
        <v>57.533461769411701</v>
      </c>
    </row>
    <row r="861" spans="1:40" x14ac:dyDescent="0.25">
      <c r="A861">
        <v>3192</v>
      </c>
      <c r="B861" t="s">
        <v>6725</v>
      </c>
      <c r="C861" t="s">
        <v>6726</v>
      </c>
      <c r="D861" t="s">
        <v>359</v>
      </c>
      <c r="F861" t="s">
        <v>65</v>
      </c>
      <c r="G861" t="s">
        <v>45</v>
      </c>
      <c r="I861" t="s">
        <v>68</v>
      </c>
      <c r="J861" t="s">
        <v>6947</v>
      </c>
      <c r="K861">
        <v>5</v>
      </c>
      <c r="M861" t="s">
        <v>6948</v>
      </c>
      <c r="N861" t="s">
        <v>250</v>
      </c>
      <c r="O861" t="s">
        <v>6729</v>
      </c>
      <c r="P861">
        <v>0</v>
      </c>
      <c r="Q861">
        <v>0</v>
      </c>
      <c r="S861">
        <v>0</v>
      </c>
      <c r="T861" t="s">
        <v>54</v>
      </c>
      <c r="U861" t="s">
        <v>464</v>
      </c>
      <c r="V861" t="s">
        <v>6730</v>
      </c>
      <c r="W861">
        <v>300665</v>
      </c>
      <c r="X861">
        <v>850465</v>
      </c>
      <c r="Z861" t="s">
        <v>65</v>
      </c>
      <c r="AA861" t="s">
        <v>1068</v>
      </c>
      <c r="AC861" t="s">
        <v>6714</v>
      </c>
      <c r="AD861" t="s">
        <v>6731</v>
      </c>
      <c r="AE861">
        <v>2024</v>
      </c>
      <c r="AF861" t="s">
        <v>6897</v>
      </c>
      <c r="AG861" t="s">
        <v>6898</v>
      </c>
      <c r="AH861" t="s">
        <v>6949</v>
      </c>
      <c r="AI861" t="s">
        <v>6950</v>
      </c>
      <c r="AJ861" t="s">
        <v>709</v>
      </c>
      <c r="AK861" t="s">
        <v>464</v>
      </c>
      <c r="AM861">
        <v>-3.6607287802118802</v>
      </c>
      <c r="AN861">
        <v>57.533461769411701</v>
      </c>
    </row>
    <row r="862" spans="1:40" x14ac:dyDescent="0.25">
      <c r="A862">
        <v>3193</v>
      </c>
      <c r="B862" t="s">
        <v>6734</v>
      </c>
      <c r="C862" t="s">
        <v>6735</v>
      </c>
      <c r="D862" t="s">
        <v>117</v>
      </c>
      <c r="F862" t="s">
        <v>65</v>
      </c>
      <c r="G862" t="s">
        <v>45</v>
      </c>
      <c r="I862" t="s">
        <v>68</v>
      </c>
      <c r="J862" t="s">
        <v>6951</v>
      </c>
      <c r="K862">
        <v>4</v>
      </c>
      <c r="M862" t="s">
        <v>6737</v>
      </c>
      <c r="N862" t="s">
        <v>250</v>
      </c>
      <c r="O862" t="s">
        <v>6738</v>
      </c>
      <c r="P862">
        <v>0</v>
      </c>
      <c r="Q862">
        <v>0</v>
      </c>
      <c r="S862">
        <v>0</v>
      </c>
      <c r="T862" t="s">
        <v>54</v>
      </c>
      <c r="U862" t="s">
        <v>464</v>
      </c>
      <c r="V862" t="s">
        <v>6739</v>
      </c>
      <c r="W862">
        <v>300665</v>
      </c>
      <c r="X862">
        <v>850465</v>
      </c>
      <c r="Z862" t="s">
        <v>65</v>
      </c>
      <c r="AA862" t="s">
        <v>1068</v>
      </c>
      <c r="AC862" t="s">
        <v>6952</v>
      </c>
      <c r="AD862" t="s">
        <v>6953</v>
      </c>
      <c r="AE862">
        <v>2024</v>
      </c>
      <c r="AF862" t="s">
        <v>6897</v>
      </c>
      <c r="AG862" t="s">
        <v>6898</v>
      </c>
      <c r="AH862" t="s">
        <v>6954</v>
      </c>
      <c r="AI862" t="s">
        <v>6955</v>
      </c>
      <c r="AJ862" t="s">
        <v>783</v>
      </c>
      <c r="AK862" t="s">
        <v>464</v>
      </c>
      <c r="AM862">
        <v>-3.6607287802118802</v>
      </c>
      <c r="AN862">
        <v>57.533461769411701</v>
      </c>
    </row>
    <row r="863" spans="1:40" x14ac:dyDescent="0.25">
      <c r="A863">
        <v>3194</v>
      </c>
      <c r="B863" t="s">
        <v>1314</v>
      </c>
      <c r="C863" t="s">
        <v>6744</v>
      </c>
      <c r="D863" t="s">
        <v>64</v>
      </c>
      <c r="E863" t="s">
        <v>6745</v>
      </c>
      <c r="F863" t="s">
        <v>65</v>
      </c>
      <c r="G863" t="s">
        <v>45</v>
      </c>
      <c r="I863" t="s">
        <v>83</v>
      </c>
      <c r="J863" t="s">
        <v>6746</v>
      </c>
      <c r="K863">
        <v>4</v>
      </c>
      <c r="M863" t="s">
        <v>6956</v>
      </c>
      <c r="N863" t="s">
        <v>6748</v>
      </c>
      <c r="O863" t="s">
        <v>6957</v>
      </c>
      <c r="P863">
        <v>0</v>
      </c>
      <c r="Q863">
        <v>0</v>
      </c>
      <c r="R863" t="s">
        <v>273</v>
      </c>
      <c r="S863">
        <v>700</v>
      </c>
      <c r="T863" t="s">
        <v>134</v>
      </c>
      <c r="U863" t="s">
        <v>464</v>
      </c>
      <c r="V863" t="s">
        <v>6750</v>
      </c>
      <c r="W863">
        <v>300665</v>
      </c>
      <c r="X863">
        <v>850465</v>
      </c>
      <c r="Z863" t="s">
        <v>65</v>
      </c>
      <c r="AA863" t="s">
        <v>3058</v>
      </c>
      <c r="AC863" t="s">
        <v>6751</v>
      </c>
      <c r="AD863" t="s">
        <v>6958</v>
      </c>
      <c r="AE863">
        <v>2024</v>
      </c>
      <c r="AF863" t="s">
        <v>6897</v>
      </c>
      <c r="AG863" t="s">
        <v>6898</v>
      </c>
      <c r="AH863" t="s">
        <v>6959</v>
      </c>
      <c r="AI863" t="s">
        <v>6960</v>
      </c>
      <c r="AJ863" t="s">
        <v>953</v>
      </c>
      <c r="AK863" t="s">
        <v>921</v>
      </c>
      <c r="AL863">
        <v>700</v>
      </c>
      <c r="AM863">
        <v>-3.6607287802118802</v>
      </c>
      <c r="AN863">
        <v>57.533461769411701</v>
      </c>
    </row>
    <row r="864" spans="1:40" ht="409.5" x14ac:dyDescent="0.25">
      <c r="A864">
        <v>3195</v>
      </c>
      <c r="B864" t="s">
        <v>6755</v>
      </c>
      <c r="C864" t="s">
        <v>6756</v>
      </c>
      <c r="D864" t="s">
        <v>1316</v>
      </c>
      <c r="F864" t="s">
        <v>65</v>
      </c>
      <c r="G864" t="s">
        <v>45</v>
      </c>
      <c r="H864" t="s">
        <v>6961</v>
      </c>
      <c r="I864" t="s">
        <v>268</v>
      </c>
      <c r="J864" t="s">
        <v>6757</v>
      </c>
      <c r="K864">
        <v>5</v>
      </c>
      <c r="M864" t="s">
        <v>6962</v>
      </c>
      <c r="N864" t="s">
        <v>6748</v>
      </c>
      <c r="O864" t="s">
        <v>6963</v>
      </c>
      <c r="P864">
        <v>10000</v>
      </c>
      <c r="Q864">
        <v>1000</v>
      </c>
      <c r="R864" t="s">
        <v>53</v>
      </c>
      <c r="S864">
        <v>4000</v>
      </c>
      <c r="T864" t="s">
        <v>134</v>
      </c>
      <c r="U864" t="s">
        <v>100</v>
      </c>
      <c r="V864" s="1" t="s">
        <v>6964</v>
      </c>
      <c r="W864">
        <v>300665</v>
      </c>
      <c r="X864">
        <v>850465</v>
      </c>
      <c r="Z864" t="s">
        <v>65</v>
      </c>
      <c r="AA864" t="s">
        <v>1068</v>
      </c>
      <c r="AB864">
        <v>10000</v>
      </c>
      <c r="AC864" t="s">
        <v>6965</v>
      </c>
      <c r="AD864" t="s">
        <v>6966</v>
      </c>
      <c r="AE864">
        <v>2024</v>
      </c>
      <c r="AF864" t="s">
        <v>6897</v>
      </c>
      <c r="AG864" t="s">
        <v>6898</v>
      </c>
      <c r="AH864" t="s">
        <v>6967</v>
      </c>
      <c r="AI864" t="s">
        <v>6968</v>
      </c>
      <c r="AJ864" t="s">
        <v>911</v>
      </c>
      <c r="AK864" t="s">
        <v>727</v>
      </c>
      <c r="AL864">
        <v>0</v>
      </c>
      <c r="AM864">
        <v>-3.6607287802118802</v>
      </c>
      <c r="AN864">
        <v>57.533461769411701</v>
      </c>
    </row>
    <row r="865" spans="1:40" x14ac:dyDescent="0.25">
      <c r="A865">
        <v>3196</v>
      </c>
      <c r="B865" t="s">
        <v>3107</v>
      </c>
      <c r="C865" t="s">
        <v>6969</v>
      </c>
      <c r="D865" t="s">
        <v>892</v>
      </c>
      <c r="F865" t="s">
        <v>65</v>
      </c>
      <c r="G865" t="s">
        <v>45</v>
      </c>
      <c r="I865" t="s">
        <v>96</v>
      </c>
      <c r="J865" t="s">
        <v>6767</v>
      </c>
      <c r="K865">
        <v>5</v>
      </c>
      <c r="L865" t="s">
        <v>857</v>
      </c>
      <c r="M865" t="s">
        <v>6768</v>
      </c>
      <c r="N865" t="s">
        <v>6748</v>
      </c>
      <c r="O865" t="s">
        <v>6970</v>
      </c>
      <c r="P865">
        <v>20000</v>
      </c>
      <c r="Q865">
        <v>5000</v>
      </c>
      <c r="R865" t="s">
        <v>273</v>
      </c>
      <c r="S865">
        <v>25000</v>
      </c>
      <c r="T865" t="s">
        <v>134</v>
      </c>
      <c r="U865" t="s">
        <v>55</v>
      </c>
      <c r="V865" t="s">
        <v>6770</v>
      </c>
      <c r="W865">
        <v>300665</v>
      </c>
      <c r="X865">
        <v>850465</v>
      </c>
      <c r="Z865" t="s">
        <v>65</v>
      </c>
      <c r="AA865" t="s">
        <v>1068</v>
      </c>
      <c r="AC865" t="s">
        <v>6971</v>
      </c>
      <c r="AD865" t="s">
        <v>6772</v>
      </c>
      <c r="AE865">
        <v>2024</v>
      </c>
      <c r="AF865" t="s">
        <v>6897</v>
      </c>
      <c r="AG865" t="s">
        <v>6898</v>
      </c>
      <c r="AH865" t="s">
        <v>6972</v>
      </c>
      <c r="AI865" t="s">
        <v>6973</v>
      </c>
      <c r="AJ865" t="s">
        <v>709</v>
      </c>
      <c r="AK865" t="s">
        <v>727</v>
      </c>
      <c r="AL865">
        <v>0</v>
      </c>
      <c r="AM865">
        <v>-3.6607287802118802</v>
      </c>
      <c r="AN865">
        <v>57.533461769411701</v>
      </c>
    </row>
    <row r="866" spans="1:40" ht="409.5" x14ac:dyDescent="0.25">
      <c r="A866">
        <v>3197</v>
      </c>
      <c r="B866" t="s">
        <v>6775</v>
      </c>
      <c r="C866" t="s">
        <v>6776</v>
      </c>
      <c r="D866" t="s">
        <v>129</v>
      </c>
      <c r="F866" t="s">
        <v>65</v>
      </c>
      <c r="G866" t="s">
        <v>45</v>
      </c>
      <c r="I866" t="s">
        <v>131</v>
      </c>
      <c r="J866" t="s">
        <v>6974</v>
      </c>
      <c r="K866">
        <v>5</v>
      </c>
      <c r="M866" t="s">
        <v>1056</v>
      </c>
      <c r="N866" t="s">
        <v>876</v>
      </c>
      <c r="O866" t="s">
        <v>4074</v>
      </c>
      <c r="P866">
        <v>0</v>
      </c>
      <c r="Q866">
        <v>0</v>
      </c>
      <c r="R866" t="s">
        <v>273</v>
      </c>
      <c r="S866">
        <v>73000</v>
      </c>
      <c r="T866" t="s">
        <v>134</v>
      </c>
      <c r="U866" t="s">
        <v>72</v>
      </c>
      <c r="V866" s="1" t="s">
        <v>6975</v>
      </c>
      <c r="W866">
        <v>300665</v>
      </c>
      <c r="X866">
        <v>850465</v>
      </c>
      <c r="Y866" t="s">
        <v>6780</v>
      </c>
      <c r="Z866" t="s">
        <v>65</v>
      </c>
      <c r="AA866" t="s">
        <v>3058</v>
      </c>
      <c r="AC866" t="s">
        <v>6976</v>
      </c>
      <c r="AE866">
        <v>2024</v>
      </c>
      <c r="AF866" t="s">
        <v>6897</v>
      </c>
      <c r="AG866" t="s">
        <v>6898</v>
      </c>
      <c r="AH866" t="s">
        <v>6977</v>
      </c>
      <c r="AI866" t="s">
        <v>6978</v>
      </c>
      <c r="AJ866" t="s">
        <v>797</v>
      </c>
      <c r="AK866" t="s">
        <v>693</v>
      </c>
      <c r="AL866">
        <v>0</v>
      </c>
      <c r="AM866">
        <v>-3.6607287802118802</v>
      </c>
      <c r="AN866">
        <v>57.533461769411701</v>
      </c>
    </row>
    <row r="867" spans="1:40" x14ac:dyDescent="0.25">
      <c r="A867">
        <v>3198</v>
      </c>
      <c r="B867" t="s">
        <v>6785</v>
      </c>
      <c r="C867" t="s">
        <v>6786</v>
      </c>
      <c r="D867" t="s">
        <v>223</v>
      </c>
      <c r="E867" t="s">
        <v>142</v>
      </c>
      <c r="F867" t="s">
        <v>65</v>
      </c>
      <c r="G867" t="s">
        <v>66</v>
      </c>
      <c r="I867" t="s">
        <v>198</v>
      </c>
      <c r="J867" t="s">
        <v>6787</v>
      </c>
      <c r="K867">
        <v>4</v>
      </c>
      <c r="M867" t="s">
        <v>6979</v>
      </c>
      <c r="N867" t="s">
        <v>797</v>
      </c>
      <c r="O867" t="s">
        <v>6980</v>
      </c>
      <c r="P867">
        <v>0</v>
      </c>
      <c r="Q867">
        <v>1500</v>
      </c>
      <c r="R867" t="s">
        <v>273</v>
      </c>
      <c r="S867">
        <v>2500</v>
      </c>
      <c r="T867" t="s">
        <v>134</v>
      </c>
      <c r="U867" t="s">
        <v>72</v>
      </c>
      <c r="V867" t="s">
        <v>6981</v>
      </c>
      <c r="W867">
        <v>300665</v>
      </c>
      <c r="X867">
        <v>850465</v>
      </c>
      <c r="Y867" t="s">
        <v>6791</v>
      </c>
      <c r="Z867" t="s">
        <v>65</v>
      </c>
      <c r="AA867" t="s">
        <v>1068</v>
      </c>
      <c r="AC867" t="s">
        <v>6982</v>
      </c>
      <c r="AD867" t="s">
        <v>6983</v>
      </c>
      <c r="AE867">
        <v>2024</v>
      </c>
      <c r="AF867" t="s">
        <v>6897</v>
      </c>
      <c r="AG867" t="s">
        <v>6898</v>
      </c>
      <c r="AH867" t="s">
        <v>6984</v>
      </c>
      <c r="AI867" t="s">
        <v>6985</v>
      </c>
      <c r="AJ867" t="s">
        <v>911</v>
      </c>
      <c r="AK867" t="s">
        <v>727</v>
      </c>
      <c r="AL867">
        <v>0</v>
      </c>
      <c r="AM867">
        <v>-3.6607287802118802</v>
      </c>
      <c r="AN867">
        <v>57.533461769411701</v>
      </c>
    </row>
    <row r="868" spans="1:40" x14ac:dyDescent="0.25">
      <c r="A868">
        <v>3199</v>
      </c>
      <c r="B868" t="s">
        <v>6796</v>
      </c>
      <c r="C868" t="s">
        <v>6797</v>
      </c>
      <c r="D868" t="s">
        <v>223</v>
      </c>
      <c r="E868" t="s">
        <v>142</v>
      </c>
      <c r="F868" t="s">
        <v>65</v>
      </c>
      <c r="G868" t="s">
        <v>66</v>
      </c>
      <c r="I868" t="s">
        <v>198</v>
      </c>
      <c r="J868" t="s">
        <v>6986</v>
      </c>
      <c r="K868">
        <v>4</v>
      </c>
      <c r="M868" t="s">
        <v>6987</v>
      </c>
      <c r="N868" t="s">
        <v>797</v>
      </c>
      <c r="O868" t="s">
        <v>6988</v>
      </c>
      <c r="P868">
        <v>0</v>
      </c>
      <c r="Q868">
        <v>1000</v>
      </c>
      <c r="R868" t="s">
        <v>273</v>
      </c>
      <c r="S868">
        <v>1000</v>
      </c>
      <c r="T868" t="s">
        <v>54</v>
      </c>
      <c r="U868" t="s">
        <v>72</v>
      </c>
      <c r="V868" t="s">
        <v>6989</v>
      </c>
      <c r="W868">
        <v>300665</v>
      </c>
      <c r="X868">
        <v>850465</v>
      </c>
      <c r="Y868" t="s">
        <v>6802</v>
      </c>
      <c r="Z868" t="s">
        <v>65</v>
      </c>
      <c r="AA868" t="s">
        <v>3058</v>
      </c>
      <c r="AC868" t="s">
        <v>6990</v>
      </c>
      <c r="AD868" t="s">
        <v>6991</v>
      </c>
      <c r="AE868">
        <v>2024</v>
      </c>
      <c r="AF868" t="s">
        <v>6897</v>
      </c>
      <c r="AG868" t="s">
        <v>6898</v>
      </c>
      <c r="AH868" t="s">
        <v>6992</v>
      </c>
      <c r="AI868" t="s">
        <v>6993</v>
      </c>
      <c r="AJ868" t="s">
        <v>797</v>
      </c>
      <c r="AK868" t="s">
        <v>719</v>
      </c>
      <c r="AL868">
        <v>0</v>
      </c>
      <c r="AM868">
        <v>-3.6607287802118802</v>
      </c>
      <c r="AN868">
        <v>57.533461769411701</v>
      </c>
    </row>
    <row r="869" spans="1:40" x14ac:dyDescent="0.25">
      <c r="A869">
        <v>3200</v>
      </c>
      <c r="B869" t="s">
        <v>6807</v>
      </c>
      <c r="C869" t="s">
        <v>6808</v>
      </c>
      <c r="D869" t="s">
        <v>64</v>
      </c>
      <c r="F869" t="s">
        <v>65</v>
      </c>
      <c r="G869" t="s">
        <v>45</v>
      </c>
      <c r="I869" t="s">
        <v>119</v>
      </c>
      <c r="J869" t="s">
        <v>6994</v>
      </c>
      <c r="K869">
        <v>3</v>
      </c>
      <c r="M869" t="s">
        <v>6995</v>
      </c>
      <c r="N869" t="s">
        <v>797</v>
      </c>
      <c r="O869" t="s">
        <v>6996</v>
      </c>
      <c r="P869">
        <v>0</v>
      </c>
      <c r="Q869">
        <v>0</v>
      </c>
      <c r="R869" t="s">
        <v>273</v>
      </c>
      <c r="S869">
        <v>1000</v>
      </c>
      <c r="T869" t="s">
        <v>134</v>
      </c>
      <c r="U869" t="s">
        <v>72</v>
      </c>
      <c r="V869" t="s">
        <v>6997</v>
      </c>
      <c r="W869">
        <v>300665</v>
      </c>
      <c r="X869">
        <v>850465</v>
      </c>
      <c r="Z869" t="s">
        <v>65</v>
      </c>
      <c r="AA869" t="s">
        <v>1068</v>
      </c>
      <c r="AC869" t="s">
        <v>6998</v>
      </c>
      <c r="AD869" t="s">
        <v>6999</v>
      </c>
      <c r="AE869">
        <v>2024</v>
      </c>
      <c r="AF869" t="s">
        <v>6897</v>
      </c>
      <c r="AG869" t="s">
        <v>6898</v>
      </c>
      <c r="AH869" t="s">
        <v>7000</v>
      </c>
      <c r="AI869" t="s">
        <v>7001</v>
      </c>
      <c r="AJ869" t="s">
        <v>911</v>
      </c>
      <c r="AK869" t="s">
        <v>693</v>
      </c>
      <c r="AL869">
        <v>0</v>
      </c>
      <c r="AM869">
        <v>-3.6607287802118802</v>
      </c>
      <c r="AN869">
        <v>57.533461769411701</v>
      </c>
    </row>
    <row r="870" spans="1:40" x14ac:dyDescent="0.25">
      <c r="A870">
        <v>3201</v>
      </c>
      <c r="B870" t="s">
        <v>6817</v>
      </c>
      <c r="C870" t="s">
        <v>6818</v>
      </c>
      <c r="D870" t="s">
        <v>64</v>
      </c>
      <c r="F870" t="s">
        <v>65</v>
      </c>
      <c r="G870" t="s">
        <v>45</v>
      </c>
      <c r="I870" t="s">
        <v>119</v>
      </c>
      <c r="J870" t="s">
        <v>6819</v>
      </c>
      <c r="K870">
        <v>3</v>
      </c>
      <c r="M870" t="s">
        <v>6820</v>
      </c>
      <c r="N870" t="s">
        <v>6748</v>
      </c>
      <c r="O870" t="s">
        <v>7002</v>
      </c>
      <c r="P870">
        <v>10000</v>
      </c>
      <c r="Q870">
        <v>1000</v>
      </c>
      <c r="R870" t="s">
        <v>273</v>
      </c>
      <c r="S870">
        <v>20000</v>
      </c>
      <c r="T870" t="s">
        <v>149</v>
      </c>
      <c r="U870" t="s">
        <v>72</v>
      </c>
      <c r="V870" t="s">
        <v>6822</v>
      </c>
      <c r="W870">
        <v>300665</v>
      </c>
      <c r="X870">
        <v>850465</v>
      </c>
      <c r="Z870" t="s">
        <v>65</v>
      </c>
      <c r="AA870" t="s">
        <v>1068</v>
      </c>
      <c r="AB870">
        <v>10000</v>
      </c>
      <c r="AC870" t="s">
        <v>7003</v>
      </c>
      <c r="AD870" t="s">
        <v>7004</v>
      </c>
      <c r="AE870">
        <v>2024</v>
      </c>
      <c r="AF870" t="s">
        <v>6897</v>
      </c>
      <c r="AG870" t="s">
        <v>6898</v>
      </c>
      <c r="AH870" t="s">
        <v>7005</v>
      </c>
      <c r="AI870" t="s">
        <v>7006</v>
      </c>
      <c r="AJ870" t="s">
        <v>709</v>
      </c>
      <c r="AK870" t="s">
        <v>693</v>
      </c>
      <c r="AL870">
        <v>0</v>
      </c>
      <c r="AM870">
        <v>-3.6607287802118802</v>
      </c>
      <c r="AN870">
        <v>57.533461769411701</v>
      </c>
    </row>
    <row r="871" spans="1:40" x14ac:dyDescent="0.25">
      <c r="A871">
        <v>3202</v>
      </c>
      <c r="B871" t="s">
        <v>6827</v>
      </c>
      <c r="C871" t="s">
        <v>6828</v>
      </c>
      <c r="D871" t="s">
        <v>64</v>
      </c>
      <c r="F871" t="s">
        <v>65</v>
      </c>
      <c r="G871" t="s">
        <v>45</v>
      </c>
      <c r="I871" t="s">
        <v>119</v>
      </c>
      <c r="J871" t="s">
        <v>6829</v>
      </c>
      <c r="K871">
        <v>3</v>
      </c>
      <c r="M871" t="s">
        <v>6830</v>
      </c>
      <c r="N871" t="s">
        <v>6748</v>
      </c>
      <c r="O871" t="s">
        <v>7007</v>
      </c>
      <c r="P871">
        <v>15000</v>
      </c>
      <c r="Q871">
        <v>0</v>
      </c>
      <c r="R871" t="s">
        <v>273</v>
      </c>
      <c r="S871">
        <v>18000</v>
      </c>
      <c r="T871" t="s">
        <v>134</v>
      </c>
      <c r="U871" t="s">
        <v>380</v>
      </c>
      <c r="V871" t="s">
        <v>7008</v>
      </c>
      <c r="W871">
        <v>300665</v>
      </c>
      <c r="X871">
        <v>850465</v>
      </c>
      <c r="Z871" t="s">
        <v>65</v>
      </c>
      <c r="AA871" t="s">
        <v>1068</v>
      </c>
      <c r="AB871">
        <v>10000</v>
      </c>
      <c r="AC871" t="s">
        <v>7009</v>
      </c>
      <c r="AD871" t="s">
        <v>7010</v>
      </c>
      <c r="AE871">
        <v>2024</v>
      </c>
      <c r="AF871" t="s">
        <v>6897</v>
      </c>
      <c r="AG871" t="s">
        <v>6898</v>
      </c>
      <c r="AH871" t="s">
        <v>7011</v>
      </c>
      <c r="AI871" t="s">
        <v>7012</v>
      </c>
      <c r="AJ871" t="s">
        <v>709</v>
      </c>
      <c r="AK871" t="s">
        <v>921</v>
      </c>
      <c r="AL871">
        <v>15000</v>
      </c>
      <c r="AM871">
        <v>-3.6607287802118802</v>
      </c>
      <c r="AN871">
        <v>57.533461769411701</v>
      </c>
    </row>
    <row r="872" spans="1:40" x14ac:dyDescent="0.25">
      <c r="A872">
        <v>3203</v>
      </c>
      <c r="B872" t="s">
        <v>6836</v>
      </c>
      <c r="C872" t="s">
        <v>6837</v>
      </c>
      <c r="D872" t="s">
        <v>64</v>
      </c>
      <c r="F872" t="s">
        <v>3326</v>
      </c>
      <c r="G872" t="s">
        <v>66</v>
      </c>
      <c r="I872" t="s">
        <v>119</v>
      </c>
      <c r="J872" t="s">
        <v>6838</v>
      </c>
      <c r="K872">
        <v>3</v>
      </c>
      <c r="L872" t="s">
        <v>6839</v>
      </c>
      <c r="M872" t="s">
        <v>6840</v>
      </c>
      <c r="N872" t="s">
        <v>6748</v>
      </c>
      <c r="O872" t="s">
        <v>7013</v>
      </c>
      <c r="P872">
        <v>0</v>
      </c>
      <c r="Q872">
        <v>0</v>
      </c>
      <c r="R872" t="s">
        <v>53</v>
      </c>
      <c r="S872">
        <v>0</v>
      </c>
      <c r="T872" t="s">
        <v>54</v>
      </c>
      <c r="U872" t="s">
        <v>464</v>
      </c>
      <c r="V872" t="s">
        <v>6842</v>
      </c>
      <c r="W872">
        <v>300665</v>
      </c>
      <c r="X872">
        <v>850465</v>
      </c>
      <c r="Z872" t="s">
        <v>65</v>
      </c>
      <c r="AA872" t="s">
        <v>633</v>
      </c>
      <c r="AC872" t="s">
        <v>6843</v>
      </c>
      <c r="AE872">
        <v>2024</v>
      </c>
      <c r="AF872" t="s">
        <v>6897</v>
      </c>
      <c r="AG872" t="s">
        <v>6898</v>
      </c>
      <c r="AH872" t="s">
        <v>7014</v>
      </c>
      <c r="AI872" t="s">
        <v>7015</v>
      </c>
      <c r="AJ872" t="s">
        <v>783</v>
      </c>
      <c r="AK872" t="s">
        <v>464</v>
      </c>
      <c r="AM872">
        <v>-3.6607287802118802</v>
      </c>
      <c r="AN872">
        <v>57.533461769411701</v>
      </c>
    </row>
    <row r="873" spans="1:40" x14ac:dyDescent="0.25">
      <c r="A873">
        <v>3204</v>
      </c>
      <c r="B873" t="s">
        <v>6846</v>
      </c>
      <c r="C873" t="s">
        <v>6847</v>
      </c>
      <c r="D873" t="s">
        <v>223</v>
      </c>
      <c r="F873" t="s">
        <v>65</v>
      </c>
      <c r="G873" t="s">
        <v>81</v>
      </c>
      <c r="I873" t="s">
        <v>119</v>
      </c>
      <c r="J873" t="s">
        <v>7016</v>
      </c>
      <c r="K873">
        <v>5</v>
      </c>
      <c r="M873" t="s">
        <v>6849</v>
      </c>
      <c r="N873" t="s">
        <v>6748</v>
      </c>
      <c r="P873">
        <v>0</v>
      </c>
      <c r="Q873">
        <v>0</v>
      </c>
      <c r="S873">
        <v>0</v>
      </c>
      <c r="T873" t="s">
        <v>54</v>
      </c>
      <c r="U873" t="s">
        <v>464</v>
      </c>
      <c r="V873" t="s">
        <v>7017</v>
      </c>
      <c r="W873">
        <v>300665</v>
      </c>
      <c r="X873">
        <v>850465</v>
      </c>
      <c r="Z873" t="s">
        <v>65</v>
      </c>
      <c r="AA873" t="s">
        <v>1068</v>
      </c>
      <c r="AC873" t="s">
        <v>7018</v>
      </c>
      <c r="AE873">
        <v>2024</v>
      </c>
      <c r="AF873" t="s">
        <v>6897</v>
      </c>
      <c r="AG873" t="s">
        <v>6898</v>
      </c>
      <c r="AH873" t="s">
        <v>7019</v>
      </c>
      <c r="AI873" t="s">
        <v>7020</v>
      </c>
      <c r="AJ873" t="s">
        <v>953</v>
      </c>
      <c r="AK873" t="s">
        <v>719</v>
      </c>
      <c r="AM873">
        <v>-3.6607287802118802</v>
      </c>
      <c r="AN873">
        <v>57.533461769411701</v>
      </c>
    </row>
    <row r="874" spans="1:40" x14ac:dyDescent="0.25">
      <c r="A874">
        <v>3205</v>
      </c>
      <c r="B874" t="s">
        <v>6855</v>
      </c>
      <c r="C874" t="s">
        <v>6856</v>
      </c>
      <c r="D874" t="s">
        <v>64</v>
      </c>
      <c r="E874" t="s">
        <v>6857</v>
      </c>
      <c r="F874" t="s">
        <v>65</v>
      </c>
      <c r="G874" t="s">
        <v>45</v>
      </c>
      <c r="I874" t="s">
        <v>2639</v>
      </c>
      <c r="J874" t="s">
        <v>6858</v>
      </c>
      <c r="K874">
        <v>2</v>
      </c>
      <c r="M874" t="s">
        <v>7021</v>
      </c>
      <c r="N874" t="s">
        <v>6748</v>
      </c>
      <c r="O874" t="s">
        <v>7022</v>
      </c>
      <c r="P874">
        <v>0</v>
      </c>
      <c r="Q874">
        <v>0</v>
      </c>
      <c r="S874">
        <v>0</v>
      </c>
      <c r="T874" t="s">
        <v>54</v>
      </c>
      <c r="U874" t="s">
        <v>464</v>
      </c>
      <c r="V874" t="s">
        <v>6861</v>
      </c>
      <c r="W874">
        <v>300665</v>
      </c>
      <c r="X874">
        <v>850465</v>
      </c>
      <c r="Z874" t="s">
        <v>65</v>
      </c>
      <c r="AA874" t="s">
        <v>1068</v>
      </c>
      <c r="AC874" t="s">
        <v>7023</v>
      </c>
      <c r="AD874" t="s">
        <v>7024</v>
      </c>
      <c r="AE874">
        <v>2024</v>
      </c>
      <c r="AF874" t="s">
        <v>6897</v>
      </c>
      <c r="AG874" t="s">
        <v>6898</v>
      </c>
      <c r="AH874" t="s">
        <v>7025</v>
      </c>
      <c r="AI874" t="s">
        <v>7026</v>
      </c>
      <c r="AJ874" t="s">
        <v>783</v>
      </c>
      <c r="AK874" t="s">
        <v>719</v>
      </c>
      <c r="AM874">
        <v>-3.6607287802118802</v>
      </c>
      <c r="AN874">
        <v>57.533461769411701</v>
      </c>
    </row>
    <row r="875" spans="1:40" x14ac:dyDescent="0.25">
      <c r="A875">
        <v>3206</v>
      </c>
      <c r="B875" t="s">
        <v>6864</v>
      </c>
      <c r="C875" t="s">
        <v>6865</v>
      </c>
      <c r="D875" t="s">
        <v>616</v>
      </c>
      <c r="F875" t="s">
        <v>80</v>
      </c>
      <c r="G875" t="s">
        <v>66</v>
      </c>
      <c r="I875" t="s">
        <v>2639</v>
      </c>
      <c r="J875" t="s">
        <v>6858</v>
      </c>
      <c r="K875">
        <v>2</v>
      </c>
      <c r="M875" t="s">
        <v>6866</v>
      </c>
      <c r="N875" t="s">
        <v>6748</v>
      </c>
      <c r="O875" t="s">
        <v>7027</v>
      </c>
      <c r="P875">
        <v>0</v>
      </c>
      <c r="Q875">
        <v>0</v>
      </c>
      <c r="S875">
        <v>0</v>
      </c>
      <c r="T875" t="s">
        <v>54</v>
      </c>
      <c r="U875" t="s">
        <v>464</v>
      </c>
      <c r="V875" t="s">
        <v>6868</v>
      </c>
      <c r="W875">
        <v>300665</v>
      </c>
      <c r="X875">
        <v>850465</v>
      </c>
      <c r="Z875" t="s">
        <v>65</v>
      </c>
      <c r="AA875" t="s">
        <v>1068</v>
      </c>
      <c r="AC875" t="s">
        <v>7023</v>
      </c>
      <c r="AD875" t="s">
        <v>7024</v>
      </c>
      <c r="AE875">
        <v>2024</v>
      </c>
      <c r="AF875" t="s">
        <v>6897</v>
      </c>
      <c r="AG875" t="s">
        <v>6898</v>
      </c>
      <c r="AH875" t="s">
        <v>7028</v>
      </c>
      <c r="AI875" t="s">
        <v>7029</v>
      </c>
      <c r="AJ875" t="s">
        <v>911</v>
      </c>
      <c r="AK875" t="s">
        <v>719</v>
      </c>
      <c r="AM875">
        <v>-3.6607287802118802</v>
      </c>
      <c r="AN875">
        <v>57.533461769411701</v>
      </c>
    </row>
    <row r="876" spans="1:40" x14ac:dyDescent="0.25">
      <c r="A876">
        <v>3207</v>
      </c>
      <c r="B876" t="s">
        <v>6871</v>
      </c>
      <c r="C876" t="s">
        <v>6872</v>
      </c>
      <c r="D876" t="s">
        <v>616</v>
      </c>
      <c r="F876" t="s">
        <v>80</v>
      </c>
      <c r="G876" t="s">
        <v>81</v>
      </c>
      <c r="I876" t="s">
        <v>2639</v>
      </c>
      <c r="J876" t="s">
        <v>6858</v>
      </c>
      <c r="K876">
        <v>2</v>
      </c>
      <c r="M876" t="s">
        <v>6873</v>
      </c>
      <c r="N876" t="s">
        <v>6748</v>
      </c>
      <c r="O876" t="s">
        <v>7030</v>
      </c>
      <c r="P876">
        <v>0</v>
      </c>
      <c r="Q876">
        <v>0</v>
      </c>
      <c r="R876" t="s">
        <v>273</v>
      </c>
      <c r="S876">
        <v>0</v>
      </c>
      <c r="T876" t="s">
        <v>54</v>
      </c>
      <c r="U876" t="s">
        <v>464</v>
      </c>
      <c r="V876" t="s">
        <v>6874</v>
      </c>
      <c r="W876">
        <v>300665</v>
      </c>
      <c r="X876">
        <v>850465</v>
      </c>
      <c r="Z876" t="s">
        <v>80</v>
      </c>
      <c r="AA876" t="s">
        <v>633</v>
      </c>
      <c r="AC876" t="s">
        <v>7031</v>
      </c>
      <c r="AD876" t="s">
        <v>7024</v>
      </c>
      <c r="AE876">
        <v>2024</v>
      </c>
      <c r="AF876" t="s">
        <v>6897</v>
      </c>
      <c r="AG876" t="s">
        <v>6898</v>
      </c>
      <c r="AH876" t="s">
        <v>7032</v>
      </c>
      <c r="AI876" t="s">
        <v>7033</v>
      </c>
      <c r="AJ876" t="s">
        <v>911</v>
      </c>
      <c r="AK876" t="s">
        <v>719</v>
      </c>
      <c r="AM876">
        <v>-3.6607287802118802</v>
      </c>
      <c r="AN876">
        <v>57.533461769411701</v>
      </c>
    </row>
    <row r="877" spans="1:40" ht="409.5" x14ac:dyDescent="0.25">
      <c r="A877">
        <v>3208</v>
      </c>
      <c r="B877" t="s">
        <v>6877</v>
      </c>
      <c r="C877" t="s">
        <v>6878</v>
      </c>
      <c r="D877" t="s">
        <v>223</v>
      </c>
      <c r="F877" t="s">
        <v>80</v>
      </c>
      <c r="G877" t="s">
        <v>45</v>
      </c>
      <c r="I877" t="s">
        <v>83</v>
      </c>
      <c r="J877" t="s">
        <v>6879</v>
      </c>
      <c r="K877">
        <v>5</v>
      </c>
      <c r="N877" t="s">
        <v>6748</v>
      </c>
      <c r="O877" t="s">
        <v>7034</v>
      </c>
      <c r="P877">
        <v>0</v>
      </c>
      <c r="Q877">
        <v>0</v>
      </c>
      <c r="R877" t="s">
        <v>273</v>
      </c>
      <c r="S877">
        <v>4500</v>
      </c>
      <c r="T877" t="s">
        <v>134</v>
      </c>
      <c r="U877" t="s">
        <v>464</v>
      </c>
      <c r="V877" s="1" t="s">
        <v>7035</v>
      </c>
      <c r="W877">
        <v>300665</v>
      </c>
      <c r="X877">
        <v>850465</v>
      </c>
      <c r="Z877" t="s">
        <v>65</v>
      </c>
      <c r="AA877" t="s">
        <v>1068</v>
      </c>
      <c r="AC877" t="s">
        <v>7036</v>
      </c>
      <c r="AD877" t="s">
        <v>7037</v>
      </c>
      <c r="AE877">
        <v>2024</v>
      </c>
      <c r="AF877" t="s">
        <v>6897</v>
      </c>
      <c r="AG877" t="s">
        <v>6898</v>
      </c>
      <c r="AH877" t="s">
        <v>7038</v>
      </c>
      <c r="AI877" t="s">
        <v>7039</v>
      </c>
      <c r="AJ877" t="s">
        <v>734</v>
      </c>
      <c r="AK877" t="s">
        <v>693</v>
      </c>
      <c r="AL877">
        <v>4000</v>
      </c>
      <c r="AM877">
        <v>-3.6607287802118802</v>
      </c>
      <c r="AN877">
        <v>57.533461769411701</v>
      </c>
    </row>
    <row r="878" spans="1:40" x14ac:dyDescent="0.25">
      <c r="A878">
        <v>3209</v>
      </c>
      <c r="B878" t="s">
        <v>6662</v>
      </c>
      <c r="C878" t="s">
        <v>6663</v>
      </c>
      <c r="D878" t="s">
        <v>64</v>
      </c>
      <c r="E878" t="s">
        <v>6664</v>
      </c>
      <c r="F878" t="s">
        <v>65</v>
      </c>
      <c r="G878" t="s">
        <v>45</v>
      </c>
      <c r="I878" t="s">
        <v>702</v>
      </c>
      <c r="J878" t="s">
        <v>6665</v>
      </c>
      <c r="K878">
        <v>5</v>
      </c>
      <c r="L878" t="s">
        <v>7040</v>
      </c>
      <c r="M878" t="s">
        <v>7041</v>
      </c>
      <c r="N878" t="s">
        <v>6748</v>
      </c>
      <c r="O878" t="s">
        <v>7042</v>
      </c>
      <c r="P878">
        <v>0</v>
      </c>
      <c r="Q878">
        <v>0</v>
      </c>
      <c r="S878">
        <v>0</v>
      </c>
      <c r="T878" t="s">
        <v>54</v>
      </c>
      <c r="U878" t="s">
        <v>464</v>
      </c>
      <c r="W878">
        <v>323700</v>
      </c>
      <c r="X878">
        <v>870600</v>
      </c>
      <c r="Z878" t="s">
        <v>44</v>
      </c>
      <c r="AA878" t="s">
        <v>1068</v>
      </c>
      <c r="AC878" t="s">
        <v>7043</v>
      </c>
      <c r="AD878" t="s">
        <v>7044</v>
      </c>
      <c r="AE878">
        <v>2024</v>
      </c>
      <c r="AF878" t="s">
        <v>7045</v>
      </c>
      <c r="AG878" t="s">
        <v>7046</v>
      </c>
      <c r="AH878" t="s">
        <v>7047</v>
      </c>
      <c r="AI878" t="s">
        <v>7048</v>
      </c>
      <c r="AJ878" t="s">
        <v>709</v>
      </c>
      <c r="AK878" t="s">
        <v>921</v>
      </c>
      <c r="AL878">
        <v>20000</v>
      </c>
      <c r="AM878">
        <v>-3.28248061238848</v>
      </c>
      <c r="AN878">
        <v>57.718753212633501</v>
      </c>
    </row>
    <row r="879" spans="1:40" x14ac:dyDescent="0.25">
      <c r="A879">
        <v>3210</v>
      </c>
      <c r="B879" t="s">
        <v>6676</v>
      </c>
      <c r="C879" t="s">
        <v>6677</v>
      </c>
      <c r="D879" t="s">
        <v>64</v>
      </c>
      <c r="E879" t="s">
        <v>6678</v>
      </c>
      <c r="F879" t="s">
        <v>65</v>
      </c>
      <c r="G879" t="s">
        <v>45</v>
      </c>
      <c r="I879" t="s">
        <v>83</v>
      </c>
      <c r="J879" t="s">
        <v>6665</v>
      </c>
      <c r="K879">
        <v>5</v>
      </c>
      <c r="M879" t="s">
        <v>7041</v>
      </c>
      <c r="N879" t="s">
        <v>6748</v>
      </c>
      <c r="O879" t="s">
        <v>7049</v>
      </c>
      <c r="P879">
        <v>0</v>
      </c>
      <c r="Q879">
        <v>0</v>
      </c>
      <c r="S879">
        <v>0</v>
      </c>
      <c r="T879" t="s">
        <v>54</v>
      </c>
      <c r="U879" t="s">
        <v>464</v>
      </c>
      <c r="W879">
        <v>323700</v>
      </c>
      <c r="X879">
        <v>870600</v>
      </c>
      <c r="Z879" t="s">
        <v>65</v>
      </c>
      <c r="AA879" t="s">
        <v>633</v>
      </c>
      <c r="AD879" t="s">
        <v>7044</v>
      </c>
      <c r="AE879">
        <v>2024</v>
      </c>
      <c r="AF879" t="s">
        <v>7045</v>
      </c>
      <c r="AG879" t="s">
        <v>7046</v>
      </c>
      <c r="AH879" t="s">
        <v>7050</v>
      </c>
      <c r="AI879" t="s">
        <v>7051</v>
      </c>
      <c r="AJ879" t="s">
        <v>783</v>
      </c>
      <c r="AK879" t="s">
        <v>921</v>
      </c>
      <c r="AL879">
        <v>20000</v>
      </c>
      <c r="AM879">
        <v>-3.28248061238848</v>
      </c>
      <c r="AN879">
        <v>57.718753212633501</v>
      </c>
    </row>
    <row r="880" spans="1:40" x14ac:dyDescent="0.25">
      <c r="A880">
        <v>3211</v>
      </c>
      <c r="B880" t="s">
        <v>6686</v>
      </c>
      <c r="C880" t="s">
        <v>6687</v>
      </c>
      <c r="D880" t="s">
        <v>141</v>
      </c>
      <c r="F880" t="s">
        <v>65</v>
      </c>
      <c r="G880" t="s">
        <v>45</v>
      </c>
      <c r="I880" t="s">
        <v>617</v>
      </c>
      <c r="J880" t="s">
        <v>6688</v>
      </c>
      <c r="K880">
        <v>1</v>
      </c>
      <c r="M880" t="s">
        <v>7052</v>
      </c>
      <c r="N880" t="s">
        <v>6748</v>
      </c>
      <c r="O880" t="s">
        <v>6922</v>
      </c>
      <c r="P880">
        <v>0</v>
      </c>
      <c r="Q880">
        <v>0</v>
      </c>
      <c r="S880">
        <v>0</v>
      </c>
      <c r="T880" t="s">
        <v>54</v>
      </c>
      <c r="U880" t="s">
        <v>464</v>
      </c>
      <c r="V880" t="s">
        <v>7053</v>
      </c>
      <c r="W880">
        <v>323700</v>
      </c>
      <c r="X880">
        <v>870600</v>
      </c>
      <c r="Z880" t="s">
        <v>65</v>
      </c>
      <c r="AA880" t="s">
        <v>1068</v>
      </c>
      <c r="AC880" t="s">
        <v>7054</v>
      </c>
      <c r="AD880" t="s">
        <v>6925</v>
      </c>
      <c r="AE880">
        <v>2024</v>
      </c>
      <c r="AF880" t="s">
        <v>7045</v>
      </c>
      <c r="AG880" t="s">
        <v>7046</v>
      </c>
      <c r="AH880" t="s">
        <v>7055</v>
      </c>
      <c r="AI880" t="s">
        <v>7056</v>
      </c>
      <c r="AJ880" t="s">
        <v>734</v>
      </c>
      <c r="AK880" t="s">
        <v>693</v>
      </c>
      <c r="AM880">
        <v>-3.28248061238848</v>
      </c>
      <c r="AN880">
        <v>57.718753212633501</v>
      </c>
    </row>
    <row r="881" spans="1:40" x14ac:dyDescent="0.25">
      <c r="A881">
        <v>3212</v>
      </c>
      <c r="B881" t="s">
        <v>6697</v>
      </c>
      <c r="C881" t="s">
        <v>6698</v>
      </c>
      <c r="D881" t="s">
        <v>141</v>
      </c>
      <c r="F881" t="s">
        <v>65</v>
      </c>
      <c r="G881" t="s">
        <v>81</v>
      </c>
      <c r="I881" t="s">
        <v>617</v>
      </c>
      <c r="J881" t="s">
        <v>6699</v>
      </c>
      <c r="K881">
        <v>1</v>
      </c>
      <c r="M881" t="s">
        <v>6700</v>
      </c>
      <c r="N881" t="s">
        <v>6748</v>
      </c>
      <c r="O881" t="s">
        <v>6931</v>
      </c>
      <c r="P881">
        <v>0</v>
      </c>
      <c r="Q881">
        <v>0</v>
      </c>
      <c r="R881" t="s">
        <v>53</v>
      </c>
      <c r="S881">
        <v>0</v>
      </c>
      <c r="T881" t="s">
        <v>54</v>
      </c>
      <c r="U881" t="s">
        <v>464</v>
      </c>
      <c r="V881" t="s">
        <v>6702</v>
      </c>
      <c r="W881">
        <v>323700</v>
      </c>
      <c r="X881">
        <v>870600</v>
      </c>
      <c r="Z881" t="s">
        <v>65</v>
      </c>
      <c r="AA881" t="s">
        <v>1068</v>
      </c>
      <c r="AC881" t="s">
        <v>6933</v>
      </c>
      <c r="AD881" t="s">
        <v>6934</v>
      </c>
      <c r="AE881">
        <v>2024</v>
      </c>
      <c r="AF881" t="s">
        <v>7045</v>
      </c>
      <c r="AG881" t="s">
        <v>7046</v>
      </c>
      <c r="AH881" t="s">
        <v>7057</v>
      </c>
      <c r="AI881" t="s">
        <v>7058</v>
      </c>
      <c r="AJ881" t="s">
        <v>783</v>
      </c>
      <c r="AK881" t="s">
        <v>464</v>
      </c>
      <c r="AM881">
        <v>-3.28248061238848</v>
      </c>
      <c r="AN881">
        <v>57.718753212633501</v>
      </c>
    </row>
    <row r="882" spans="1:40" x14ac:dyDescent="0.25">
      <c r="A882">
        <v>3213</v>
      </c>
      <c r="B882" t="s">
        <v>6707</v>
      </c>
      <c r="C882" t="s">
        <v>7059</v>
      </c>
      <c r="D882" t="s">
        <v>64</v>
      </c>
      <c r="E882" t="s">
        <v>6709</v>
      </c>
      <c r="F882" t="s">
        <v>65</v>
      </c>
      <c r="G882" t="s">
        <v>45</v>
      </c>
      <c r="I882" t="s">
        <v>540</v>
      </c>
      <c r="J882" t="s">
        <v>6710</v>
      </c>
      <c r="K882">
        <v>5</v>
      </c>
      <c r="M882" t="s">
        <v>6711</v>
      </c>
      <c r="N882" t="s">
        <v>6748</v>
      </c>
      <c r="O882" t="s">
        <v>6938</v>
      </c>
      <c r="P882">
        <v>0</v>
      </c>
      <c r="Q882">
        <v>0</v>
      </c>
      <c r="S882">
        <v>1500</v>
      </c>
      <c r="T882" t="s">
        <v>54</v>
      </c>
      <c r="U882" t="s">
        <v>464</v>
      </c>
      <c r="V882" t="s">
        <v>6713</v>
      </c>
      <c r="W882">
        <v>323700</v>
      </c>
      <c r="X882">
        <v>870600</v>
      </c>
      <c r="Z882" t="s">
        <v>65</v>
      </c>
      <c r="AA882" t="s">
        <v>1068</v>
      </c>
      <c r="AC882" t="s">
        <v>7060</v>
      </c>
      <c r="AD882" t="s">
        <v>7061</v>
      </c>
      <c r="AE882">
        <v>2024</v>
      </c>
      <c r="AF882" t="s">
        <v>7045</v>
      </c>
      <c r="AG882" t="s">
        <v>7046</v>
      </c>
      <c r="AH882" t="s">
        <v>7062</v>
      </c>
      <c r="AI882" t="s">
        <v>7063</v>
      </c>
      <c r="AJ882" t="s">
        <v>911</v>
      </c>
      <c r="AK882" t="s">
        <v>464</v>
      </c>
      <c r="AL882">
        <v>300</v>
      </c>
      <c r="AM882">
        <v>-3.28248061238848</v>
      </c>
      <c r="AN882">
        <v>57.718753212633501</v>
      </c>
    </row>
    <row r="883" spans="1:40" x14ac:dyDescent="0.25">
      <c r="A883">
        <v>3214</v>
      </c>
      <c r="B883" t="s">
        <v>6718</v>
      </c>
      <c r="C883" t="s">
        <v>6719</v>
      </c>
      <c r="D883" t="s">
        <v>79</v>
      </c>
      <c r="F883" t="s">
        <v>65</v>
      </c>
      <c r="G883" t="s">
        <v>45</v>
      </c>
      <c r="I883" t="s">
        <v>68</v>
      </c>
      <c r="J883" t="s">
        <v>6943</v>
      </c>
      <c r="K883">
        <v>5</v>
      </c>
      <c r="M883" t="s">
        <v>7064</v>
      </c>
      <c r="N883" t="s">
        <v>250</v>
      </c>
      <c r="O883" t="s">
        <v>6722</v>
      </c>
      <c r="P883">
        <v>0</v>
      </c>
      <c r="Q883">
        <v>0</v>
      </c>
      <c r="S883">
        <v>0</v>
      </c>
      <c r="T883" t="s">
        <v>54</v>
      </c>
      <c r="U883" t="s">
        <v>464</v>
      </c>
      <c r="V883" t="s">
        <v>6713</v>
      </c>
      <c r="W883">
        <v>323700</v>
      </c>
      <c r="X883">
        <v>870600</v>
      </c>
      <c r="Z883" t="s">
        <v>65</v>
      </c>
      <c r="AA883" t="s">
        <v>633</v>
      </c>
      <c r="AC883" t="s">
        <v>6714</v>
      </c>
      <c r="AD883" t="s">
        <v>6731</v>
      </c>
      <c r="AE883">
        <v>2022</v>
      </c>
      <c r="AF883" t="s">
        <v>7045</v>
      </c>
      <c r="AG883" t="s">
        <v>7046</v>
      </c>
      <c r="AH883" t="s">
        <v>7065</v>
      </c>
      <c r="AI883" t="s">
        <v>7066</v>
      </c>
      <c r="AJ883" t="s">
        <v>953</v>
      </c>
      <c r="AK883" t="s">
        <v>464</v>
      </c>
      <c r="AM883">
        <v>-3.28248061238848</v>
      </c>
      <c r="AN883">
        <v>57.718753212633501</v>
      </c>
    </row>
    <row r="884" spans="1:40" x14ac:dyDescent="0.25">
      <c r="A884">
        <v>3215</v>
      </c>
      <c r="B884" t="s">
        <v>6725</v>
      </c>
      <c r="C884" t="s">
        <v>6726</v>
      </c>
      <c r="D884" t="s">
        <v>359</v>
      </c>
      <c r="F884" t="s">
        <v>65</v>
      </c>
      <c r="G884" t="s">
        <v>45</v>
      </c>
      <c r="I884" t="s">
        <v>68</v>
      </c>
      <c r="J884" t="s">
        <v>6947</v>
      </c>
      <c r="K884">
        <v>5</v>
      </c>
      <c r="M884" t="s">
        <v>6948</v>
      </c>
      <c r="N884" t="s">
        <v>250</v>
      </c>
      <c r="O884" t="s">
        <v>6729</v>
      </c>
      <c r="P884">
        <v>0</v>
      </c>
      <c r="Q884">
        <v>0</v>
      </c>
      <c r="S884">
        <v>0</v>
      </c>
      <c r="T884" t="s">
        <v>54</v>
      </c>
      <c r="U884" t="s">
        <v>464</v>
      </c>
      <c r="V884" t="s">
        <v>6730</v>
      </c>
      <c r="W884">
        <v>323700</v>
      </c>
      <c r="X884">
        <v>870600</v>
      </c>
      <c r="Z884" t="s">
        <v>65</v>
      </c>
      <c r="AA884" t="s">
        <v>1068</v>
      </c>
      <c r="AC884" t="s">
        <v>6714</v>
      </c>
      <c r="AD884" t="s">
        <v>6731</v>
      </c>
      <c r="AE884">
        <v>2024</v>
      </c>
      <c r="AF884" t="s">
        <v>7045</v>
      </c>
      <c r="AG884" t="s">
        <v>7046</v>
      </c>
      <c r="AH884" t="s">
        <v>7067</v>
      </c>
      <c r="AI884" t="s">
        <v>7068</v>
      </c>
      <c r="AJ884" t="s">
        <v>709</v>
      </c>
      <c r="AK884" t="s">
        <v>464</v>
      </c>
      <c r="AM884">
        <v>-3.28248061238848</v>
      </c>
      <c r="AN884">
        <v>57.718753212633501</v>
      </c>
    </row>
    <row r="885" spans="1:40" x14ac:dyDescent="0.25">
      <c r="A885">
        <v>3216</v>
      </c>
      <c r="B885" t="s">
        <v>6734</v>
      </c>
      <c r="C885" t="s">
        <v>6735</v>
      </c>
      <c r="D885" t="s">
        <v>117</v>
      </c>
      <c r="F885" t="s">
        <v>65</v>
      </c>
      <c r="G885" t="s">
        <v>45</v>
      </c>
      <c r="I885" t="s">
        <v>68</v>
      </c>
      <c r="J885" t="s">
        <v>7069</v>
      </c>
      <c r="K885">
        <v>4</v>
      </c>
      <c r="M885" t="s">
        <v>6737</v>
      </c>
      <c r="N885" t="s">
        <v>250</v>
      </c>
      <c r="O885" t="s">
        <v>6738</v>
      </c>
      <c r="P885">
        <v>0</v>
      </c>
      <c r="Q885">
        <v>0</v>
      </c>
      <c r="S885">
        <v>0</v>
      </c>
      <c r="T885" t="s">
        <v>54</v>
      </c>
      <c r="U885" t="s">
        <v>464</v>
      </c>
      <c r="V885" t="s">
        <v>6739</v>
      </c>
      <c r="W885">
        <v>323700</v>
      </c>
      <c r="X885">
        <v>870600</v>
      </c>
      <c r="Z885" t="s">
        <v>65</v>
      </c>
      <c r="AA885" t="s">
        <v>633</v>
      </c>
      <c r="AC885" t="s">
        <v>7070</v>
      </c>
      <c r="AD885" t="s">
        <v>7071</v>
      </c>
      <c r="AE885">
        <v>2024</v>
      </c>
      <c r="AF885" t="s">
        <v>7045</v>
      </c>
      <c r="AG885" t="s">
        <v>7046</v>
      </c>
      <c r="AH885" t="s">
        <v>7072</v>
      </c>
      <c r="AI885" t="s">
        <v>7073</v>
      </c>
      <c r="AJ885" t="s">
        <v>783</v>
      </c>
      <c r="AK885" t="s">
        <v>464</v>
      </c>
      <c r="AM885">
        <v>-3.28248061238848</v>
      </c>
      <c r="AN885">
        <v>57.718753212633501</v>
      </c>
    </row>
    <row r="886" spans="1:40" x14ac:dyDescent="0.25">
      <c r="A886">
        <v>3217</v>
      </c>
      <c r="B886" t="s">
        <v>1314</v>
      </c>
      <c r="C886" t="s">
        <v>6744</v>
      </c>
      <c r="D886" t="s">
        <v>64</v>
      </c>
      <c r="E886" t="s">
        <v>7074</v>
      </c>
      <c r="F886" t="s">
        <v>65</v>
      </c>
      <c r="G886" t="s">
        <v>45</v>
      </c>
      <c r="I886" t="s">
        <v>83</v>
      </c>
      <c r="J886" t="s">
        <v>6746</v>
      </c>
      <c r="K886">
        <v>4</v>
      </c>
      <c r="M886" t="s">
        <v>6956</v>
      </c>
      <c r="N886" t="s">
        <v>6748</v>
      </c>
      <c r="O886" t="s">
        <v>7075</v>
      </c>
      <c r="P886">
        <v>0</v>
      </c>
      <c r="Q886">
        <v>0</v>
      </c>
      <c r="S886">
        <v>350</v>
      </c>
      <c r="T886" t="s">
        <v>134</v>
      </c>
      <c r="U886" t="s">
        <v>464</v>
      </c>
      <c r="V886" t="s">
        <v>6750</v>
      </c>
      <c r="W886">
        <v>323700</v>
      </c>
      <c r="X886">
        <v>870600</v>
      </c>
      <c r="Z886" t="s">
        <v>65</v>
      </c>
      <c r="AA886" t="s">
        <v>3058</v>
      </c>
      <c r="AC886" t="s">
        <v>6751</v>
      </c>
      <c r="AD886" t="s">
        <v>6752</v>
      </c>
      <c r="AE886">
        <v>2024</v>
      </c>
      <c r="AF886" t="s">
        <v>7045</v>
      </c>
      <c r="AG886" t="s">
        <v>7046</v>
      </c>
      <c r="AH886" t="s">
        <v>7076</v>
      </c>
      <c r="AI886" t="s">
        <v>7077</v>
      </c>
      <c r="AJ886" t="s">
        <v>953</v>
      </c>
      <c r="AK886" t="s">
        <v>921</v>
      </c>
      <c r="AL886">
        <v>350</v>
      </c>
      <c r="AM886">
        <v>-3.28248061238848</v>
      </c>
      <c r="AN886">
        <v>57.718753212633501</v>
      </c>
    </row>
    <row r="887" spans="1:40" x14ac:dyDescent="0.25">
      <c r="A887">
        <v>3218</v>
      </c>
      <c r="B887" t="s">
        <v>6755</v>
      </c>
      <c r="C887" t="s">
        <v>6756</v>
      </c>
      <c r="D887" t="s">
        <v>1316</v>
      </c>
      <c r="F887" t="s">
        <v>65</v>
      </c>
      <c r="G887" t="s">
        <v>81</v>
      </c>
      <c r="I887" t="s">
        <v>268</v>
      </c>
      <c r="J887" t="s">
        <v>6757</v>
      </c>
      <c r="K887">
        <v>4</v>
      </c>
      <c r="M887" t="s">
        <v>6758</v>
      </c>
      <c r="N887" t="s">
        <v>6748</v>
      </c>
      <c r="O887" t="s">
        <v>6963</v>
      </c>
      <c r="P887">
        <v>0</v>
      </c>
      <c r="Q887">
        <v>0</v>
      </c>
      <c r="S887">
        <v>0</v>
      </c>
      <c r="T887" t="s">
        <v>54</v>
      </c>
      <c r="U887" t="s">
        <v>464</v>
      </c>
      <c r="V887" t="s">
        <v>7078</v>
      </c>
      <c r="W887">
        <v>323700</v>
      </c>
      <c r="X887">
        <v>870600</v>
      </c>
      <c r="Z887" t="s">
        <v>65</v>
      </c>
      <c r="AA887" t="s">
        <v>1068</v>
      </c>
      <c r="AC887" t="s">
        <v>7079</v>
      </c>
      <c r="AD887" t="s">
        <v>7080</v>
      </c>
      <c r="AE887">
        <v>2024</v>
      </c>
      <c r="AF887" t="s">
        <v>7045</v>
      </c>
      <c r="AG887" t="s">
        <v>7046</v>
      </c>
      <c r="AH887" t="s">
        <v>7081</v>
      </c>
      <c r="AI887" t="s">
        <v>7082</v>
      </c>
      <c r="AJ887" t="s">
        <v>783</v>
      </c>
      <c r="AK887" t="s">
        <v>464</v>
      </c>
      <c r="AM887">
        <v>-3.28248061238848</v>
      </c>
      <c r="AN887">
        <v>57.718753212633501</v>
      </c>
    </row>
    <row r="888" spans="1:40" x14ac:dyDescent="0.25">
      <c r="A888">
        <v>3219</v>
      </c>
      <c r="B888" t="s">
        <v>3107</v>
      </c>
      <c r="C888" t="s">
        <v>6969</v>
      </c>
      <c r="D888" t="s">
        <v>892</v>
      </c>
      <c r="F888" t="s">
        <v>65</v>
      </c>
      <c r="G888" t="s">
        <v>45</v>
      </c>
      <c r="I888" t="s">
        <v>96</v>
      </c>
      <c r="J888" t="s">
        <v>6767</v>
      </c>
      <c r="K888">
        <v>5</v>
      </c>
      <c r="L888" t="s">
        <v>857</v>
      </c>
      <c r="M888" t="s">
        <v>7083</v>
      </c>
      <c r="N888" t="s">
        <v>6748</v>
      </c>
      <c r="O888" t="s">
        <v>7084</v>
      </c>
      <c r="P888">
        <v>0</v>
      </c>
      <c r="Q888">
        <v>0</v>
      </c>
      <c r="R888" t="s">
        <v>273</v>
      </c>
      <c r="S888">
        <v>40000</v>
      </c>
      <c r="T888" t="s">
        <v>134</v>
      </c>
      <c r="U888" t="s">
        <v>100</v>
      </c>
      <c r="V888" t="s">
        <v>7085</v>
      </c>
      <c r="W888">
        <v>323700</v>
      </c>
      <c r="X888">
        <v>870600</v>
      </c>
      <c r="Z888" t="s">
        <v>65</v>
      </c>
      <c r="AA888" t="s">
        <v>1068</v>
      </c>
      <c r="AC888" t="s">
        <v>7086</v>
      </c>
      <c r="AD888" t="s">
        <v>7087</v>
      </c>
      <c r="AE888">
        <v>2024</v>
      </c>
      <c r="AF888" t="s">
        <v>7045</v>
      </c>
      <c r="AG888" t="s">
        <v>7046</v>
      </c>
      <c r="AH888" t="s">
        <v>7088</v>
      </c>
      <c r="AI888" t="s">
        <v>7089</v>
      </c>
      <c r="AJ888" t="s">
        <v>709</v>
      </c>
      <c r="AK888" t="s">
        <v>727</v>
      </c>
      <c r="AL888">
        <v>10000</v>
      </c>
      <c r="AM888">
        <v>-3.28248061238848</v>
      </c>
      <c r="AN888">
        <v>57.718753212633501</v>
      </c>
    </row>
    <row r="889" spans="1:40" x14ac:dyDescent="0.25">
      <c r="A889">
        <v>3220</v>
      </c>
      <c r="B889" t="s">
        <v>6775</v>
      </c>
      <c r="C889" t="s">
        <v>6776</v>
      </c>
      <c r="D889" t="s">
        <v>129</v>
      </c>
      <c r="F889" t="s">
        <v>65</v>
      </c>
      <c r="G889" t="s">
        <v>45</v>
      </c>
      <c r="I889" t="s">
        <v>131</v>
      </c>
      <c r="J889" t="s">
        <v>7090</v>
      </c>
      <c r="K889">
        <v>5</v>
      </c>
      <c r="M889" t="s">
        <v>7091</v>
      </c>
      <c r="N889" t="s">
        <v>876</v>
      </c>
      <c r="O889" t="s">
        <v>7092</v>
      </c>
      <c r="P889">
        <v>0</v>
      </c>
      <c r="Q889">
        <v>0</v>
      </c>
      <c r="R889" t="s">
        <v>273</v>
      </c>
      <c r="S889">
        <v>2500</v>
      </c>
      <c r="T889" t="s">
        <v>134</v>
      </c>
      <c r="U889" t="s">
        <v>464</v>
      </c>
      <c r="V889" t="s">
        <v>7093</v>
      </c>
      <c r="W889">
        <v>323700</v>
      </c>
      <c r="X889">
        <v>870600</v>
      </c>
      <c r="Y889" t="s">
        <v>6780</v>
      </c>
      <c r="Z889" t="s">
        <v>65</v>
      </c>
      <c r="AA889" t="s">
        <v>3058</v>
      </c>
      <c r="AC889" t="s">
        <v>6976</v>
      </c>
      <c r="AD889" t="s">
        <v>7094</v>
      </c>
      <c r="AE889">
        <v>2022</v>
      </c>
      <c r="AF889" t="s">
        <v>7045</v>
      </c>
      <c r="AG889" t="s">
        <v>7046</v>
      </c>
      <c r="AH889" t="s">
        <v>7095</v>
      </c>
      <c r="AI889" t="s">
        <v>7096</v>
      </c>
      <c r="AJ889" t="s">
        <v>797</v>
      </c>
      <c r="AK889" t="s">
        <v>719</v>
      </c>
      <c r="AL889">
        <v>2500</v>
      </c>
      <c r="AM889">
        <v>-3.28248061238848</v>
      </c>
      <c r="AN889">
        <v>57.718753212633501</v>
      </c>
    </row>
    <row r="890" spans="1:40" x14ac:dyDescent="0.25">
      <c r="A890">
        <v>3221</v>
      </c>
      <c r="B890" t="s">
        <v>6785</v>
      </c>
      <c r="C890" t="s">
        <v>7097</v>
      </c>
      <c r="D890" t="s">
        <v>223</v>
      </c>
      <c r="E890" t="s">
        <v>142</v>
      </c>
      <c r="F890" t="s">
        <v>65</v>
      </c>
      <c r="G890" t="s">
        <v>66</v>
      </c>
      <c r="I890" t="s">
        <v>198</v>
      </c>
      <c r="J890" t="s">
        <v>6787</v>
      </c>
      <c r="K890">
        <v>5</v>
      </c>
      <c r="M890" t="s">
        <v>7098</v>
      </c>
      <c r="N890" t="s">
        <v>6748</v>
      </c>
      <c r="O890" t="s">
        <v>7099</v>
      </c>
      <c r="P890">
        <v>0</v>
      </c>
      <c r="Q890">
        <v>100</v>
      </c>
      <c r="R890" t="s">
        <v>273</v>
      </c>
      <c r="S890">
        <v>250</v>
      </c>
      <c r="T890" t="s">
        <v>54</v>
      </c>
      <c r="U890" t="s">
        <v>464</v>
      </c>
      <c r="V890" t="s">
        <v>7100</v>
      </c>
      <c r="W890">
        <v>323700</v>
      </c>
      <c r="X890">
        <v>870600</v>
      </c>
      <c r="Y890" t="s">
        <v>6791</v>
      </c>
      <c r="Z890" t="s">
        <v>65</v>
      </c>
      <c r="AA890" t="s">
        <v>1068</v>
      </c>
      <c r="AC890" t="s">
        <v>7101</v>
      </c>
      <c r="AD890" t="s">
        <v>7102</v>
      </c>
      <c r="AE890">
        <v>2024</v>
      </c>
      <c r="AF890" t="s">
        <v>7045</v>
      </c>
      <c r="AG890" t="s">
        <v>7046</v>
      </c>
      <c r="AH890" t="s">
        <v>7103</v>
      </c>
      <c r="AI890" t="s">
        <v>7104</v>
      </c>
      <c r="AJ890" t="s">
        <v>911</v>
      </c>
      <c r="AK890" t="s">
        <v>921</v>
      </c>
      <c r="AL890">
        <v>250</v>
      </c>
      <c r="AM890">
        <v>-3.28248061238848</v>
      </c>
      <c r="AN890">
        <v>57.718753212633501</v>
      </c>
    </row>
    <row r="891" spans="1:40" x14ac:dyDescent="0.25">
      <c r="A891">
        <v>3222</v>
      </c>
      <c r="B891" t="s">
        <v>6796</v>
      </c>
      <c r="C891" t="s">
        <v>6797</v>
      </c>
      <c r="D891" t="s">
        <v>223</v>
      </c>
      <c r="E891" t="s">
        <v>142</v>
      </c>
      <c r="F891" t="s">
        <v>65</v>
      </c>
      <c r="G891" t="s">
        <v>66</v>
      </c>
      <c r="I891" t="s">
        <v>198</v>
      </c>
      <c r="J891" t="s">
        <v>6986</v>
      </c>
      <c r="K891">
        <v>2</v>
      </c>
      <c r="M891" t="s">
        <v>7105</v>
      </c>
      <c r="N891" t="s">
        <v>6748</v>
      </c>
      <c r="O891" t="s">
        <v>6988</v>
      </c>
      <c r="P891">
        <v>0</v>
      </c>
      <c r="Q891">
        <v>0</v>
      </c>
      <c r="R891" t="s">
        <v>273</v>
      </c>
      <c r="S891">
        <v>0</v>
      </c>
      <c r="T891" t="s">
        <v>54</v>
      </c>
      <c r="U891" t="s">
        <v>464</v>
      </c>
      <c r="V891" t="s">
        <v>7106</v>
      </c>
      <c r="W891">
        <v>323700</v>
      </c>
      <c r="X891">
        <v>870600</v>
      </c>
      <c r="Y891" t="s">
        <v>6802</v>
      </c>
      <c r="Z891" t="s">
        <v>3326</v>
      </c>
      <c r="AA891" t="s">
        <v>6803</v>
      </c>
      <c r="AC891" t="s">
        <v>7107</v>
      </c>
      <c r="AD891" t="s">
        <v>7108</v>
      </c>
      <c r="AE891">
        <v>2022</v>
      </c>
      <c r="AF891" t="s">
        <v>7045</v>
      </c>
      <c r="AG891" t="s">
        <v>7046</v>
      </c>
      <c r="AH891" t="s">
        <v>7109</v>
      </c>
      <c r="AI891" t="s">
        <v>7110</v>
      </c>
      <c r="AM891">
        <v>-3.28248061238848</v>
      </c>
      <c r="AN891">
        <v>57.718753212633501</v>
      </c>
    </row>
    <row r="892" spans="1:40" x14ac:dyDescent="0.25">
      <c r="A892">
        <v>3223</v>
      </c>
      <c r="B892" t="s">
        <v>6807</v>
      </c>
      <c r="C892" t="s">
        <v>6808</v>
      </c>
      <c r="D892" t="s">
        <v>64</v>
      </c>
      <c r="F892" t="s">
        <v>65</v>
      </c>
      <c r="G892" t="s">
        <v>45</v>
      </c>
      <c r="I892" t="s">
        <v>119</v>
      </c>
      <c r="J892" t="s">
        <v>6994</v>
      </c>
      <c r="K892">
        <v>3</v>
      </c>
      <c r="M892" t="s">
        <v>6810</v>
      </c>
      <c r="N892" t="s">
        <v>876</v>
      </c>
      <c r="O892" t="s">
        <v>6996</v>
      </c>
      <c r="P892">
        <v>0</v>
      </c>
      <c r="Q892">
        <v>350</v>
      </c>
      <c r="R892" t="s">
        <v>273</v>
      </c>
      <c r="S892">
        <v>350</v>
      </c>
      <c r="T892" t="s">
        <v>54</v>
      </c>
      <c r="U892" t="s">
        <v>464</v>
      </c>
      <c r="V892" t="s">
        <v>6997</v>
      </c>
      <c r="W892">
        <v>323700</v>
      </c>
      <c r="X892">
        <v>870600</v>
      </c>
      <c r="Z892" t="s">
        <v>65</v>
      </c>
      <c r="AA892" t="s">
        <v>3058</v>
      </c>
      <c r="AC892" t="s">
        <v>6813</v>
      </c>
      <c r="AD892" t="s">
        <v>7111</v>
      </c>
      <c r="AE892">
        <v>2024</v>
      </c>
      <c r="AF892" t="s">
        <v>7045</v>
      </c>
      <c r="AG892" t="s">
        <v>7046</v>
      </c>
      <c r="AH892" t="s">
        <v>7112</v>
      </c>
      <c r="AI892" t="s">
        <v>7113</v>
      </c>
      <c r="AJ892" t="s">
        <v>797</v>
      </c>
      <c r="AK892" t="s">
        <v>921</v>
      </c>
      <c r="AL892">
        <v>350</v>
      </c>
      <c r="AM892">
        <v>-3.28248061238848</v>
      </c>
      <c r="AN892">
        <v>57.718753212633501</v>
      </c>
    </row>
    <row r="893" spans="1:40" x14ac:dyDescent="0.25">
      <c r="A893">
        <v>3224</v>
      </c>
      <c r="B893" t="s">
        <v>6817</v>
      </c>
      <c r="C893" t="s">
        <v>6818</v>
      </c>
      <c r="D893" t="s">
        <v>64</v>
      </c>
      <c r="F893" t="s">
        <v>65</v>
      </c>
      <c r="G893" t="s">
        <v>45</v>
      </c>
      <c r="I893" t="s">
        <v>119</v>
      </c>
      <c r="J893" t="s">
        <v>7114</v>
      </c>
      <c r="K893">
        <v>3</v>
      </c>
      <c r="M893" t="s">
        <v>7115</v>
      </c>
      <c r="N893" t="s">
        <v>6748</v>
      </c>
      <c r="O893" t="s">
        <v>7002</v>
      </c>
      <c r="P893">
        <v>0</v>
      </c>
      <c r="Q893">
        <v>0</v>
      </c>
      <c r="R893" t="s">
        <v>273</v>
      </c>
      <c r="S893">
        <v>4000</v>
      </c>
      <c r="T893" t="s">
        <v>54</v>
      </c>
      <c r="U893" t="s">
        <v>464</v>
      </c>
      <c r="V893" t="s">
        <v>6822</v>
      </c>
      <c r="W893">
        <v>323700</v>
      </c>
      <c r="X893">
        <v>870600</v>
      </c>
      <c r="Z893" t="s">
        <v>65</v>
      </c>
      <c r="AA893" t="s">
        <v>1068</v>
      </c>
      <c r="AC893" t="s">
        <v>7116</v>
      </c>
      <c r="AD893" t="s">
        <v>7004</v>
      </c>
      <c r="AE893">
        <v>2024</v>
      </c>
      <c r="AF893" t="s">
        <v>7045</v>
      </c>
      <c r="AG893" t="s">
        <v>7046</v>
      </c>
      <c r="AH893" t="s">
        <v>7117</v>
      </c>
      <c r="AI893" t="s">
        <v>7118</v>
      </c>
      <c r="AJ893" t="s">
        <v>797</v>
      </c>
      <c r="AK893" t="s">
        <v>921</v>
      </c>
      <c r="AL893">
        <v>4000</v>
      </c>
      <c r="AM893">
        <v>-3.28248061238848</v>
      </c>
      <c r="AN893">
        <v>57.718753212633501</v>
      </c>
    </row>
    <row r="894" spans="1:40" x14ac:dyDescent="0.25">
      <c r="A894">
        <v>3225</v>
      </c>
      <c r="B894" t="s">
        <v>6827</v>
      </c>
      <c r="C894" t="s">
        <v>6828</v>
      </c>
      <c r="D894" t="s">
        <v>64</v>
      </c>
      <c r="F894" t="s">
        <v>65</v>
      </c>
      <c r="G894" t="s">
        <v>45</v>
      </c>
      <c r="I894" t="s">
        <v>119</v>
      </c>
      <c r="J894" t="s">
        <v>6829</v>
      </c>
      <c r="K894">
        <v>3</v>
      </c>
      <c r="M894" t="s">
        <v>7119</v>
      </c>
      <c r="N894" t="s">
        <v>6748</v>
      </c>
      <c r="O894" t="s">
        <v>7120</v>
      </c>
      <c r="P894">
        <v>0</v>
      </c>
      <c r="Q894">
        <v>0</v>
      </c>
      <c r="S894">
        <v>10000</v>
      </c>
      <c r="T894" t="s">
        <v>54</v>
      </c>
      <c r="U894" t="s">
        <v>464</v>
      </c>
      <c r="V894" t="s">
        <v>7121</v>
      </c>
      <c r="W894">
        <v>323700</v>
      </c>
      <c r="X894">
        <v>870600</v>
      </c>
      <c r="Z894" t="s">
        <v>3326</v>
      </c>
      <c r="AA894" t="s">
        <v>3058</v>
      </c>
      <c r="AC894" t="s">
        <v>7122</v>
      </c>
      <c r="AD894" t="s">
        <v>7123</v>
      </c>
      <c r="AE894">
        <v>2024</v>
      </c>
      <c r="AF894" t="s">
        <v>7045</v>
      </c>
      <c r="AG894" t="s">
        <v>7046</v>
      </c>
      <c r="AH894" t="s">
        <v>7124</v>
      </c>
      <c r="AI894" t="s">
        <v>7125</v>
      </c>
      <c r="AJ894" t="s">
        <v>783</v>
      </c>
      <c r="AK894" t="s">
        <v>921</v>
      </c>
      <c r="AL894">
        <v>10000</v>
      </c>
      <c r="AM894">
        <v>-3.28248061238848</v>
      </c>
      <c r="AN894">
        <v>57.718753212633501</v>
      </c>
    </row>
    <row r="895" spans="1:40" x14ac:dyDescent="0.25">
      <c r="A895">
        <v>3226</v>
      </c>
      <c r="B895" t="s">
        <v>1494</v>
      </c>
      <c r="C895" t="s">
        <v>7126</v>
      </c>
      <c r="D895" t="s">
        <v>117</v>
      </c>
      <c r="F895" t="s">
        <v>65</v>
      </c>
      <c r="G895" t="s">
        <v>45</v>
      </c>
      <c r="H895" t="s">
        <v>1496</v>
      </c>
      <c r="I895" t="s">
        <v>540</v>
      </c>
      <c r="J895" t="s">
        <v>7127</v>
      </c>
      <c r="K895">
        <v>3</v>
      </c>
      <c r="M895" t="s">
        <v>1499</v>
      </c>
      <c r="N895" t="s">
        <v>7128</v>
      </c>
      <c r="O895" t="s">
        <v>7129</v>
      </c>
      <c r="P895">
        <v>0</v>
      </c>
      <c r="Q895">
        <v>0</v>
      </c>
      <c r="R895" t="s">
        <v>273</v>
      </c>
      <c r="S895">
        <v>5000</v>
      </c>
      <c r="T895" t="s">
        <v>149</v>
      </c>
      <c r="U895" t="s">
        <v>72</v>
      </c>
      <c r="V895" t="s">
        <v>1783</v>
      </c>
      <c r="W895">
        <v>307950</v>
      </c>
      <c r="X895">
        <v>586100</v>
      </c>
      <c r="Z895" t="s">
        <v>65</v>
      </c>
      <c r="AF895" t="s">
        <v>7130</v>
      </c>
      <c r="AG895" t="s">
        <v>7131</v>
      </c>
      <c r="AH895" t="s">
        <v>7132</v>
      </c>
      <c r="AI895" t="s">
        <v>7133</v>
      </c>
      <c r="AJ895" t="s">
        <v>692</v>
      </c>
      <c r="AK895" t="s">
        <v>693</v>
      </c>
      <c r="AL895">
        <v>20000</v>
      </c>
      <c r="AM895">
        <v>-3.4463427920504799</v>
      </c>
      <c r="AN895">
        <v>55.160658497784198</v>
      </c>
    </row>
    <row r="896" spans="1:40" x14ac:dyDescent="0.25">
      <c r="A896">
        <v>3227</v>
      </c>
      <c r="B896" t="s">
        <v>7134</v>
      </c>
      <c r="C896" t="s">
        <v>7135</v>
      </c>
      <c r="D896" t="s">
        <v>42</v>
      </c>
      <c r="F896" t="s">
        <v>65</v>
      </c>
      <c r="G896" t="s">
        <v>45</v>
      </c>
      <c r="H896" t="s">
        <v>1509</v>
      </c>
      <c r="I896" t="s">
        <v>702</v>
      </c>
      <c r="J896" t="s">
        <v>7136</v>
      </c>
      <c r="K896">
        <v>3</v>
      </c>
      <c r="L896" t="s">
        <v>1511</v>
      </c>
      <c r="M896" t="s">
        <v>7137</v>
      </c>
      <c r="N896" t="s">
        <v>7138</v>
      </c>
      <c r="O896" t="s">
        <v>7139</v>
      </c>
      <c r="P896">
        <v>250000</v>
      </c>
      <c r="Q896">
        <v>0</v>
      </c>
      <c r="R896" t="s">
        <v>273</v>
      </c>
      <c r="S896">
        <v>0</v>
      </c>
      <c r="T896" t="s">
        <v>54</v>
      </c>
      <c r="U896" t="s">
        <v>72</v>
      </c>
      <c r="V896" t="s">
        <v>7140</v>
      </c>
      <c r="W896">
        <v>319450</v>
      </c>
      <c r="X896">
        <v>567700</v>
      </c>
      <c r="Z896" t="s">
        <v>65</v>
      </c>
      <c r="AF896" t="s">
        <v>7130</v>
      </c>
      <c r="AG896" t="s">
        <v>7131</v>
      </c>
      <c r="AH896" t="s">
        <v>7141</v>
      </c>
      <c r="AI896" s="2" t="s">
        <v>7142</v>
      </c>
      <c r="AJ896" t="s">
        <v>734</v>
      </c>
      <c r="AK896" t="s">
        <v>693</v>
      </c>
      <c r="AL896">
        <v>250000</v>
      </c>
      <c r="AM896">
        <v>-3.2606825187602602</v>
      </c>
      <c r="AN896">
        <v>54.997359582703197</v>
      </c>
    </row>
    <row r="897" spans="1:40" x14ac:dyDescent="0.25">
      <c r="A897">
        <v>3228</v>
      </c>
      <c r="B897" t="s">
        <v>5787</v>
      </c>
      <c r="C897" t="s">
        <v>7143</v>
      </c>
      <c r="D897" t="s">
        <v>79</v>
      </c>
      <c r="F897" t="s">
        <v>80</v>
      </c>
      <c r="G897" t="s">
        <v>66</v>
      </c>
      <c r="H897" t="s">
        <v>5015</v>
      </c>
      <c r="I897" t="s">
        <v>83</v>
      </c>
      <c r="J897" t="s">
        <v>7144</v>
      </c>
      <c r="K897">
        <v>4</v>
      </c>
      <c r="M897" t="s">
        <v>1521</v>
      </c>
      <c r="N897" t="s">
        <v>1500</v>
      </c>
      <c r="O897" t="s">
        <v>7128</v>
      </c>
      <c r="P897">
        <v>0</v>
      </c>
      <c r="Q897">
        <v>0</v>
      </c>
      <c r="R897" t="s">
        <v>53</v>
      </c>
      <c r="S897">
        <v>1400</v>
      </c>
      <c r="T897" t="s">
        <v>54</v>
      </c>
      <c r="U897" t="s">
        <v>55</v>
      </c>
      <c r="V897" t="s">
        <v>7145</v>
      </c>
      <c r="W897">
        <v>309850</v>
      </c>
      <c r="X897">
        <v>583700</v>
      </c>
      <c r="Z897" t="s">
        <v>80</v>
      </c>
      <c r="AF897" t="s">
        <v>7130</v>
      </c>
      <c r="AG897" t="s">
        <v>7131</v>
      </c>
      <c r="AH897" t="s">
        <v>7146</v>
      </c>
      <c r="AI897" t="s">
        <v>7147</v>
      </c>
      <c r="AJ897" t="s">
        <v>911</v>
      </c>
      <c r="AK897" t="s">
        <v>693</v>
      </c>
      <c r="AL897">
        <v>0</v>
      </c>
      <c r="AM897">
        <v>-3.41576707920707</v>
      </c>
      <c r="AN897">
        <v>55.139448469030299</v>
      </c>
    </row>
    <row r="898" spans="1:40" x14ac:dyDescent="0.25">
      <c r="A898">
        <v>3229</v>
      </c>
      <c r="B898" t="s">
        <v>1534</v>
      </c>
      <c r="C898" t="s">
        <v>7148</v>
      </c>
      <c r="D898" t="s">
        <v>266</v>
      </c>
      <c r="F898" t="s">
        <v>65</v>
      </c>
      <c r="G898" t="s">
        <v>66</v>
      </c>
      <c r="H898" t="s">
        <v>7149</v>
      </c>
      <c r="I898" t="s">
        <v>268</v>
      </c>
      <c r="J898" t="s">
        <v>7150</v>
      </c>
      <c r="K898">
        <v>4</v>
      </c>
      <c r="L898" t="s">
        <v>1538</v>
      </c>
      <c r="M898" t="s">
        <v>7151</v>
      </c>
      <c r="N898" t="s">
        <v>1500</v>
      </c>
      <c r="O898" t="s">
        <v>7152</v>
      </c>
      <c r="P898">
        <v>0</v>
      </c>
      <c r="Q898">
        <v>2000</v>
      </c>
      <c r="R898" t="s">
        <v>273</v>
      </c>
      <c r="S898">
        <v>4000</v>
      </c>
      <c r="T898" t="s">
        <v>134</v>
      </c>
      <c r="U898" t="s">
        <v>72</v>
      </c>
      <c r="V898" t="s">
        <v>7153</v>
      </c>
      <c r="W898">
        <v>319450</v>
      </c>
      <c r="X898">
        <v>567700</v>
      </c>
      <c r="Z898" t="s">
        <v>80</v>
      </c>
      <c r="AF898" t="s">
        <v>7130</v>
      </c>
      <c r="AG898" t="s">
        <v>7131</v>
      </c>
      <c r="AH898" t="s">
        <v>7154</v>
      </c>
      <c r="AI898" t="s">
        <v>7155</v>
      </c>
      <c r="AJ898" t="s">
        <v>734</v>
      </c>
      <c r="AK898" t="s">
        <v>693</v>
      </c>
      <c r="AL898">
        <v>16000</v>
      </c>
      <c r="AM898">
        <v>-3.2606825187602602</v>
      </c>
      <c r="AN898">
        <v>54.997359582703197</v>
      </c>
    </row>
    <row r="899" spans="1:40" x14ac:dyDescent="0.25">
      <c r="A899">
        <v>3230</v>
      </c>
      <c r="B899" t="s">
        <v>1562</v>
      </c>
      <c r="C899" t="s">
        <v>7156</v>
      </c>
      <c r="D899" t="s">
        <v>79</v>
      </c>
      <c r="F899" t="s">
        <v>44</v>
      </c>
      <c r="G899" t="s">
        <v>81</v>
      </c>
      <c r="H899" t="s">
        <v>1564</v>
      </c>
      <c r="I899" t="s">
        <v>388</v>
      </c>
      <c r="J899" t="s">
        <v>7157</v>
      </c>
      <c r="K899">
        <v>4</v>
      </c>
      <c r="M899" t="s">
        <v>7158</v>
      </c>
      <c r="N899" t="s">
        <v>7159</v>
      </c>
      <c r="O899" t="s">
        <v>1567</v>
      </c>
      <c r="P899">
        <v>0</v>
      </c>
      <c r="Q899">
        <v>1000</v>
      </c>
      <c r="R899" t="s">
        <v>53</v>
      </c>
      <c r="S899">
        <v>1000</v>
      </c>
      <c r="T899" t="s">
        <v>134</v>
      </c>
      <c r="U899" t="s">
        <v>55</v>
      </c>
      <c r="V899" t="s">
        <v>1568</v>
      </c>
      <c r="W899">
        <v>307950</v>
      </c>
      <c r="X899">
        <v>586100</v>
      </c>
      <c r="Z899" t="s">
        <v>80</v>
      </c>
      <c r="AF899" t="s">
        <v>7130</v>
      </c>
      <c r="AG899" t="s">
        <v>7131</v>
      </c>
      <c r="AH899" t="s">
        <v>7160</v>
      </c>
      <c r="AI899" t="s">
        <v>7161</v>
      </c>
      <c r="AJ899" t="s">
        <v>911</v>
      </c>
      <c r="AK899" t="s">
        <v>693</v>
      </c>
      <c r="AL899">
        <v>0</v>
      </c>
      <c r="AM899">
        <v>-3.4463427920504799</v>
      </c>
      <c r="AN899">
        <v>55.160658497784198</v>
      </c>
    </row>
    <row r="900" spans="1:40" x14ac:dyDescent="0.25">
      <c r="A900">
        <v>3231</v>
      </c>
      <c r="B900" t="s">
        <v>1571</v>
      </c>
      <c r="C900" t="s">
        <v>7162</v>
      </c>
      <c r="D900" t="s">
        <v>464</v>
      </c>
      <c r="F900" t="s">
        <v>65</v>
      </c>
      <c r="G900" t="s">
        <v>66</v>
      </c>
      <c r="H900" t="s">
        <v>1573</v>
      </c>
      <c r="I900" t="s">
        <v>119</v>
      </c>
      <c r="J900" t="s">
        <v>7163</v>
      </c>
      <c r="K900">
        <v>5</v>
      </c>
      <c r="L900" t="s">
        <v>7164</v>
      </c>
      <c r="M900" t="s">
        <v>433</v>
      </c>
      <c r="N900" t="s">
        <v>7159</v>
      </c>
      <c r="O900" t="s">
        <v>1500</v>
      </c>
      <c r="P900">
        <v>0</v>
      </c>
      <c r="Q900">
        <v>0</v>
      </c>
      <c r="R900" t="s">
        <v>53</v>
      </c>
      <c r="S900">
        <v>6000</v>
      </c>
      <c r="T900" t="s">
        <v>134</v>
      </c>
      <c r="U900" t="s">
        <v>72</v>
      </c>
      <c r="V900" t="s">
        <v>7165</v>
      </c>
      <c r="W900">
        <v>319450</v>
      </c>
      <c r="X900">
        <v>567700</v>
      </c>
      <c r="Z900" t="s">
        <v>65</v>
      </c>
      <c r="AF900" t="s">
        <v>7130</v>
      </c>
      <c r="AG900" t="s">
        <v>7131</v>
      </c>
      <c r="AH900" t="s">
        <v>7166</v>
      </c>
      <c r="AI900" t="s">
        <v>7167</v>
      </c>
      <c r="AJ900" t="s">
        <v>797</v>
      </c>
      <c r="AK900" t="s">
        <v>693</v>
      </c>
      <c r="AL900">
        <v>0</v>
      </c>
      <c r="AM900">
        <v>-3.2606825187602602</v>
      </c>
      <c r="AN900">
        <v>54.997359582703197</v>
      </c>
    </row>
    <row r="901" spans="1:40" x14ac:dyDescent="0.25">
      <c r="A901">
        <v>3232</v>
      </c>
      <c r="B901" t="s">
        <v>7168</v>
      </c>
      <c r="C901" t="s">
        <v>7169</v>
      </c>
      <c r="D901" t="s">
        <v>79</v>
      </c>
      <c r="F901" t="s">
        <v>65</v>
      </c>
      <c r="G901" t="s">
        <v>45</v>
      </c>
      <c r="H901" t="s">
        <v>7170</v>
      </c>
      <c r="I901" t="s">
        <v>119</v>
      </c>
      <c r="J901" t="s">
        <v>7171</v>
      </c>
      <c r="K901">
        <v>5</v>
      </c>
      <c r="N901" t="s">
        <v>7159</v>
      </c>
      <c r="O901" t="s">
        <v>250</v>
      </c>
      <c r="P901">
        <v>0</v>
      </c>
      <c r="Q901">
        <v>0</v>
      </c>
      <c r="R901" t="s">
        <v>53</v>
      </c>
      <c r="S901">
        <v>1000</v>
      </c>
      <c r="T901" t="s">
        <v>134</v>
      </c>
      <c r="U901" t="s">
        <v>72</v>
      </c>
      <c r="V901" t="s">
        <v>7172</v>
      </c>
      <c r="W901">
        <v>319000</v>
      </c>
      <c r="X901">
        <v>564400</v>
      </c>
      <c r="Z901" t="s">
        <v>65</v>
      </c>
      <c r="AF901" t="s">
        <v>7130</v>
      </c>
      <c r="AG901" t="s">
        <v>7131</v>
      </c>
      <c r="AH901" t="s">
        <v>7173</v>
      </c>
      <c r="AI901" t="s">
        <v>7174</v>
      </c>
      <c r="AJ901" t="s">
        <v>797</v>
      </c>
      <c r="AK901" t="s">
        <v>693</v>
      </c>
      <c r="AL901">
        <v>0</v>
      </c>
      <c r="AM901">
        <v>-3.26678102168801</v>
      </c>
      <c r="AN901">
        <v>54.967638749561303</v>
      </c>
    </row>
    <row r="902" spans="1:40" x14ac:dyDescent="0.25">
      <c r="A902">
        <v>3233</v>
      </c>
      <c r="B902" t="s">
        <v>1587</v>
      </c>
      <c r="C902" t="s">
        <v>7175</v>
      </c>
      <c r="D902" t="s">
        <v>64</v>
      </c>
      <c r="E902" t="s">
        <v>1589</v>
      </c>
      <c r="F902" t="s">
        <v>65</v>
      </c>
      <c r="G902" t="s">
        <v>66</v>
      </c>
      <c r="H902" t="s">
        <v>1590</v>
      </c>
      <c r="I902" t="s">
        <v>237</v>
      </c>
      <c r="J902" t="s">
        <v>1591</v>
      </c>
      <c r="K902">
        <v>4</v>
      </c>
      <c r="L902" t="s">
        <v>1592</v>
      </c>
      <c r="M902" t="s">
        <v>433</v>
      </c>
      <c r="N902" t="s">
        <v>7159</v>
      </c>
      <c r="O902" t="s">
        <v>1500</v>
      </c>
      <c r="P902">
        <v>0</v>
      </c>
      <c r="Q902">
        <v>0</v>
      </c>
      <c r="R902" t="s">
        <v>53</v>
      </c>
      <c r="S902">
        <v>1050</v>
      </c>
      <c r="T902" t="s">
        <v>134</v>
      </c>
      <c r="U902" t="s">
        <v>72</v>
      </c>
      <c r="V902" t="s">
        <v>7165</v>
      </c>
      <c r="W902">
        <v>307950</v>
      </c>
      <c r="X902">
        <v>586100</v>
      </c>
      <c r="Z902" t="s">
        <v>65</v>
      </c>
      <c r="AF902" t="s">
        <v>7130</v>
      </c>
      <c r="AG902" t="s">
        <v>7131</v>
      </c>
      <c r="AH902" t="s">
        <v>7176</v>
      </c>
      <c r="AI902" t="s">
        <v>7177</v>
      </c>
      <c r="AJ902" t="s">
        <v>911</v>
      </c>
      <c r="AK902" t="s">
        <v>693</v>
      </c>
      <c r="AL902">
        <v>0</v>
      </c>
      <c r="AM902">
        <v>-3.4463427920504799</v>
      </c>
      <c r="AN902">
        <v>55.160658497784198</v>
      </c>
    </row>
    <row r="903" spans="1:40" x14ac:dyDescent="0.25">
      <c r="A903">
        <v>3234</v>
      </c>
      <c r="B903" t="s">
        <v>5054</v>
      </c>
      <c r="C903" t="s">
        <v>7178</v>
      </c>
      <c r="D903" t="s">
        <v>142</v>
      </c>
      <c r="F903" t="s">
        <v>65</v>
      </c>
      <c r="G903" t="s">
        <v>45</v>
      </c>
      <c r="H903" t="s">
        <v>7179</v>
      </c>
      <c r="I903" t="s">
        <v>119</v>
      </c>
      <c r="J903" t="s">
        <v>7180</v>
      </c>
      <c r="K903">
        <v>3</v>
      </c>
      <c r="M903" t="s">
        <v>1599</v>
      </c>
      <c r="N903" t="s">
        <v>7159</v>
      </c>
      <c r="O903" t="s">
        <v>5091</v>
      </c>
      <c r="P903">
        <v>0</v>
      </c>
      <c r="Q903">
        <v>0</v>
      </c>
      <c r="R903" t="s">
        <v>53</v>
      </c>
      <c r="S903">
        <v>2000</v>
      </c>
      <c r="T903" t="s">
        <v>134</v>
      </c>
      <c r="U903" t="s">
        <v>72</v>
      </c>
      <c r="V903" t="s">
        <v>7181</v>
      </c>
      <c r="W903">
        <v>319050</v>
      </c>
      <c r="X903">
        <v>564486</v>
      </c>
      <c r="Z903" t="s">
        <v>80</v>
      </c>
      <c r="AF903" t="s">
        <v>7130</v>
      </c>
      <c r="AG903" t="s">
        <v>7131</v>
      </c>
      <c r="AH903" t="s">
        <v>7182</v>
      </c>
      <c r="AI903" t="s">
        <v>7183</v>
      </c>
      <c r="AJ903" t="s">
        <v>797</v>
      </c>
      <c r="AK903" t="s">
        <v>693</v>
      </c>
      <c r="AL903">
        <v>0</v>
      </c>
      <c r="AM903">
        <v>-3.2660245165036899</v>
      </c>
      <c r="AN903">
        <v>54.968419521417701</v>
      </c>
    </row>
    <row r="904" spans="1:40" x14ac:dyDescent="0.25">
      <c r="A904">
        <v>3235</v>
      </c>
      <c r="B904" t="s">
        <v>1603</v>
      </c>
      <c r="C904" t="s">
        <v>1604</v>
      </c>
      <c r="D904" t="s">
        <v>223</v>
      </c>
      <c r="F904" t="s">
        <v>494</v>
      </c>
      <c r="G904" t="s">
        <v>45</v>
      </c>
      <c r="H904" t="s">
        <v>1605</v>
      </c>
      <c r="I904" t="s">
        <v>607</v>
      </c>
      <c r="J904" t="s">
        <v>1606</v>
      </c>
      <c r="K904">
        <v>2</v>
      </c>
      <c r="L904" t="s">
        <v>1607</v>
      </c>
      <c r="M904" t="s">
        <v>1608</v>
      </c>
      <c r="N904" t="s">
        <v>1608</v>
      </c>
      <c r="O904" t="s">
        <v>1768</v>
      </c>
      <c r="P904">
        <v>0</v>
      </c>
      <c r="Q904">
        <v>0</v>
      </c>
      <c r="R904" t="s">
        <v>53</v>
      </c>
      <c r="S904">
        <v>0</v>
      </c>
      <c r="T904" t="s">
        <v>54</v>
      </c>
      <c r="U904" t="s">
        <v>88</v>
      </c>
      <c r="V904" t="s">
        <v>1610</v>
      </c>
      <c r="W904">
        <v>319000</v>
      </c>
      <c r="X904">
        <v>564400</v>
      </c>
      <c r="Z904" t="s">
        <v>494</v>
      </c>
      <c r="AF904" t="s">
        <v>7130</v>
      </c>
      <c r="AG904" t="s">
        <v>7131</v>
      </c>
      <c r="AH904" t="s">
        <v>7184</v>
      </c>
      <c r="AI904" t="s">
        <v>7185</v>
      </c>
      <c r="AJ904" t="s">
        <v>783</v>
      </c>
      <c r="AK904" t="s">
        <v>464</v>
      </c>
      <c r="AM904">
        <v>-3.26678102168801</v>
      </c>
      <c r="AN904">
        <v>54.967638749561303</v>
      </c>
    </row>
    <row r="905" spans="1:40" x14ac:dyDescent="0.25">
      <c r="A905">
        <v>3236</v>
      </c>
      <c r="B905" t="s">
        <v>1632</v>
      </c>
      <c r="C905" t="s">
        <v>7186</v>
      </c>
      <c r="D905" t="s">
        <v>359</v>
      </c>
      <c r="F905" t="s">
        <v>44</v>
      </c>
      <c r="G905" t="s">
        <v>66</v>
      </c>
      <c r="H905" t="s">
        <v>7187</v>
      </c>
      <c r="I905" t="s">
        <v>68</v>
      </c>
      <c r="J905" t="s">
        <v>7188</v>
      </c>
      <c r="K905">
        <v>3</v>
      </c>
      <c r="M905" t="s">
        <v>1636</v>
      </c>
      <c r="N905" t="s">
        <v>7159</v>
      </c>
      <c r="O905" t="s">
        <v>7189</v>
      </c>
      <c r="P905">
        <v>0</v>
      </c>
      <c r="Q905">
        <v>0</v>
      </c>
      <c r="R905" t="s">
        <v>53</v>
      </c>
      <c r="S905">
        <v>1050</v>
      </c>
      <c r="T905" t="s">
        <v>134</v>
      </c>
      <c r="U905" t="s">
        <v>72</v>
      </c>
      <c r="V905" t="s">
        <v>7190</v>
      </c>
      <c r="W905">
        <v>319050</v>
      </c>
      <c r="X905">
        <v>568300</v>
      </c>
      <c r="Z905" t="s">
        <v>65</v>
      </c>
      <c r="AF905" t="s">
        <v>7130</v>
      </c>
      <c r="AG905" t="s">
        <v>7131</v>
      </c>
      <c r="AH905" t="s">
        <v>7191</v>
      </c>
      <c r="AI905" t="s">
        <v>7192</v>
      </c>
      <c r="AJ905" t="s">
        <v>797</v>
      </c>
      <c r="AK905" t="s">
        <v>693</v>
      </c>
      <c r="AL905">
        <v>0</v>
      </c>
      <c r="AM905">
        <v>-3.2671034904153902</v>
      </c>
      <c r="AN905">
        <v>55.002685127390798</v>
      </c>
    </row>
    <row r="906" spans="1:40" x14ac:dyDescent="0.25">
      <c r="A906">
        <v>3237</v>
      </c>
      <c r="B906" t="s">
        <v>1663</v>
      </c>
      <c r="C906" t="s">
        <v>7193</v>
      </c>
      <c r="D906" t="s">
        <v>79</v>
      </c>
      <c r="F906" t="s">
        <v>65</v>
      </c>
      <c r="G906" t="s">
        <v>45</v>
      </c>
      <c r="H906" t="s">
        <v>1665</v>
      </c>
      <c r="I906" t="s">
        <v>119</v>
      </c>
      <c r="J906" t="s">
        <v>1666</v>
      </c>
      <c r="K906">
        <v>4</v>
      </c>
      <c r="L906" t="s">
        <v>1667</v>
      </c>
      <c r="M906" t="s">
        <v>433</v>
      </c>
      <c r="N906" t="s">
        <v>1500</v>
      </c>
      <c r="O906" t="s">
        <v>7159</v>
      </c>
      <c r="P906">
        <v>0</v>
      </c>
      <c r="Q906">
        <v>0</v>
      </c>
      <c r="R906" t="s">
        <v>53</v>
      </c>
      <c r="S906">
        <v>2100</v>
      </c>
      <c r="T906" t="s">
        <v>134</v>
      </c>
      <c r="U906" t="s">
        <v>72</v>
      </c>
      <c r="V906" t="s">
        <v>7165</v>
      </c>
      <c r="W906">
        <v>319400</v>
      </c>
      <c r="X906">
        <v>567700</v>
      </c>
      <c r="Z906" t="s">
        <v>65</v>
      </c>
      <c r="AF906" t="s">
        <v>7130</v>
      </c>
      <c r="AG906" t="s">
        <v>7131</v>
      </c>
      <c r="AH906" t="s">
        <v>7194</v>
      </c>
      <c r="AI906" t="s">
        <v>7195</v>
      </c>
      <c r="AJ906" t="s">
        <v>911</v>
      </c>
      <c r="AK906" t="s">
        <v>693</v>
      </c>
      <c r="AL906">
        <v>0</v>
      </c>
      <c r="AM906">
        <v>-3.2614639052421599</v>
      </c>
      <c r="AN906">
        <v>54.997351482689702</v>
      </c>
    </row>
    <row r="907" spans="1:40" x14ac:dyDescent="0.25">
      <c r="A907">
        <v>3238</v>
      </c>
      <c r="B907" t="s">
        <v>7196</v>
      </c>
      <c r="C907" t="s">
        <v>7197</v>
      </c>
      <c r="D907" t="s">
        <v>129</v>
      </c>
      <c r="F907" t="s">
        <v>65</v>
      </c>
      <c r="G907" t="s">
        <v>45</v>
      </c>
      <c r="H907" t="s">
        <v>7198</v>
      </c>
      <c r="I907" t="s">
        <v>131</v>
      </c>
      <c r="J907" t="s">
        <v>7199</v>
      </c>
      <c r="K907">
        <v>5</v>
      </c>
      <c r="N907" t="s">
        <v>7159</v>
      </c>
      <c r="O907" t="s">
        <v>1057</v>
      </c>
      <c r="P907">
        <v>0</v>
      </c>
      <c r="Q907">
        <v>0</v>
      </c>
      <c r="R907" t="s">
        <v>53</v>
      </c>
      <c r="S907">
        <v>5000</v>
      </c>
      <c r="T907" t="s">
        <v>134</v>
      </c>
      <c r="U907" t="s">
        <v>72</v>
      </c>
      <c r="V907" t="s">
        <v>7190</v>
      </c>
      <c r="W907">
        <v>319000</v>
      </c>
      <c r="X907">
        <v>564400</v>
      </c>
      <c r="Z907" t="s">
        <v>65</v>
      </c>
      <c r="AF907" t="s">
        <v>7130</v>
      </c>
      <c r="AG907" t="s">
        <v>7131</v>
      </c>
      <c r="AH907" t="s">
        <v>7200</v>
      </c>
      <c r="AI907" t="s">
        <v>7201</v>
      </c>
      <c r="AJ907" t="s">
        <v>797</v>
      </c>
      <c r="AK907" t="s">
        <v>693</v>
      </c>
      <c r="AL907">
        <v>0</v>
      </c>
      <c r="AM907">
        <v>-3.26678102168801</v>
      </c>
      <c r="AN907">
        <v>54.967638749561303</v>
      </c>
    </row>
    <row r="908" spans="1:40" x14ac:dyDescent="0.25">
      <c r="A908">
        <v>3239</v>
      </c>
      <c r="B908" t="s">
        <v>7202</v>
      </c>
      <c r="C908" t="s">
        <v>7203</v>
      </c>
      <c r="D908" t="s">
        <v>117</v>
      </c>
      <c r="F908" t="s">
        <v>80</v>
      </c>
      <c r="G908" t="s">
        <v>66</v>
      </c>
      <c r="H908" t="s">
        <v>7204</v>
      </c>
      <c r="I908" t="s">
        <v>188</v>
      </c>
      <c r="J908" t="s">
        <v>7205</v>
      </c>
      <c r="K908">
        <v>3</v>
      </c>
      <c r="M908" t="s">
        <v>7206</v>
      </c>
      <c r="N908" t="s">
        <v>1500</v>
      </c>
      <c r="O908" t="s">
        <v>7207</v>
      </c>
      <c r="P908">
        <v>0</v>
      </c>
      <c r="Q908">
        <v>0</v>
      </c>
      <c r="R908" t="s">
        <v>53</v>
      </c>
      <c r="S908">
        <v>2100</v>
      </c>
      <c r="T908" t="s">
        <v>149</v>
      </c>
      <c r="U908" t="s">
        <v>100</v>
      </c>
      <c r="V908" t="s">
        <v>7208</v>
      </c>
      <c r="W908">
        <v>303527</v>
      </c>
      <c r="X908">
        <v>585745</v>
      </c>
      <c r="AF908" t="s">
        <v>7130</v>
      </c>
      <c r="AG908" t="s">
        <v>7131</v>
      </c>
      <c r="AH908" t="s">
        <v>7209</v>
      </c>
      <c r="AI908" t="s">
        <v>7210</v>
      </c>
      <c r="AJ908" t="s">
        <v>911</v>
      </c>
      <c r="AK908" t="s">
        <v>693</v>
      </c>
      <c r="AL908">
        <v>2100</v>
      </c>
      <c r="AM908">
        <v>-3.51561831465408</v>
      </c>
      <c r="AN908">
        <v>55.156626413132201</v>
      </c>
    </row>
    <row r="909" spans="1:40" x14ac:dyDescent="0.25">
      <c r="A909">
        <v>3240</v>
      </c>
      <c r="B909" t="s">
        <v>7211</v>
      </c>
      <c r="C909" t="s">
        <v>7212</v>
      </c>
      <c r="D909" t="s">
        <v>117</v>
      </c>
      <c r="F909" t="s">
        <v>80</v>
      </c>
      <c r="G909" t="s">
        <v>66</v>
      </c>
      <c r="H909" t="s">
        <v>7213</v>
      </c>
      <c r="I909" t="s">
        <v>188</v>
      </c>
      <c r="J909" t="s">
        <v>7214</v>
      </c>
      <c r="K909">
        <v>1</v>
      </c>
      <c r="M909" t="s">
        <v>7206</v>
      </c>
      <c r="N909" t="s">
        <v>1500</v>
      </c>
      <c r="O909" t="s">
        <v>7207</v>
      </c>
      <c r="P909">
        <v>0</v>
      </c>
      <c r="Q909">
        <v>0</v>
      </c>
      <c r="R909" t="s">
        <v>53</v>
      </c>
      <c r="S909">
        <v>2100</v>
      </c>
      <c r="T909" t="s">
        <v>134</v>
      </c>
      <c r="U909" t="s">
        <v>100</v>
      </c>
      <c r="V909" t="s">
        <v>7208</v>
      </c>
      <c r="W909">
        <v>307401</v>
      </c>
      <c r="X909">
        <v>607886</v>
      </c>
      <c r="AF909" t="s">
        <v>7130</v>
      </c>
      <c r="AG909" t="s">
        <v>7131</v>
      </c>
      <c r="AH909" t="s">
        <v>7215</v>
      </c>
      <c r="AI909" t="s">
        <v>7216</v>
      </c>
      <c r="AJ909" t="s">
        <v>797</v>
      </c>
      <c r="AK909" t="s">
        <v>693</v>
      </c>
      <c r="AL909">
        <v>0</v>
      </c>
      <c r="AM909">
        <v>-3.46212627994323</v>
      </c>
      <c r="AN909">
        <v>55.356260584208997</v>
      </c>
    </row>
    <row r="910" spans="1:40" x14ac:dyDescent="0.25">
      <c r="A910">
        <v>3241</v>
      </c>
      <c r="B910" t="s">
        <v>7217</v>
      </c>
      <c r="C910" t="s">
        <v>7218</v>
      </c>
      <c r="D910" t="s">
        <v>141</v>
      </c>
      <c r="F910" t="s">
        <v>65</v>
      </c>
      <c r="G910" t="s">
        <v>45</v>
      </c>
      <c r="H910" t="s">
        <v>7219</v>
      </c>
      <c r="I910" t="s">
        <v>144</v>
      </c>
      <c r="J910" t="s">
        <v>7220</v>
      </c>
      <c r="K910">
        <v>1</v>
      </c>
      <c r="L910" t="s">
        <v>7221</v>
      </c>
      <c r="M910" t="s">
        <v>433</v>
      </c>
      <c r="N910" t="s">
        <v>7222</v>
      </c>
      <c r="O910" t="s">
        <v>7223</v>
      </c>
      <c r="P910">
        <v>0</v>
      </c>
      <c r="Q910">
        <v>0</v>
      </c>
      <c r="R910" t="s">
        <v>53</v>
      </c>
      <c r="S910">
        <v>700</v>
      </c>
      <c r="T910" t="s">
        <v>134</v>
      </c>
      <c r="U910" t="s">
        <v>380</v>
      </c>
      <c r="W910">
        <v>313100</v>
      </c>
      <c r="X910">
        <v>584150</v>
      </c>
      <c r="AF910" t="s">
        <v>7130</v>
      </c>
      <c r="AG910" t="s">
        <v>7131</v>
      </c>
      <c r="AH910" t="s">
        <v>7224</v>
      </c>
      <c r="AI910" t="s">
        <v>7225</v>
      </c>
      <c r="AJ910" t="s">
        <v>734</v>
      </c>
      <c r="AK910" t="s">
        <v>693</v>
      </c>
      <c r="AL910">
        <v>0</v>
      </c>
      <c r="AM910">
        <v>-3.3649369635465498</v>
      </c>
      <c r="AN910">
        <v>55.144072510289803</v>
      </c>
    </row>
    <row r="911" spans="1:40" x14ac:dyDescent="0.25">
      <c r="A911">
        <v>3242</v>
      </c>
      <c r="B911" t="s">
        <v>7226</v>
      </c>
      <c r="C911" t="s">
        <v>7227</v>
      </c>
      <c r="D911" t="s">
        <v>141</v>
      </c>
      <c r="F911" t="s">
        <v>65</v>
      </c>
      <c r="G911" t="s">
        <v>45</v>
      </c>
      <c r="H911" t="s">
        <v>7228</v>
      </c>
      <c r="I911" t="s">
        <v>144</v>
      </c>
      <c r="J911" t="s">
        <v>7229</v>
      </c>
      <c r="K911">
        <v>1</v>
      </c>
      <c r="M911" t="s">
        <v>7230</v>
      </c>
      <c r="N911" t="s">
        <v>7159</v>
      </c>
      <c r="O911" t="s">
        <v>7223</v>
      </c>
      <c r="P911">
        <v>0</v>
      </c>
      <c r="Q911">
        <v>0</v>
      </c>
      <c r="R911" t="s">
        <v>273</v>
      </c>
      <c r="S911">
        <v>2100</v>
      </c>
      <c r="T911" t="s">
        <v>149</v>
      </c>
      <c r="U911" t="s">
        <v>100</v>
      </c>
      <c r="V911" t="s">
        <v>7231</v>
      </c>
      <c r="W911">
        <v>315100</v>
      </c>
      <c r="X911">
        <v>609800</v>
      </c>
      <c r="AF911" t="s">
        <v>7130</v>
      </c>
      <c r="AG911" t="s">
        <v>7131</v>
      </c>
      <c r="AH911" t="s">
        <v>7232</v>
      </c>
      <c r="AI911" t="s">
        <v>7233</v>
      </c>
      <c r="AJ911" t="s">
        <v>709</v>
      </c>
      <c r="AK911" t="s">
        <v>693</v>
      </c>
      <c r="AL911">
        <v>0</v>
      </c>
      <c r="AM911">
        <v>-3.3413086567378998</v>
      </c>
      <c r="AN911">
        <v>55.374846697634403</v>
      </c>
    </row>
    <row r="912" spans="1:40" x14ac:dyDescent="0.25">
      <c r="A912">
        <v>3243</v>
      </c>
      <c r="B912" t="s">
        <v>7234</v>
      </c>
      <c r="C912" t="s">
        <v>7235</v>
      </c>
      <c r="D912" t="s">
        <v>141</v>
      </c>
      <c r="F912" t="s">
        <v>65</v>
      </c>
      <c r="G912" t="s">
        <v>66</v>
      </c>
      <c r="H912" t="s">
        <v>7236</v>
      </c>
      <c r="I912" t="s">
        <v>144</v>
      </c>
      <c r="J912" t="s">
        <v>7237</v>
      </c>
      <c r="K912">
        <v>1</v>
      </c>
      <c r="L912" t="s">
        <v>7238</v>
      </c>
      <c r="M912" t="s">
        <v>7239</v>
      </c>
      <c r="N912" t="s">
        <v>1048</v>
      </c>
      <c r="O912" t="s">
        <v>7223</v>
      </c>
      <c r="P912">
        <v>0</v>
      </c>
      <c r="Q912">
        <v>0</v>
      </c>
      <c r="R912" t="s">
        <v>273</v>
      </c>
      <c r="S912">
        <v>100000</v>
      </c>
      <c r="T912" t="s">
        <v>134</v>
      </c>
      <c r="U912" t="s">
        <v>55</v>
      </c>
      <c r="V912" t="s">
        <v>7240</v>
      </c>
      <c r="W912">
        <v>321300</v>
      </c>
      <c r="X912">
        <v>577400</v>
      </c>
      <c r="AF912" t="s">
        <v>7130</v>
      </c>
      <c r="AG912" t="s">
        <v>7131</v>
      </c>
      <c r="AH912" t="s">
        <v>7241</v>
      </c>
      <c r="AI912" t="s">
        <v>7242</v>
      </c>
      <c r="AJ912" t="s">
        <v>734</v>
      </c>
      <c r="AK912" t="s">
        <v>693</v>
      </c>
      <c r="AL912">
        <v>0</v>
      </c>
      <c r="AM912">
        <v>-3.23444811246716</v>
      </c>
      <c r="AN912">
        <v>55.084802466627103</v>
      </c>
    </row>
    <row r="913" spans="1:40" x14ac:dyDescent="0.25">
      <c r="A913">
        <v>3244</v>
      </c>
      <c r="B913" t="s">
        <v>7243</v>
      </c>
      <c r="C913" t="s">
        <v>7244</v>
      </c>
      <c r="D913" t="s">
        <v>141</v>
      </c>
      <c r="F913" t="s">
        <v>44</v>
      </c>
      <c r="G913" t="s">
        <v>66</v>
      </c>
      <c r="H913" t="s">
        <v>7245</v>
      </c>
      <c r="I913" t="s">
        <v>144</v>
      </c>
      <c r="J913" t="s">
        <v>7246</v>
      </c>
      <c r="K913">
        <v>4</v>
      </c>
      <c r="L913" t="s">
        <v>7247</v>
      </c>
      <c r="M913" t="s">
        <v>7248</v>
      </c>
      <c r="N913" t="s">
        <v>7159</v>
      </c>
      <c r="O913" t="s">
        <v>1500</v>
      </c>
      <c r="P913">
        <v>30000</v>
      </c>
      <c r="Q913">
        <v>0</v>
      </c>
      <c r="R913" t="s">
        <v>273</v>
      </c>
      <c r="S913">
        <v>2000</v>
      </c>
      <c r="T913" t="s">
        <v>149</v>
      </c>
      <c r="U913" t="s">
        <v>88</v>
      </c>
      <c r="V913" t="s">
        <v>7249</v>
      </c>
      <c r="W913">
        <v>318600</v>
      </c>
      <c r="X913">
        <v>594400</v>
      </c>
      <c r="Z913" t="s">
        <v>80</v>
      </c>
      <c r="AF913" t="s">
        <v>7130</v>
      </c>
      <c r="AG913" t="s">
        <v>7131</v>
      </c>
      <c r="AH913" t="s">
        <v>7250</v>
      </c>
      <c r="AI913" t="s">
        <v>7251</v>
      </c>
      <c r="AJ913" t="s">
        <v>709</v>
      </c>
      <c r="AK913" t="s">
        <v>693</v>
      </c>
      <c r="AL913">
        <v>34000</v>
      </c>
      <c r="AM913">
        <v>-3.2816237110096398</v>
      </c>
      <c r="AN913">
        <v>55.2370921478783</v>
      </c>
    </row>
    <row r="914" spans="1:40" x14ac:dyDescent="0.25">
      <c r="A914">
        <v>3245</v>
      </c>
      <c r="B914" t="s">
        <v>7252</v>
      </c>
      <c r="C914" t="s">
        <v>7253</v>
      </c>
      <c r="D914" t="s">
        <v>117</v>
      </c>
      <c r="F914" t="s">
        <v>80</v>
      </c>
      <c r="G914" t="s">
        <v>66</v>
      </c>
      <c r="H914" t="s">
        <v>7254</v>
      </c>
      <c r="I914" t="s">
        <v>540</v>
      </c>
      <c r="J914" t="s">
        <v>7255</v>
      </c>
      <c r="K914">
        <v>3</v>
      </c>
      <c r="M914" t="s">
        <v>7248</v>
      </c>
      <c r="N914" t="s">
        <v>7159</v>
      </c>
      <c r="O914" t="s">
        <v>7256</v>
      </c>
      <c r="P914">
        <v>0</v>
      </c>
      <c r="Q914">
        <v>0</v>
      </c>
      <c r="R914" t="s">
        <v>273</v>
      </c>
      <c r="S914">
        <v>1050</v>
      </c>
      <c r="T914" t="s">
        <v>54</v>
      </c>
      <c r="V914" t="s">
        <v>7257</v>
      </c>
      <c r="W914">
        <v>310550</v>
      </c>
      <c r="X914">
        <v>580700</v>
      </c>
      <c r="AF914" t="s">
        <v>7130</v>
      </c>
      <c r="AG914" t="s">
        <v>7131</v>
      </c>
      <c r="AH914" t="s">
        <v>7258</v>
      </c>
      <c r="AI914" t="s">
        <v>7259</v>
      </c>
      <c r="AJ914" t="s">
        <v>797</v>
      </c>
      <c r="AK914" t="s">
        <v>693</v>
      </c>
      <c r="AL914">
        <v>0</v>
      </c>
      <c r="AM914">
        <v>-3.4038435872958699</v>
      </c>
      <c r="AN914">
        <v>55.112625143110897</v>
      </c>
    </row>
    <row r="915" spans="1:40" x14ac:dyDescent="0.25">
      <c r="A915">
        <v>3246</v>
      </c>
      <c r="B915" t="s">
        <v>7260</v>
      </c>
      <c r="C915" t="s">
        <v>7261</v>
      </c>
      <c r="D915" t="s">
        <v>64</v>
      </c>
      <c r="E915" t="s">
        <v>7262</v>
      </c>
      <c r="F915" t="s">
        <v>65</v>
      </c>
      <c r="G915" t="s">
        <v>45</v>
      </c>
      <c r="H915" t="s">
        <v>7263</v>
      </c>
      <c r="I915" t="s">
        <v>702</v>
      </c>
      <c r="J915" t="s">
        <v>7264</v>
      </c>
      <c r="K915">
        <v>4</v>
      </c>
      <c r="L915" t="s">
        <v>7265</v>
      </c>
      <c r="M915" t="s">
        <v>7266</v>
      </c>
      <c r="N915" t="s">
        <v>4307</v>
      </c>
      <c r="O915" t="s">
        <v>7267</v>
      </c>
      <c r="P915">
        <v>550000</v>
      </c>
      <c r="Q915">
        <v>0</v>
      </c>
      <c r="R915" t="s">
        <v>273</v>
      </c>
      <c r="S915">
        <v>4500</v>
      </c>
      <c r="T915" t="s">
        <v>149</v>
      </c>
      <c r="U915" t="s">
        <v>88</v>
      </c>
      <c r="V915" t="s">
        <v>7268</v>
      </c>
      <c r="W915">
        <v>250263</v>
      </c>
      <c r="X915">
        <v>687003</v>
      </c>
      <c r="AF915" t="s">
        <v>4268</v>
      </c>
      <c r="AG915" t="s">
        <v>4269</v>
      </c>
      <c r="AH915" t="s">
        <v>7269</v>
      </c>
      <c r="AI915" t="s">
        <v>7270</v>
      </c>
      <c r="AJ915" t="s">
        <v>709</v>
      </c>
      <c r="AK915" t="s">
        <v>693</v>
      </c>
      <c r="AL915">
        <v>550000</v>
      </c>
      <c r="AM915">
        <v>-4.4059406860699299</v>
      </c>
      <c r="AN915">
        <v>56.0524401386375</v>
      </c>
    </row>
    <row r="916" spans="1:40" x14ac:dyDescent="0.25">
      <c r="A916">
        <v>3247</v>
      </c>
      <c r="B916" t="s">
        <v>7271</v>
      </c>
      <c r="C916" t="s">
        <v>7272</v>
      </c>
      <c r="D916" t="s">
        <v>141</v>
      </c>
      <c r="F916" t="s">
        <v>80</v>
      </c>
      <c r="G916" t="s">
        <v>45</v>
      </c>
      <c r="H916" t="s">
        <v>4261</v>
      </c>
      <c r="I916" t="s">
        <v>144</v>
      </c>
      <c r="J916" t="s">
        <v>4262</v>
      </c>
      <c r="K916">
        <v>1</v>
      </c>
      <c r="L916" t="s">
        <v>4263</v>
      </c>
      <c r="M916" t="s">
        <v>4264</v>
      </c>
      <c r="N916" t="s">
        <v>4265</v>
      </c>
      <c r="O916" t="s">
        <v>4266</v>
      </c>
      <c r="P916">
        <v>0</v>
      </c>
      <c r="Q916">
        <v>0</v>
      </c>
      <c r="R916" t="s">
        <v>53</v>
      </c>
      <c r="S916">
        <v>0</v>
      </c>
      <c r="T916" t="s">
        <v>54</v>
      </c>
      <c r="U916" t="s">
        <v>380</v>
      </c>
      <c r="V916" t="s">
        <v>4267</v>
      </c>
      <c r="W916">
        <v>250163</v>
      </c>
      <c r="X916">
        <v>687003</v>
      </c>
      <c r="AF916" t="s">
        <v>4268</v>
      </c>
      <c r="AG916" t="s">
        <v>4269</v>
      </c>
      <c r="AH916" t="s">
        <v>7273</v>
      </c>
      <c r="AI916" t="s">
        <v>7274</v>
      </c>
      <c r="AJ916" t="s">
        <v>709</v>
      </c>
      <c r="AK916" t="s">
        <v>464</v>
      </c>
      <c r="AM916">
        <v>-4.40754481964664</v>
      </c>
      <c r="AN916">
        <v>56.052408839715703</v>
      </c>
    </row>
    <row r="917" spans="1:40" x14ac:dyDescent="0.25">
      <c r="A917">
        <v>3248</v>
      </c>
      <c r="B917" t="s">
        <v>7275</v>
      </c>
      <c r="C917" t="s">
        <v>7276</v>
      </c>
      <c r="D917" t="s">
        <v>64</v>
      </c>
      <c r="E917" t="s">
        <v>4303</v>
      </c>
      <c r="F917" t="s">
        <v>65</v>
      </c>
      <c r="G917" t="s">
        <v>45</v>
      </c>
      <c r="H917" t="s">
        <v>4304</v>
      </c>
      <c r="I917" t="s">
        <v>268</v>
      </c>
      <c r="J917" t="s">
        <v>4305</v>
      </c>
      <c r="K917">
        <v>4</v>
      </c>
      <c r="L917" t="s">
        <v>4306</v>
      </c>
      <c r="N917" t="s">
        <v>4307</v>
      </c>
      <c r="O917" t="s">
        <v>4308</v>
      </c>
      <c r="P917">
        <v>15000</v>
      </c>
      <c r="Q917">
        <v>0</v>
      </c>
      <c r="R917" t="s">
        <v>273</v>
      </c>
      <c r="S917">
        <v>15000</v>
      </c>
      <c r="T917" t="s">
        <v>149</v>
      </c>
      <c r="U917" t="s">
        <v>88</v>
      </c>
      <c r="V917" t="s">
        <v>4309</v>
      </c>
      <c r="W917">
        <v>250163</v>
      </c>
      <c r="X917">
        <v>687103</v>
      </c>
      <c r="AF917" t="s">
        <v>4268</v>
      </c>
      <c r="AG917" t="s">
        <v>4269</v>
      </c>
      <c r="AH917" t="s">
        <v>7277</v>
      </c>
      <c r="AI917" t="s">
        <v>7278</v>
      </c>
      <c r="AJ917" t="s">
        <v>709</v>
      </c>
      <c r="AK917" t="s">
        <v>727</v>
      </c>
      <c r="AL917">
        <v>15000</v>
      </c>
      <c r="AM917">
        <v>-4.4076007699422197</v>
      </c>
      <c r="AN917">
        <v>56.053306524718998</v>
      </c>
    </row>
    <row r="918" spans="1:40" x14ac:dyDescent="0.25">
      <c r="A918">
        <v>3249</v>
      </c>
      <c r="B918" t="s">
        <v>7279</v>
      </c>
      <c r="C918" t="s">
        <v>7280</v>
      </c>
      <c r="D918" t="s">
        <v>142</v>
      </c>
      <c r="F918" t="s">
        <v>80</v>
      </c>
      <c r="G918" t="s">
        <v>66</v>
      </c>
      <c r="H918" t="s">
        <v>7281</v>
      </c>
      <c r="I918" t="s">
        <v>198</v>
      </c>
      <c r="J918" t="s">
        <v>4315</v>
      </c>
      <c r="K918">
        <v>4</v>
      </c>
      <c r="M918" t="s">
        <v>4316</v>
      </c>
      <c r="N918" t="s">
        <v>7282</v>
      </c>
      <c r="O918" t="s">
        <v>7283</v>
      </c>
      <c r="P918">
        <v>7500</v>
      </c>
      <c r="Q918">
        <v>0</v>
      </c>
      <c r="R918" t="s">
        <v>273</v>
      </c>
      <c r="S918">
        <v>7500</v>
      </c>
      <c r="T918" t="s">
        <v>54</v>
      </c>
      <c r="U918" t="s">
        <v>88</v>
      </c>
      <c r="V918" t="s">
        <v>4318</v>
      </c>
      <c r="W918">
        <v>250163</v>
      </c>
      <c r="X918">
        <v>687203</v>
      </c>
      <c r="AF918" t="s">
        <v>4268</v>
      </c>
      <c r="AG918" t="s">
        <v>4269</v>
      </c>
      <c r="AH918" t="s">
        <v>7284</v>
      </c>
      <c r="AI918" t="s">
        <v>7285</v>
      </c>
      <c r="AJ918" t="s">
        <v>692</v>
      </c>
      <c r="AK918" t="s">
        <v>921</v>
      </c>
      <c r="AM918">
        <v>-4.4076567234270403</v>
      </c>
      <c r="AN918">
        <v>56.054204209553902</v>
      </c>
    </row>
    <row r="919" spans="1:40" x14ac:dyDescent="0.25">
      <c r="A919">
        <v>3250</v>
      </c>
      <c r="B919" t="s">
        <v>7286</v>
      </c>
      <c r="C919" t="s">
        <v>4322</v>
      </c>
      <c r="D919" t="s">
        <v>64</v>
      </c>
      <c r="E919" t="s">
        <v>4323</v>
      </c>
      <c r="F919" t="s">
        <v>65</v>
      </c>
      <c r="G919" t="s">
        <v>45</v>
      </c>
      <c r="H919" t="s">
        <v>4324</v>
      </c>
      <c r="I919" t="s">
        <v>188</v>
      </c>
      <c r="J919" t="s">
        <v>4325</v>
      </c>
      <c r="K919">
        <v>3</v>
      </c>
      <c r="M919" t="s">
        <v>4326</v>
      </c>
      <c r="N919" t="s">
        <v>4307</v>
      </c>
      <c r="O919" t="s">
        <v>4327</v>
      </c>
      <c r="P919">
        <v>20000</v>
      </c>
      <c r="Q919">
        <v>0</v>
      </c>
      <c r="R919" t="s">
        <v>273</v>
      </c>
      <c r="S919">
        <v>2000</v>
      </c>
      <c r="T919" t="s">
        <v>149</v>
      </c>
      <c r="U919" t="s">
        <v>88</v>
      </c>
      <c r="V919" t="s">
        <v>4328</v>
      </c>
      <c r="W919">
        <v>250163</v>
      </c>
      <c r="X919">
        <v>687303</v>
      </c>
      <c r="AF919" t="s">
        <v>4268</v>
      </c>
      <c r="AG919" t="s">
        <v>4269</v>
      </c>
      <c r="AH919" t="s">
        <v>7287</v>
      </c>
      <c r="AI919" t="s">
        <v>7288</v>
      </c>
      <c r="AJ919" t="s">
        <v>709</v>
      </c>
      <c r="AK919" t="s">
        <v>727</v>
      </c>
      <c r="AL919">
        <v>20000</v>
      </c>
      <c r="AM919">
        <v>-4.4077126801013504</v>
      </c>
      <c r="AN919">
        <v>56.055101894220599</v>
      </c>
    </row>
    <row r="920" spans="1:40" x14ac:dyDescent="0.25">
      <c r="A920">
        <v>3251</v>
      </c>
      <c r="B920" t="s">
        <v>7289</v>
      </c>
      <c r="C920" t="s">
        <v>7290</v>
      </c>
      <c r="D920" t="s">
        <v>141</v>
      </c>
      <c r="F920" t="s">
        <v>80</v>
      </c>
      <c r="G920" t="s">
        <v>81</v>
      </c>
      <c r="H920" t="s">
        <v>7291</v>
      </c>
      <c r="I920" t="s">
        <v>144</v>
      </c>
      <c r="J920" t="s">
        <v>7292</v>
      </c>
      <c r="K920">
        <v>1</v>
      </c>
      <c r="M920" t="s">
        <v>7293</v>
      </c>
      <c r="N920" t="s">
        <v>4307</v>
      </c>
      <c r="O920" t="s">
        <v>7294</v>
      </c>
      <c r="P920">
        <v>6000</v>
      </c>
      <c r="Q920">
        <v>0</v>
      </c>
      <c r="R920" t="s">
        <v>273</v>
      </c>
      <c r="S920">
        <v>200</v>
      </c>
      <c r="T920" t="s">
        <v>54</v>
      </c>
      <c r="U920" t="s">
        <v>380</v>
      </c>
      <c r="V920" t="s">
        <v>7295</v>
      </c>
      <c r="W920">
        <v>255567</v>
      </c>
      <c r="X920">
        <v>688182</v>
      </c>
      <c r="AF920" t="s">
        <v>4268</v>
      </c>
      <c r="AG920" t="s">
        <v>4269</v>
      </c>
      <c r="AH920" t="s">
        <v>7296</v>
      </c>
      <c r="AI920" t="s">
        <v>7297</v>
      </c>
      <c r="AJ920" t="s">
        <v>709</v>
      </c>
      <c r="AK920" t="s">
        <v>921</v>
      </c>
      <c r="AL920">
        <v>6000</v>
      </c>
      <c r="AM920">
        <v>-4.3214890759626599</v>
      </c>
      <c r="AN920">
        <v>56.064654722341601</v>
      </c>
    </row>
    <row r="921" spans="1:40" x14ac:dyDescent="0.25">
      <c r="A921">
        <v>3252</v>
      </c>
      <c r="B921" t="s">
        <v>7298</v>
      </c>
      <c r="C921" t="s">
        <v>7299</v>
      </c>
      <c r="D921" t="s">
        <v>141</v>
      </c>
      <c r="F921" t="s">
        <v>80</v>
      </c>
      <c r="G921" t="s">
        <v>66</v>
      </c>
      <c r="H921" t="s">
        <v>4261</v>
      </c>
      <c r="I921" t="s">
        <v>144</v>
      </c>
      <c r="J921" t="s">
        <v>4262</v>
      </c>
      <c r="K921">
        <v>1</v>
      </c>
      <c r="L921" t="s">
        <v>4263</v>
      </c>
      <c r="M921" t="s">
        <v>4264</v>
      </c>
      <c r="N921" t="s">
        <v>4265</v>
      </c>
      <c r="O921" t="s">
        <v>4266</v>
      </c>
      <c r="P921">
        <v>0</v>
      </c>
      <c r="Q921">
        <v>0</v>
      </c>
      <c r="R921" t="s">
        <v>53</v>
      </c>
      <c r="S921">
        <v>0</v>
      </c>
      <c r="T921" t="s">
        <v>54</v>
      </c>
      <c r="U921" t="s">
        <v>380</v>
      </c>
      <c r="V921" t="s">
        <v>4267</v>
      </c>
      <c r="W921">
        <v>255836</v>
      </c>
      <c r="X921">
        <v>687915</v>
      </c>
      <c r="AF921" t="s">
        <v>4268</v>
      </c>
      <c r="AG921" t="s">
        <v>4269</v>
      </c>
      <c r="AH921" t="s">
        <v>7300</v>
      </c>
      <c r="AI921" t="s">
        <v>7301</v>
      </c>
      <c r="AJ921" t="s">
        <v>709</v>
      </c>
      <c r="AK921" t="s">
        <v>464</v>
      </c>
      <c r="AM921">
        <v>-4.3170284797404204</v>
      </c>
      <c r="AN921">
        <v>56.0623389007445</v>
      </c>
    </row>
    <row r="922" spans="1:40" x14ac:dyDescent="0.25">
      <c r="A922">
        <v>3253</v>
      </c>
      <c r="B922" t="s">
        <v>7302</v>
      </c>
      <c r="C922" t="s">
        <v>7303</v>
      </c>
      <c r="D922" t="s">
        <v>117</v>
      </c>
      <c r="F922" t="s">
        <v>80</v>
      </c>
      <c r="G922" t="s">
        <v>66</v>
      </c>
      <c r="H922" t="s">
        <v>7304</v>
      </c>
      <c r="I922" t="s">
        <v>188</v>
      </c>
      <c r="J922" t="s">
        <v>7305</v>
      </c>
      <c r="K922">
        <v>1</v>
      </c>
      <c r="M922" t="s">
        <v>7306</v>
      </c>
      <c r="N922" t="s">
        <v>4307</v>
      </c>
      <c r="O922" t="s">
        <v>7294</v>
      </c>
      <c r="P922">
        <v>0</v>
      </c>
      <c r="Q922">
        <v>0</v>
      </c>
      <c r="R922" t="s">
        <v>53</v>
      </c>
      <c r="S922">
        <v>0</v>
      </c>
      <c r="T922" t="s">
        <v>54</v>
      </c>
      <c r="U922" t="s">
        <v>380</v>
      </c>
      <c r="V922" t="s">
        <v>7295</v>
      </c>
      <c r="W922">
        <v>244548</v>
      </c>
      <c r="X922">
        <v>689616</v>
      </c>
      <c r="AF922" t="s">
        <v>4268</v>
      </c>
      <c r="AG922" t="s">
        <v>4269</v>
      </c>
      <c r="AH922" t="s">
        <v>7307</v>
      </c>
      <c r="AI922" t="s">
        <v>7308</v>
      </c>
      <c r="AJ922" t="s">
        <v>709</v>
      </c>
      <c r="AK922" t="s">
        <v>464</v>
      </c>
      <c r="AM922">
        <v>-4.4991293659005196</v>
      </c>
      <c r="AN922">
        <v>56.074072853670501</v>
      </c>
    </row>
    <row r="923" spans="1:40" x14ac:dyDescent="0.25">
      <c r="A923">
        <v>3254</v>
      </c>
      <c r="B923" t="s">
        <v>7309</v>
      </c>
      <c r="C923" t="s">
        <v>7310</v>
      </c>
      <c r="D923" t="s">
        <v>117</v>
      </c>
      <c r="F923" t="s">
        <v>80</v>
      </c>
      <c r="G923" t="s">
        <v>66</v>
      </c>
      <c r="H923" t="s">
        <v>7311</v>
      </c>
      <c r="I923" t="s">
        <v>607</v>
      </c>
      <c r="J923" t="s">
        <v>7312</v>
      </c>
      <c r="K923">
        <v>3</v>
      </c>
      <c r="M923" t="s">
        <v>7313</v>
      </c>
      <c r="N923" t="s">
        <v>4307</v>
      </c>
      <c r="O923" t="s">
        <v>7314</v>
      </c>
      <c r="P923">
        <v>10000</v>
      </c>
      <c r="Q923">
        <v>0</v>
      </c>
      <c r="R923" t="s">
        <v>273</v>
      </c>
      <c r="S923">
        <v>10000</v>
      </c>
      <c r="T923" t="s">
        <v>54</v>
      </c>
      <c r="U923" t="s">
        <v>100</v>
      </c>
      <c r="V923" t="s">
        <v>7315</v>
      </c>
      <c r="W923">
        <v>244548</v>
      </c>
      <c r="X923">
        <v>689416</v>
      </c>
      <c r="AF923" t="s">
        <v>4268</v>
      </c>
      <c r="AG923" t="s">
        <v>4269</v>
      </c>
      <c r="AH923" t="s">
        <v>7316</v>
      </c>
      <c r="AI923" t="s">
        <v>7317</v>
      </c>
      <c r="AJ923" t="s">
        <v>692</v>
      </c>
      <c r="AK923" t="s">
        <v>727</v>
      </c>
      <c r="AL923">
        <v>10000</v>
      </c>
      <c r="AM923">
        <v>-4.4990131264000501</v>
      </c>
      <c r="AN923">
        <v>56.072277612531501</v>
      </c>
    </row>
    <row r="924" spans="1:40" x14ac:dyDescent="0.25">
      <c r="A924">
        <v>3255</v>
      </c>
      <c r="B924" t="s">
        <v>7318</v>
      </c>
      <c r="C924" t="s">
        <v>7319</v>
      </c>
      <c r="D924" t="s">
        <v>64</v>
      </c>
      <c r="E924" t="s">
        <v>7320</v>
      </c>
      <c r="F924" t="s">
        <v>65</v>
      </c>
      <c r="G924" t="s">
        <v>45</v>
      </c>
      <c r="H924" t="s">
        <v>7321</v>
      </c>
      <c r="I924" t="s">
        <v>702</v>
      </c>
      <c r="J924" t="s">
        <v>7264</v>
      </c>
      <c r="K924">
        <v>4</v>
      </c>
      <c r="L924" t="s">
        <v>7265</v>
      </c>
      <c r="M924" t="s">
        <v>7266</v>
      </c>
      <c r="N924" t="s">
        <v>4307</v>
      </c>
      <c r="O924" t="s">
        <v>7267</v>
      </c>
      <c r="P924">
        <v>100000</v>
      </c>
      <c r="Q924">
        <v>0</v>
      </c>
      <c r="R924" t="s">
        <v>273</v>
      </c>
      <c r="S924">
        <v>2000</v>
      </c>
      <c r="T924" t="s">
        <v>149</v>
      </c>
      <c r="U924" t="s">
        <v>100</v>
      </c>
      <c r="V924" t="s">
        <v>7268</v>
      </c>
      <c r="W924">
        <v>251860</v>
      </c>
      <c r="X924">
        <v>683512</v>
      </c>
      <c r="AF924" t="s">
        <v>4268</v>
      </c>
      <c r="AG924" t="s">
        <v>4269</v>
      </c>
      <c r="AH924" t="s">
        <v>7322</v>
      </c>
      <c r="AI924" t="s">
        <v>7323</v>
      </c>
      <c r="AJ924" t="s">
        <v>709</v>
      </c>
      <c r="AK924" t="s">
        <v>693</v>
      </c>
      <c r="AL924">
        <v>100000</v>
      </c>
      <c r="AM924">
        <v>-4.3783930266294302</v>
      </c>
      <c r="AN924">
        <v>56.021598250092701</v>
      </c>
    </row>
    <row r="925" spans="1:40" x14ac:dyDescent="0.25">
      <c r="A925">
        <v>3256</v>
      </c>
      <c r="B925" t="s">
        <v>7324</v>
      </c>
      <c r="C925" t="s">
        <v>7325</v>
      </c>
      <c r="D925" t="s">
        <v>141</v>
      </c>
      <c r="F925" t="s">
        <v>80</v>
      </c>
      <c r="G925" t="s">
        <v>66</v>
      </c>
      <c r="H925" t="s">
        <v>4261</v>
      </c>
      <c r="I925" t="s">
        <v>144</v>
      </c>
      <c r="J925" t="s">
        <v>4262</v>
      </c>
      <c r="K925">
        <v>1</v>
      </c>
      <c r="L925" t="s">
        <v>4263</v>
      </c>
      <c r="M925" t="s">
        <v>4264</v>
      </c>
      <c r="N925" t="s">
        <v>4265</v>
      </c>
      <c r="O925" t="s">
        <v>4266</v>
      </c>
      <c r="P925">
        <v>0</v>
      </c>
      <c r="Q925">
        <v>0</v>
      </c>
      <c r="R925" t="s">
        <v>53</v>
      </c>
      <c r="S925">
        <v>0</v>
      </c>
      <c r="T925" t="s">
        <v>54</v>
      </c>
      <c r="U925" t="s">
        <v>380</v>
      </c>
      <c r="V925" t="s">
        <v>4267</v>
      </c>
      <c r="W925">
        <v>255836</v>
      </c>
      <c r="X925">
        <v>687915</v>
      </c>
      <c r="AF925" t="s">
        <v>4268</v>
      </c>
      <c r="AG925" t="s">
        <v>4269</v>
      </c>
      <c r="AH925" t="s">
        <v>7326</v>
      </c>
      <c r="AI925" t="s">
        <v>7327</v>
      </c>
      <c r="AJ925" t="s">
        <v>709</v>
      </c>
      <c r="AK925" t="s">
        <v>464</v>
      </c>
      <c r="AM925">
        <v>-4.3170284797404204</v>
      </c>
      <c r="AN925">
        <v>56.0623389007445</v>
      </c>
    </row>
    <row r="926" spans="1:40" x14ac:dyDescent="0.25">
      <c r="A926">
        <v>3257</v>
      </c>
      <c r="B926" t="s">
        <v>7328</v>
      </c>
      <c r="C926" t="s">
        <v>7329</v>
      </c>
      <c r="D926" t="s">
        <v>64</v>
      </c>
      <c r="E926" t="s">
        <v>4303</v>
      </c>
      <c r="F926" t="s">
        <v>65</v>
      </c>
      <c r="G926" t="s">
        <v>45</v>
      </c>
      <c r="H926" t="s">
        <v>4304</v>
      </c>
      <c r="I926" t="s">
        <v>268</v>
      </c>
      <c r="J926" t="s">
        <v>4305</v>
      </c>
      <c r="K926">
        <v>4</v>
      </c>
      <c r="L926" t="s">
        <v>4306</v>
      </c>
      <c r="N926" t="s">
        <v>4307</v>
      </c>
      <c r="O926" t="s">
        <v>4308</v>
      </c>
      <c r="P926">
        <v>15000</v>
      </c>
      <c r="Q926">
        <v>0</v>
      </c>
      <c r="R926" t="s">
        <v>273</v>
      </c>
      <c r="S926">
        <v>15000</v>
      </c>
      <c r="T926" t="s">
        <v>149</v>
      </c>
      <c r="U926" t="s">
        <v>88</v>
      </c>
      <c r="V926" t="s">
        <v>4309</v>
      </c>
      <c r="W926">
        <v>259812</v>
      </c>
      <c r="X926">
        <v>692318</v>
      </c>
      <c r="AF926" t="s">
        <v>4268</v>
      </c>
      <c r="AG926" t="s">
        <v>4269</v>
      </c>
      <c r="AH926" t="s">
        <v>7330</v>
      </c>
      <c r="AI926" t="s">
        <v>7331</v>
      </c>
      <c r="AJ926" t="s">
        <v>709</v>
      </c>
      <c r="AK926" t="s">
        <v>727</v>
      </c>
      <c r="AL926">
        <v>15000</v>
      </c>
      <c r="AM926">
        <v>-4.25553470176835</v>
      </c>
      <c r="AN926">
        <v>56.103049820071398</v>
      </c>
    </row>
    <row r="927" spans="1:40" x14ac:dyDescent="0.25">
      <c r="A927">
        <v>3258</v>
      </c>
      <c r="B927" t="s">
        <v>7332</v>
      </c>
      <c r="C927" t="s">
        <v>7333</v>
      </c>
      <c r="D927" t="s">
        <v>142</v>
      </c>
      <c r="F927" t="s">
        <v>80</v>
      </c>
      <c r="G927" t="s">
        <v>66</v>
      </c>
      <c r="H927" t="s">
        <v>7334</v>
      </c>
      <c r="I927" t="s">
        <v>198</v>
      </c>
      <c r="J927" t="s">
        <v>4315</v>
      </c>
      <c r="K927">
        <v>4</v>
      </c>
      <c r="M927" t="s">
        <v>4316</v>
      </c>
      <c r="N927" t="s">
        <v>7282</v>
      </c>
      <c r="O927" t="s">
        <v>7283</v>
      </c>
      <c r="P927">
        <v>5000</v>
      </c>
      <c r="Q927">
        <v>0</v>
      </c>
      <c r="R927" t="s">
        <v>273</v>
      </c>
      <c r="S927">
        <v>5000</v>
      </c>
      <c r="T927" t="s">
        <v>54</v>
      </c>
      <c r="U927" t="s">
        <v>88</v>
      </c>
      <c r="V927" t="s">
        <v>4318</v>
      </c>
      <c r="W927">
        <v>263788</v>
      </c>
      <c r="X927">
        <v>696721</v>
      </c>
      <c r="AF927" t="s">
        <v>4268</v>
      </c>
      <c r="AG927" t="s">
        <v>4269</v>
      </c>
      <c r="AH927" t="s">
        <v>7335</v>
      </c>
      <c r="AI927" t="s">
        <v>7336</v>
      </c>
      <c r="AJ927" t="s">
        <v>709</v>
      </c>
      <c r="AK927" t="s">
        <v>921</v>
      </c>
      <c r="AL927">
        <v>5000</v>
      </c>
      <c r="AM927">
        <v>-4.1939113062771503</v>
      </c>
      <c r="AN927">
        <v>56.1437308671537</v>
      </c>
    </row>
    <row r="928" spans="1:40" x14ac:dyDescent="0.25">
      <c r="A928">
        <v>3259</v>
      </c>
      <c r="B928" t="s">
        <v>7337</v>
      </c>
      <c r="C928" t="s">
        <v>4322</v>
      </c>
      <c r="D928" t="s">
        <v>64</v>
      </c>
      <c r="E928" t="s">
        <v>4323</v>
      </c>
      <c r="F928" t="s">
        <v>65</v>
      </c>
      <c r="G928" t="s">
        <v>45</v>
      </c>
      <c r="H928" t="s">
        <v>4324</v>
      </c>
      <c r="I928" t="s">
        <v>188</v>
      </c>
      <c r="J928" t="s">
        <v>4325</v>
      </c>
      <c r="K928">
        <v>3</v>
      </c>
      <c r="M928" t="s">
        <v>4326</v>
      </c>
      <c r="N928" t="s">
        <v>4307</v>
      </c>
      <c r="O928" t="s">
        <v>4327</v>
      </c>
      <c r="P928">
        <v>20000</v>
      </c>
      <c r="Q928">
        <v>0</v>
      </c>
      <c r="R928" t="s">
        <v>273</v>
      </c>
      <c r="S928">
        <v>2000</v>
      </c>
      <c r="T928" t="s">
        <v>149</v>
      </c>
      <c r="U928" t="s">
        <v>88</v>
      </c>
      <c r="V928" t="s">
        <v>4328</v>
      </c>
      <c r="W928">
        <v>267764</v>
      </c>
      <c r="X928">
        <v>701124</v>
      </c>
      <c r="AF928" t="s">
        <v>4268</v>
      </c>
      <c r="AG928" t="s">
        <v>4269</v>
      </c>
      <c r="AH928" t="s">
        <v>7338</v>
      </c>
      <c r="AI928" t="s">
        <v>7339</v>
      </c>
      <c r="AJ928" t="s">
        <v>709</v>
      </c>
      <c r="AK928" t="s">
        <v>921</v>
      </c>
      <c r="AL928">
        <v>20000</v>
      </c>
      <c r="AM928">
        <v>-4.1321579061132603</v>
      </c>
      <c r="AN928">
        <v>56.184381900606603</v>
      </c>
    </row>
    <row r="929" spans="1:40" x14ac:dyDescent="0.25">
      <c r="A929">
        <v>3260</v>
      </c>
      <c r="B929" t="s">
        <v>7340</v>
      </c>
      <c r="C929" t="s">
        <v>7341</v>
      </c>
      <c r="D929" t="s">
        <v>64</v>
      </c>
      <c r="E929" t="s">
        <v>4303</v>
      </c>
      <c r="F929" t="s">
        <v>65</v>
      </c>
      <c r="G929" t="s">
        <v>45</v>
      </c>
      <c r="H929" t="s">
        <v>4304</v>
      </c>
      <c r="I929" t="s">
        <v>268</v>
      </c>
      <c r="J929" t="s">
        <v>4305</v>
      </c>
      <c r="K929">
        <v>4</v>
      </c>
      <c r="L929" t="s">
        <v>4306</v>
      </c>
      <c r="N929" t="s">
        <v>4307</v>
      </c>
      <c r="O929" t="s">
        <v>4308</v>
      </c>
      <c r="P929">
        <v>5000</v>
      </c>
      <c r="Q929">
        <v>0</v>
      </c>
      <c r="R929" t="s">
        <v>273</v>
      </c>
      <c r="S929">
        <v>5000</v>
      </c>
      <c r="T929" t="s">
        <v>149</v>
      </c>
      <c r="U929" t="s">
        <v>88</v>
      </c>
      <c r="V929" t="s">
        <v>4309</v>
      </c>
      <c r="W929">
        <v>239226</v>
      </c>
      <c r="X929">
        <v>677404</v>
      </c>
      <c r="AF929" t="s">
        <v>4268</v>
      </c>
      <c r="AG929" t="s">
        <v>4269</v>
      </c>
      <c r="AH929" t="s">
        <v>7342</v>
      </c>
      <c r="AI929" t="s">
        <v>7343</v>
      </c>
      <c r="AJ929" t="s">
        <v>709</v>
      </c>
      <c r="AK929" t="s">
        <v>921</v>
      </c>
      <c r="AL929">
        <v>5000</v>
      </c>
      <c r="AM929">
        <v>-4.5772241070597204</v>
      </c>
      <c r="AN929">
        <v>55.962701791458798</v>
      </c>
    </row>
    <row r="930" spans="1:40" x14ac:dyDescent="0.25">
      <c r="A930">
        <v>3261</v>
      </c>
      <c r="B930" t="s">
        <v>7344</v>
      </c>
      <c r="C930" t="s">
        <v>7345</v>
      </c>
      <c r="D930" t="s">
        <v>142</v>
      </c>
      <c r="F930" t="s">
        <v>80</v>
      </c>
      <c r="G930" t="s">
        <v>66</v>
      </c>
      <c r="H930" t="s">
        <v>7346</v>
      </c>
      <c r="I930" t="s">
        <v>198</v>
      </c>
      <c r="J930" t="s">
        <v>4315</v>
      </c>
      <c r="K930">
        <v>4</v>
      </c>
      <c r="M930" t="s">
        <v>4316</v>
      </c>
      <c r="N930" t="s">
        <v>4307</v>
      </c>
      <c r="O930" t="s">
        <v>4317</v>
      </c>
      <c r="P930">
        <v>7500</v>
      </c>
      <c r="Q930">
        <v>0</v>
      </c>
      <c r="R930" t="s">
        <v>273</v>
      </c>
      <c r="S930">
        <v>7500</v>
      </c>
      <c r="T930" t="s">
        <v>54</v>
      </c>
      <c r="U930" t="s">
        <v>88</v>
      </c>
      <c r="V930" t="s">
        <v>4318</v>
      </c>
      <c r="W930">
        <v>239226</v>
      </c>
      <c r="X930">
        <v>677404</v>
      </c>
      <c r="AF930" t="s">
        <v>4268</v>
      </c>
      <c r="AG930" t="s">
        <v>4269</v>
      </c>
      <c r="AH930" t="s">
        <v>7347</v>
      </c>
      <c r="AI930" t="s">
        <v>7348</v>
      </c>
      <c r="AJ930" t="s">
        <v>709</v>
      </c>
      <c r="AK930" t="s">
        <v>921</v>
      </c>
      <c r="AL930">
        <v>7500</v>
      </c>
      <c r="AM930">
        <v>-4.5772241070597204</v>
      </c>
      <c r="AN930">
        <v>55.962701791458798</v>
      </c>
    </row>
    <row r="931" spans="1:40" x14ac:dyDescent="0.25">
      <c r="A931">
        <v>3262</v>
      </c>
      <c r="B931" t="s">
        <v>7349</v>
      </c>
      <c r="C931" t="s">
        <v>7350</v>
      </c>
      <c r="D931" t="s">
        <v>141</v>
      </c>
      <c r="F931" t="s">
        <v>80</v>
      </c>
      <c r="G931" t="s">
        <v>45</v>
      </c>
      <c r="H931" t="s">
        <v>4261</v>
      </c>
      <c r="I931" t="s">
        <v>144</v>
      </c>
      <c r="J931" t="s">
        <v>4262</v>
      </c>
      <c r="K931">
        <v>1</v>
      </c>
      <c r="L931" t="s">
        <v>4263</v>
      </c>
      <c r="M931" t="s">
        <v>4264</v>
      </c>
      <c r="N931" t="s">
        <v>4265</v>
      </c>
      <c r="O931" t="s">
        <v>4266</v>
      </c>
      <c r="P931">
        <v>0</v>
      </c>
      <c r="Q931">
        <v>0</v>
      </c>
      <c r="R931" t="s">
        <v>53</v>
      </c>
      <c r="S931">
        <v>0</v>
      </c>
      <c r="T931" t="s">
        <v>54</v>
      </c>
      <c r="U931" t="s">
        <v>380</v>
      </c>
      <c r="V931" t="s">
        <v>4267</v>
      </c>
      <c r="W931">
        <v>240135</v>
      </c>
      <c r="X931">
        <v>681334</v>
      </c>
      <c r="AF931" t="s">
        <v>4268</v>
      </c>
      <c r="AG931" t="s">
        <v>4269</v>
      </c>
      <c r="AH931" t="s">
        <v>7351</v>
      </c>
      <c r="AI931" t="s">
        <v>7352</v>
      </c>
      <c r="AJ931" t="s">
        <v>709</v>
      </c>
      <c r="AK931" t="s">
        <v>464</v>
      </c>
      <c r="AM931">
        <v>-4.5650131596981796</v>
      </c>
      <c r="AN931">
        <v>55.998280520231603</v>
      </c>
    </row>
    <row r="932" spans="1:40" x14ac:dyDescent="0.25">
      <c r="A932">
        <v>3263</v>
      </c>
      <c r="B932" t="s">
        <v>7353</v>
      </c>
      <c r="C932" t="s">
        <v>7354</v>
      </c>
      <c r="D932" t="s">
        <v>141</v>
      </c>
      <c r="F932" t="s">
        <v>80</v>
      </c>
      <c r="G932" t="s">
        <v>45</v>
      </c>
      <c r="H932" t="s">
        <v>4261</v>
      </c>
      <c r="I932" t="s">
        <v>144</v>
      </c>
      <c r="J932" t="s">
        <v>4262</v>
      </c>
      <c r="K932">
        <v>1</v>
      </c>
      <c r="L932" t="s">
        <v>4263</v>
      </c>
      <c r="M932" t="s">
        <v>4264</v>
      </c>
      <c r="N932" t="s">
        <v>4265</v>
      </c>
      <c r="O932" t="s">
        <v>4266</v>
      </c>
      <c r="P932">
        <v>0</v>
      </c>
      <c r="Q932">
        <v>0</v>
      </c>
      <c r="R932" t="s">
        <v>53</v>
      </c>
      <c r="S932">
        <v>0</v>
      </c>
      <c r="T932" t="s">
        <v>54</v>
      </c>
      <c r="U932" t="s">
        <v>380</v>
      </c>
      <c r="V932" t="s">
        <v>4267</v>
      </c>
      <c r="W932">
        <v>240570</v>
      </c>
      <c r="X932">
        <v>677798</v>
      </c>
      <c r="AF932" t="s">
        <v>4268</v>
      </c>
      <c r="AG932" t="s">
        <v>4269</v>
      </c>
      <c r="AH932" t="s">
        <v>7355</v>
      </c>
      <c r="AI932" t="s">
        <v>7356</v>
      </c>
      <c r="AJ932" t="s">
        <v>709</v>
      </c>
      <c r="AK932" t="s">
        <v>464</v>
      </c>
      <c r="AM932">
        <v>-4.5559501758585501</v>
      </c>
      <c r="AN932">
        <v>55.9666864156233</v>
      </c>
    </row>
    <row r="933" spans="1:40" x14ac:dyDescent="0.25">
      <c r="A933">
        <v>3264</v>
      </c>
      <c r="B933" t="s">
        <v>7357</v>
      </c>
      <c r="C933" t="s">
        <v>7358</v>
      </c>
      <c r="D933" t="s">
        <v>141</v>
      </c>
      <c r="F933" t="s">
        <v>80</v>
      </c>
      <c r="G933" t="s">
        <v>45</v>
      </c>
      <c r="H933" t="s">
        <v>4261</v>
      </c>
      <c r="I933" t="s">
        <v>144</v>
      </c>
      <c r="J933" t="s">
        <v>4262</v>
      </c>
      <c r="K933">
        <v>1</v>
      </c>
      <c r="L933" t="s">
        <v>4263</v>
      </c>
      <c r="M933" t="s">
        <v>4264</v>
      </c>
      <c r="N933" t="s">
        <v>4265</v>
      </c>
      <c r="O933" t="s">
        <v>4266</v>
      </c>
      <c r="P933">
        <v>0</v>
      </c>
      <c r="Q933">
        <v>0</v>
      </c>
      <c r="R933" t="s">
        <v>53</v>
      </c>
      <c r="S933">
        <v>0</v>
      </c>
      <c r="T933" t="s">
        <v>54</v>
      </c>
      <c r="U933" t="s">
        <v>380</v>
      </c>
      <c r="V933" t="s">
        <v>4267</v>
      </c>
      <c r="W933">
        <v>238979</v>
      </c>
      <c r="X933">
        <v>676896</v>
      </c>
      <c r="AF933" t="s">
        <v>4268</v>
      </c>
      <c r="AG933" t="s">
        <v>4269</v>
      </c>
      <c r="AH933" t="s">
        <v>7359</v>
      </c>
      <c r="AI933" t="s">
        <v>7360</v>
      </c>
      <c r="AJ933" t="s">
        <v>709</v>
      </c>
      <c r="AK933" t="s">
        <v>464</v>
      </c>
      <c r="AM933">
        <v>-4.58087298988253</v>
      </c>
      <c r="AN933">
        <v>55.958059326494102</v>
      </c>
    </row>
    <row r="934" spans="1:40" x14ac:dyDescent="0.25">
      <c r="A934">
        <v>3525</v>
      </c>
      <c r="B934" t="s">
        <v>7361</v>
      </c>
      <c r="C934" t="s">
        <v>7362</v>
      </c>
      <c r="D934" t="s">
        <v>141</v>
      </c>
      <c r="E934" t="s">
        <v>7363</v>
      </c>
      <c r="F934" t="s">
        <v>65</v>
      </c>
      <c r="G934" t="s">
        <v>45</v>
      </c>
      <c r="H934" t="s">
        <v>7364</v>
      </c>
      <c r="I934" t="s">
        <v>144</v>
      </c>
      <c r="J934" t="s">
        <v>7365</v>
      </c>
      <c r="K934">
        <v>4</v>
      </c>
      <c r="L934" t="s">
        <v>433</v>
      </c>
      <c r="M934" t="s">
        <v>7366</v>
      </c>
      <c r="N934" t="s">
        <v>7367</v>
      </c>
      <c r="O934" t="s">
        <v>7368</v>
      </c>
      <c r="P934">
        <v>40000000</v>
      </c>
      <c r="Q934">
        <v>1000000</v>
      </c>
      <c r="R934" t="s">
        <v>273</v>
      </c>
      <c r="S934">
        <v>50000</v>
      </c>
      <c r="T934" t="s">
        <v>149</v>
      </c>
      <c r="U934" t="s">
        <v>88</v>
      </c>
      <c r="V934" t="s">
        <v>7369</v>
      </c>
      <c r="W934">
        <v>259484</v>
      </c>
      <c r="X934">
        <v>664399</v>
      </c>
      <c r="AF934" t="s">
        <v>7370</v>
      </c>
      <c r="AG934" t="s">
        <v>7371</v>
      </c>
      <c r="AH934" t="s">
        <v>7372</v>
      </c>
      <c r="AI934" t="s">
        <v>7373</v>
      </c>
      <c r="AJ934" t="s">
        <v>709</v>
      </c>
      <c r="AK934" t="s">
        <v>921</v>
      </c>
      <c r="AL934">
        <v>40050000</v>
      </c>
      <c r="AM934">
        <v>-4.2462232636093704</v>
      </c>
      <c r="AN934">
        <v>55.852298234007499</v>
      </c>
    </row>
    <row r="935" spans="1:40" x14ac:dyDescent="0.25">
      <c r="A935">
        <v>3526</v>
      </c>
      <c r="B935" t="s">
        <v>1052</v>
      </c>
      <c r="C935" t="s">
        <v>7374</v>
      </c>
      <c r="D935" t="s">
        <v>129</v>
      </c>
      <c r="F935" t="s">
        <v>65</v>
      </c>
      <c r="G935" t="s">
        <v>45</v>
      </c>
      <c r="H935" t="s">
        <v>7375</v>
      </c>
      <c r="I935" t="s">
        <v>131</v>
      </c>
      <c r="J935" t="s">
        <v>7376</v>
      </c>
      <c r="K935">
        <v>4</v>
      </c>
      <c r="L935" t="s">
        <v>433</v>
      </c>
      <c r="M935" t="s">
        <v>7377</v>
      </c>
      <c r="N935" t="s">
        <v>7378</v>
      </c>
      <c r="O935" t="s">
        <v>7379</v>
      </c>
      <c r="P935">
        <v>50000</v>
      </c>
      <c r="Q935">
        <v>75000</v>
      </c>
      <c r="R935" t="s">
        <v>273</v>
      </c>
      <c r="S935">
        <v>50000</v>
      </c>
      <c r="T935" t="s">
        <v>54</v>
      </c>
      <c r="U935" t="s">
        <v>464</v>
      </c>
      <c r="V935" t="s">
        <v>7380</v>
      </c>
      <c r="W935">
        <v>269615</v>
      </c>
      <c r="X935">
        <v>658570</v>
      </c>
      <c r="AF935" t="s">
        <v>7370</v>
      </c>
      <c r="AG935" t="s">
        <v>7371</v>
      </c>
      <c r="AH935" t="s">
        <v>7381</v>
      </c>
      <c r="AI935" t="s">
        <v>7382</v>
      </c>
      <c r="AJ935" t="s">
        <v>709</v>
      </c>
      <c r="AK935" t="s">
        <v>921</v>
      </c>
      <c r="AL935">
        <v>100000</v>
      </c>
      <c r="AM935">
        <v>-4.0817130830143302</v>
      </c>
      <c r="AN935">
        <v>55.802805090089102</v>
      </c>
    </row>
    <row r="936" spans="1:40" x14ac:dyDescent="0.25">
      <c r="A936">
        <v>3527</v>
      </c>
      <c r="B936" t="s">
        <v>579</v>
      </c>
      <c r="C936" t="s">
        <v>7383</v>
      </c>
      <c r="D936" t="s">
        <v>579</v>
      </c>
      <c r="F936" t="s">
        <v>3326</v>
      </c>
      <c r="G936" t="s">
        <v>81</v>
      </c>
      <c r="H936" t="s">
        <v>7384</v>
      </c>
      <c r="I936" t="s">
        <v>119</v>
      </c>
      <c r="J936" t="s">
        <v>7385</v>
      </c>
      <c r="K936">
        <v>4</v>
      </c>
      <c r="L936" t="s">
        <v>433</v>
      </c>
      <c r="M936" t="s">
        <v>7386</v>
      </c>
      <c r="N936" t="s">
        <v>2329</v>
      </c>
      <c r="O936" t="s">
        <v>7387</v>
      </c>
      <c r="P936">
        <v>20000</v>
      </c>
      <c r="Q936">
        <v>0</v>
      </c>
      <c r="R936" t="s">
        <v>273</v>
      </c>
      <c r="S936">
        <v>5000</v>
      </c>
      <c r="T936" t="s">
        <v>54</v>
      </c>
      <c r="U936" t="s">
        <v>72</v>
      </c>
      <c r="V936" t="s">
        <v>7388</v>
      </c>
      <c r="W936">
        <v>248728</v>
      </c>
      <c r="X936">
        <v>670473</v>
      </c>
      <c r="AF936" t="s">
        <v>7370</v>
      </c>
      <c r="AG936" t="s">
        <v>7371</v>
      </c>
      <c r="AH936" t="s">
        <v>7389</v>
      </c>
      <c r="AI936" t="s">
        <v>7390</v>
      </c>
      <c r="AJ936" t="s">
        <v>709</v>
      </c>
      <c r="AK936" t="s">
        <v>921</v>
      </c>
      <c r="AL936">
        <v>25000</v>
      </c>
      <c r="AM936">
        <v>-4.4212710441946097</v>
      </c>
      <c r="AN936">
        <v>55.903570261844202</v>
      </c>
    </row>
    <row r="937" spans="1:40" x14ac:dyDescent="0.25">
      <c r="A937">
        <v>3528</v>
      </c>
      <c r="B937" t="s">
        <v>6755</v>
      </c>
      <c r="C937" t="s">
        <v>7391</v>
      </c>
      <c r="D937" t="s">
        <v>1316</v>
      </c>
      <c r="F937" t="s">
        <v>65</v>
      </c>
      <c r="G937" t="s">
        <v>81</v>
      </c>
      <c r="H937" t="s">
        <v>7392</v>
      </c>
      <c r="I937" t="s">
        <v>119</v>
      </c>
      <c r="J937" t="s">
        <v>7393</v>
      </c>
      <c r="K937">
        <v>4</v>
      </c>
      <c r="L937" t="s">
        <v>433</v>
      </c>
      <c r="M937" t="s">
        <v>7394</v>
      </c>
      <c r="N937" t="s">
        <v>2329</v>
      </c>
      <c r="O937" t="s">
        <v>7387</v>
      </c>
      <c r="P937">
        <v>10000</v>
      </c>
      <c r="Q937">
        <v>5000</v>
      </c>
      <c r="R937" t="s">
        <v>273</v>
      </c>
      <c r="S937">
        <v>5000</v>
      </c>
      <c r="T937" t="s">
        <v>54</v>
      </c>
      <c r="U937" t="s">
        <v>72</v>
      </c>
      <c r="V937" t="s">
        <v>7395</v>
      </c>
      <c r="W937">
        <v>256981</v>
      </c>
      <c r="X937">
        <v>665191</v>
      </c>
      <c r="AF937" t="s">
        <v>7370</v>
      </c>
      <c r="AG937" t="s">
        <v>7371</v>
      </c>
      <c r="AH937" t="s">
        <v>7396</v>
      </c>
      <c r="AI937" t="s">
        <v>7397</v>
      </c>
      <c r="AJ937" t="s">
        <v>692</v>
      </c>
      <c r="AK937" t="s">
        <v>921</v>
      </c>
      <c r="AL937">
        <v>15000</v>
      </c>
      <c r="AM937">
        <v>-4.2865894908358602</v>
      </c>
      <c r="AN937">
        <v>55.858672775817801</v>
      </c>
    </row>
    <row r="938" spans="1:40" x14ac:dyDescent="0.25">
      <c r="A938">
        <v>3529</v>
      </c>
      <c r="B938" t="s">
        <v>142</v>
      </c>
      <c r="C938" t="s">
        <v>7398</v>
      </c>
      <c r="D938" t="s">
        <v>142</v>
      </c>
      <c r="F938" t="s">
        <v>65</v>
      </c>
      <c r="G938" t="s">
        <v>66</v>
      </c>
      <c r="H938" t="s">
        <v>7399</v>
      </c>
      <c r="I938" t="s">
        <v>119</v>
      </c>
      <c r="J938" t="s">
        <v>7400</v>
      </c>
      <c r="K938">
        <v>4</v>
      </c>
      <c r="L938" t="s">
        <v>433</v>
      </c>
      <c r="M938" t="s">
        <v>7401</v>
      </c>
      <c r="N938" t="s">
        <v>7378</v>
      </c>
      <c r="O938" t="s">
        <v>7402</v>
      </c>
      <c r="P938">
        <v>20000</v>
      </c>
      <c r="Q938">
        <v>0</v>
      </c>
      <c r="R938" t="s">
        <v>273</v>
      </c>
      <c r="S938">
        <v>20000</v>
      </c>
      <c r="T938" t="s">
        <v>54</v>
      </c>
      <c r="U938" t="s">
        <v>88</v>
      </c>
      <c r="V938" t="s">
        <v>7403</v>
      </c>
      <c r="W938">
        <v>271568</v>
      </c>
      <c r="X938">
        <v>657691</v>
      </c>
      <c r="AF938" t="s">
        <v>7370</v>
      </c>
      <c r="AG938" t="s">
        <v>7371</v>
      </c>
      <c r="AH938" t="s">
        <v>7404</v>
      </c>
      <c r="AI938" t="s">
        <v>7405</v>
      </c>
      <c r="AJ938" t="s">
        <v>692</v>
      </c>
      <c r="AK938" t="s">
        <v>921</v>
      </c>
      <c r="AL938">
        <v>40000</v>
      </c>
      <c r="AM938">
        <v>-4.0501627444238704</v>
      </c>
      <c r="AN938">
        <v>55.7954354775257</v>
      </c>
    </row>
    <row r="939" spans="1:40" x14ac:dyDescent="0.25">
      <c r="A939">
        <v>3530</v>
      </c>
      <c r="B939" t="s">
        <v>79</v>
      </c>
      <c r="C939" t="s">
        <v>7406</v>
      </c>
      <c r="D939" t="s">
        <v>79</v>
      </c>
      <c r="F939" t="s">
        <v>65</v>
      </c>
      <c r="G939" t="s">
        <v>45</v>
      </c>
      <c r="H939" t="s">
        <v>7407</v>
      </c>
      <c r="I939" t="s">
        <v>119</v>
      </c>
      <c r="J939" t="s">
        <v>7408</v>
      </c>
      <c r="K939">
        <v>4</v>
      </c>
      <c r="L939" t="s">
        <v>433</v>
      </c>
      <c r="M939" t="s">
        <v>7409</v>
      </c>
      <c r="N939" t="s">
        <v>7367</v>
      </c>
      <c r="O939" t="s">
        <v>7410</v>
      </c>
      <c r="P939">
        <v>30000</v>
      </c>
      <c r="Q939">
        <v>5000</v>
      </c>
      <c r="R939" t="s">
        <v>273</v>
      </c>
      <c r="S939">
        <v>50000</v>
      </c>
      <c r="T939" t="s">
        <v>54</v>
      </c>
      <c r="U939" t="s">
        <v>88</v>
      </c>
      <c r="V939" t="s">
        <v>7411</v>
      </c>
      <c r="W939">
        <v>264182</v>
      </c>
      <c r="X939">
        <v>661111</v>
      </c>
      <c r="AF939" t="s">
        <v>7370</v>
      </c>
      <c r="AG939" t="s">
        <v>7371</v>
      </c>
      <c r="AH939" t="s">
        <v>7412</v>
      </c>
      <c r="AI939" t="s">
        <v>7413</v>
      </c>
      <c r="AJ939" t="s">
        <v>709</v>
      </c>
      <c r="AK939" t="s">
        <v>921</v>
      </c>
      <c r="AL939">
        <v>80000</v>
      </c>
      <c r="AM939">
        <v>-4.1695918107982797</v>
      </c>
      <c r="AN939">
        <v>55.824122813507401</v>
      </c>
    </row>
    <row r="940" spans="1:40" x14ac:dyDescent="0.25">
      <c r="A940">
        <v>3531</v>
      </c>
      <c r="B940" t="s">
        <v>359</v>
      </c>
      <c r="C940" t="s">
        <v>7414</v>
      </c>
      <c r="D940" t="s">
        <v>359</v>
      </c>
      <c r="E940" t="s">
        <v>7415</v>
      </c>
      <c r="F940" t="s">
        <v>65</v>
      </c>
      <c r="G940" t="s">
        <v>45</v>
      </c>
      <c r="H940" t="s">
        <v>7416</v>
      </c>
      <c r="I940" t="s">
        <v>68</v>
      </c>
      <c r="J940" t="s">
        <v>7417</v>
      </c>
      <c r="K940">
        <v>4</v>
      </c>
      <c r="L940" t="s">
        <v>433</v>
      </c>
      <c r="M940" t="s">
        <v>7418</v>
      </c>
      <c r="N940" t="s">
        <v>7367</v>
      </c>
      <c r="O940" t="s">
        <v>7419</v>
      </c>
      <c r="P940">
        <v>40000</v>
      </c>
      <c r="Q940">
        <v>5000</v>
      </c>
      <c r="R940" t="s">
        <v>53</v>
      </c>
      <c r="S940">
        <v>25000</v>
      </c>
      <c r="T940" t="s">
        <v>54</v>
      </c>
      <c r="U940" t="s">
        <v>88</v>
      </c>
      <c r="V940" t="s">
        <v>7420</v>
      </c>
      <c r="W940">
        <v>242927</v>
      </c>
      <c r="X940">
        <v>663536</v>
      </c>
      <c r="AF940" t="s">
        <v>7370</v>
      </c>
      <c r="AG940" t="s">
        <v>7371</v>
      </c>
      <c r="AH940" t="s">
        <v>7421</v>
      </c>
      <c r="AI940" t="s">
        <v>7422</v>
      </c>
      <c r="AJ940" t="s">
        <v>709</v>
      </c>
      <c r="AK940" t="s">
        <v>921</v>
      </c>
      <c r="AL940">
        <v>65000</v>
      </c>
      <c r="AM940">
        <v>-4.5099419398811502</v>
      </c>
      <c r="AN940">
        <v>55.839442566817397</v>
      </c>
    </row>
    <row r="941" spans="1:40" x14ac:dyDescent="0.25">
      <c r="A941">
        <v>3532</v>
      </c>
      <c r="B941" t="s">
        <v>42</v>
      </c>
      <c r="C941" t="s">
        <v>7423</v>
      </c>
      <c r="D941" t="s">
        <v>42</v>
      </c>
      <c r="E941" t="s">
        <v>7424</v>
      </c>
      <c r="F941" t="s">
        <v>65</v>
      </c>
      <c r="G941" t="s">
        <v>45</v>
      </c>
      <c r="H941" t="s">
        <v>7425</v>
      </c>
      <c r="I941" t="s">
        <v>702</v>
      </c>
      <c r="J941" t="s">
        <v>7426</v>
      </c>
      <c r="K941">
        <v>4</v>
      </c>
      <c r="L941" t="s">
        <v>433</v>
      </c>
      <c r="M941" t="s">
        <v>7427</v>
      </c>
      <c r="N941" t="s">
        <v>7428</v>
      </c>
      <c r="O941" t="s">
        <v>7429</v>
      </c>
      <c r="P941">
        <v>50000</v>
      </c>
      <c r="Q941">
        <v>5000</v>
      </c>
      <c r="R941" t="s">
        <v>273</v>
      </c>
      <c r="S941">
        <v>50000</v>
      </c>
      <c r="T941" t="s">
        <v>54</v>
      </c>
      <c r="U941" t="s">
        <v>88</v>
      </c>
      <c r="V941" t="s">
        <v>7430</v>
      </c>
      <c r="W941">
        <v>269528</v>
      </c>
      <c r="X941">
        <v>642814</v>
      </c>
      <c r="AF941" t="s">
        <v>7370</v>
      </c>
      <c r="AG941" t="s">
        <v>7371</v>
      </c>
      <c r="AH941" t="s">
        <v>7431</v>
      </c>
      <c r="AI941" t="s">
        <v>7432</v>
      </c>
      <c r="AJ941" t="s">
        <v>709</v>
      </c>
      <c r="AK941" t="s">
        <v>921</v>
      </c>
      <c r="AL941">
        <v>100000</v>
      </c>
      <c r="AM941">
        <v>-4.0755769480070301</v>
      </c>
      <c r="AN941">
        <v>55.661303159603499</v>
      </c>
    </row>
    <row r="942" spans="1:40" x14ac:dyDescent="0.25">
      <c r="A942">
        <v>3533</v>
      </c>
      <c r="B942" t="s">
        <v>7433</v>
      </c>
      <c r="C942" t="s">
        <v>7434</v>
      </c>
      <c r="D942" t="s">
        <v>117</v>
      </c>
      <c r="E942" t="s">
        <v>7435</v>
      </c>
      <c r="F942" t="s">
        <v>65</v>
      </c>
      <c r="G942" t="s">
        <v>45</v>
      </c>
      <c r="H942" t="s">
        <v>7436</v>
      </c>
      <c r="I942" t="s">
        <v>188</v>
      </c>
      <c r="J942" t="s">
        <v>7437</v>
      </c>
      <c r="K942">
        <v>1</v>
      </c>
      <c r="L942" t="s">
        <v>433</v>
      </c>
      <c r="M942" t="s">
        <v>7438</v>
      </c>
      <c r="N942" t="s">
        <v>7428</v>
      </c>
      <c r="O942" t="s">
        <v>7439</v>
      </c>
      <c r="P942">
        <v>50000</v>
      </c>
      <c r="Q942">
        <v>5000</v>
      </c>
      <c r="R942" t="s">
        <v>273</v>
      </c>
      <c r="S942">
        <v>50000</v>
      </c>
      <c r="T942" t="s">
        <v>54</v>
      </c>
      <c r="U942" t="s">
        <v>88</v>
      </c>
      <c r="V942" t="s">
        <v>7430</v>
      </c>
      <c r="W942">
        <v>270330</v>
      </c>
      <c r="X942">
        <v>676634</v>
      </c>
      <c r="AF942" t="s">
        <v>7370</v>
      </c>
      <c r="AG942" t="s">
        <v>7371</v>
      </c>
      <c r="AH942" t="s">
        <v>7440</v>
      </c>
      <c r="AI942" t="s">
        <v>7441</v>
      </c>
      <c r="AJ942" t="s">
        <v>709</v>
      </c>
      <c r="AK942" t="s">
        <v>921</v>
      </c>
      <c r="AL942">
        <v>100000</v>
      </c>
      <c r="AM942">
        <v>-4.0789692510825697</v>
      </c>
      <c r="AN942">
        <v>55.965196773246099</v>
      </c>
    </row>
    <row r="943" spans="1:40" x14ac:dyDescent="0.25">
      <c r="A943">
        <v>3534</v>
      </c>
      <c r="B943" t="s">
        <v>7442</v>
      </c>
      <c r="C943" t="s">
        <v>7443</v>
      </c>
      <c r="D943" t="s">
        <v>117</v>
      </c>
      <c r="F943" t="s">
        <v>65</v>
      </c>
      <c r="G943" t="s">
        <v>66</v>
      </c>
      <c r="H943" t="s">
        <v>7444</v>
      </c>
      <c r="I943" t="s">
        <v>540</v>
      </c>
      <c r="J943" t="s">
        <v>7445</v>
      </c>
      <c r="K943">
        <v>1</v>
      </c>
      <c r="L943" t="s">
        <v>433</v>
      </c>
      <c r="M943" t="s">
        <v>7446</v>
      </c>
      <c r="N943" t="s">
        <v>7447</v>
      </c>
      <c r="O943" t="s">
        <v>7448</v>
      </c>
      <c r="P943">
        <v>50000</v>
      </c>
      <c r="Q943">
        <v>5000</v>
      </c>
      <c r="R943" t="s">
        <v>273</v>
      </c>
      <c r="S943">
        <v>50000</v>
      </c>
      <c r="T943" t="s">
        <v>54</v>
      </c>
      <c r="U943" t="s">
        <v>88</v>
      </c>
      <c r="V943" t="s">
        <v>7430</v>
      </c>
      <c r="W943">
        <v>261742</v>
      </c>
      <c r="X943">
        <v>673461</v>
      </c>
      <c r="AF943" t="s">
        <v>7370</v>
      </c>
      <c r="AG943" t="s">
        <v>7371</v>
      </c>
      <c r="AH943" t="s">
        <v>7449</v>
      </c>
      <c r="AI943" t="s">
        <v>7450</v>
      </c>
      <c r="AJ943" t="s">
        <v>692</v>
      </c>
      <c r="AK943" t="s">
        <v>921</v>
      </c>
      <c r="AL943">
        <v>100000</v>
      </c>
      <c r="AM943">
        <v>-4.2148152511273098</v>
      </c>
      <c r="AN943">
        <v>55.934312556082197</v>
      </c>
    </row>
    <row r="944" spans="1:40" x14ac:dyDescent="0.25">
      <c r="A944">
        <v>3535</v>
      </c>
      <c r="B944" t="s">
        <v>7451</v>
      </c>
      <c r="C944" t="s">
        <v>7452</v>
      </c>
      <c r="D944" t="s">
        <v>266</v>
      </c>
      <c r="E944" t="s">
        <v>7453</v>
      </c>
      <c r="F944" t="s">
        <v>65</v>
      </c>
      <c r="G944" t="s">
        <v>66</v>
      </c>
      <c r="H944" t="s">
        <v>7454</v>
      </c>
      <c r="I944" t="s">
        <v>268</v>
      </c>
      <c r="J944" t="s">
        <v>7455</v>
      </c>
      <c r="K944">
        <v>1</v>
      </c>
      <c r="L944" t="s">
        <v>433</v>
      </c>
      <c r="M944" t="s">
        <v>7456</v>
      </c>
      <c r="N944" t="s">
        <v>7428</v>
      </c>
      <c r="O944" t="s">
        <v>7457</v>
      </c>
      <c r="P944">
        <v>10000</v>
      </c>
      <c r="Q944">
        <v>5000</v>
      </c>
      <c r="R944" t="s">
        <v>273</v>
      </c>
      <c r="S944">
        <v>50000</v>
      </c>
      <c r="T944" t="s">
        <v>54</v>
      </c>
      <c r="U944" t="s">
        <v>88</v>
      </c>
      <c r="V944" t="s">
        <v>7430</v>
      </c>
      <c r="W944">
        <v>267960</v>
      </c>
      <c r="X944">
        <v>660445</v>
      </c>
      <c r="AF944" t="s">
        <v>7370</v>
      </c>
      <c r="AG944" t="s">
        <v>7371</v>
      </c>
      <c r="AH944" t="s">
        <v>7458</v>
      </c>
      <c r="AI944" t="s">
        <v>7459</v>
      </c>
      <c r="AJ944" t="s">
        <v>709</v>
      </c>
      <c r="AK944" t="s">
        <v>921</v>
      </c>
      <c r="AL944">
        <v>60000</v>
      </c>
      <c r="AM944">
        <v>-4.1090074053399803</v>
      </c>
      <c r="AN944">
        <v>55.819191212631502</v>
      </c>
    </row>
    <row r="945" spans="1:40" x14ac:dyDescent="0.25">
      <c r="A945">
        <v>3536</v>
      </c>
      <c r="B945" t="s">
        <v>5767</v>
      </c>
      <c r="C945" t="s">
        <v>7460</v>
      </c>
      <c r="D945" t="s">
        <v>223</v>
      </c>
      <c r="F945" t="s">
        <v>65</v>
      </c>
      <c r="G945" t="s">
        <v>45</v>
      </c>
      <c r="H945" t="s">
        <v>7461</v>
      </c>
      <c r="I945" t="s">
        <v>96</v>
      </c>
      <c r="J945" t="s">
        <v>7462</v>
      </c>
      <c r="K945">
        <v>4</v>
      </c>
      <c r="L945" t="s">
        <v>433</v>
      </c>
      <c r="M945" t="s">
        <v>433</v>
      </c>
      <c r="N945" t="s">
        <v>7428</v>
      </c>
      <c r="O945" t="s">
        <v>7463</v>
      </c>
      <c r="P945">
        <v>25000</v>
      </c>
      <c r="Q945">
        <v>25000</v>
      </c>
      <c r="R945" t="s">
        <v>273</v>
      </c>
      <c r="S945">
        <v>50000</v>
      </c>
      <c r="T945" t="s">
        <v>149</v>
      </c>
      <c r="U945" t="s">
        <v>284</v>
      </c>
      <c r="V945" t="s">
        <v>7464</v>
      </c>
      <c r="W945">
        <v>274186</v>
      </c>
      <c r="X945">
        <v>652499</v>
      </c>
      <c r="AF945" t="s">
        <v>7370</v>
      </c>
      <c r="AG945" t="s">
        <v>7371</v>
      </c>
      <c r="AH945" t="s">
        <v>7465</v>
      </c>
      <c r="AI945" t="s">
        <v>7466</v>
      </c>
      <c r="AJ945" t="s">
        <v>709</v>
      </c>
      <c r="AK945" t="s">
        <v>727</v>
      </c>
      <c r="AL945">
        <v>75000</v>
      </c>
      <c r="AM945">
        <v>-4.0060356896621201</v>
      </c>
      <c r="AN945">
        <v>55.749501872431502</v>
      </c>
    </row>
    <row r="946" spans="1:40" x14ac:dyDescent="0.25">
      <c r="A946">
        <v>3537</v>
      </c>
      <c r="B946" t="s">
        <v>7467</v>
      </c>
      <c r="C946" t="s">
        <v>7468</v>
      </c>
      <c r="D946" t="s">
        <v>64</v>
      </c>
      <c r="F946" t="s">
        <v>65</v>
      </c>
      <c r="G946" t="s">
        <v>45</v>
      </c>
      <c r="H946" t="s">
        <v>7469</v>
      </c>
      <c r="I946" t="s">
        <v>119</v>
      </c>
      <c r="J946" t="s">
        <v>7470</v>
      </c>
      <c r="K946">
        <v>4</v>
      </c>
      <c r="L946" t="s">
        <v>433</v>
      </c>
      <c r="M946" t="s">
        <v>7471</v>
      </c>
      <c r="N946" t="s">
        <v>7428</v>
      </c>
      <c r="O946" t="s">
        <v>7472</v>
      </c>
      <c r="P946">
        <v>30000</v>
      </c>
      <c r="Q946">
        <v>20000</v>
      </c>
      <c r="R946" t="s">
        <v>273</v>
      </c>
      <c r="S946">
        <v>30000</v>
      </c>
      <c r="T946" t="s">
        <v>149</v>
      </c>
      <c r="U946" t="s">
        <v>88</v>
      </c>
      <c r="V946" t="s">
        <v>7473</v>
      </c>
      <c r="W946">
        <v>234271</v>
      </c>
      <c r="X946">
        <v>670155</v>
      </c>
      <c r="AF946" t="s">
        <v>7370</v>
      </c>
      <c r="AG946" t="s">
        <v>7371</v>
      </c>
      <c r="AH946" t="s">
        <v>7474</v>
      </c>
      <c r="AI946" t="s">
        <v>7475</v>
      </c>
      <c r="AJ946" t="s">
        <v>709</v>
      </c>
      <c r="AK946" t="s">
        <v>693</v>
      </c>
      <c r="AL946">
        <v>60000</v>
      </c>
      <c r="AM946">
        <v>-4.65206013886952</v>
      </c>
      <c r="AN946">
        <v>55.895955277124898</v>
      </c>
    </row>
    <row r="947" spans="1:40" x14ac:dyDescent="0.25">
      <c r="A947">
        <v>7174</v>
      </c>
      <c r="B947" t="s">
        <v>7476</v>
      </c>
      <c r="C947" t="s">
        <v>7477</v>
      </c>
      <c r="D947" t="s">
        <v>141</v>
      </c>
      <c r="F947" t="s">
        <v>80</v>
      </c>
      <c r="G947" t="s">
        <v>45</v>
      </c>
      <c r="H947" t="s">
        <v>7478</v>
      </c>
      <c r="I947" t="s">
        <v>144</v>
      </c>
      <c r="J947" t="s">
        <v>7479</v>
      </c>
      <c r="K947">
        <v>1</v>
      </c>
      <c r="N947" t="s">
        <v>250</v>
      </c>
      <c r="O947" t="s">
        <v>7480</v>
      </c>
      <c r="P947">
        <v>9000</v>
      </c>
      <c r="R947" t="s">
        <v>53</v>
      </c>
      <c r="S947">
        <v>3000</v>
      </c>
      <c r="T947" t="s">
        <v>134</v>
      </c>
      <c r="U947" t="s">
        <v>55</v>
      </c>
      <c r="V947" t="s">
        <v>7481</v>
      </c>
      <c r="W947">
        <v>241089</v>
      </c>
      <c r="X947">
        <v>621467</v>
      </c>
      <c r="Z947" t="s">
        <v>44</v>
      </c>
      <c r="AA947" t="s">
        <v>1068</v>
      </c>
      <c r="AB947">
        <v>12000</v>
      </c>
      <c r="AD947" t="s">
        <v>7482</v>
      </c>
      <c r="AE947">
        <v>2024</v>
      </c>
      <c r="AF947" t="s">
        <v>7483</v>
      </c>
      <c r="AG947" t="s">
        <v>7484</v>
      </c>
      <c r="AH947" t="s">
        <v>7485</v>
      </c>
      <c r="AI947" t="s">
        <v>7486</v>
      </c>
      <c r="AJ947" t="s">
        <v>692</v>
      </c>
      <c r="AK947" t="s">
        <v>727</v>
      </c>
      <c r="AL947">
        <v>12000</v>
      </c>
      <c r="AM947">
        <v>-4.5149266985612204</v>
      </c>
      <c r="AN947">
        <v>55.461202606997098</v>
      </c>
    </row>
    <row r="948" spans="1:40" x14ac:dyDescent="0.25">
      <c r="A948">
        <v>7175</v>
      </c>
      <c r="B948" t="s">
        <v>7487</v>
      </c>
      <c r="C948" t="s">
        <v>7488</v>
      </c>
      <c r="D948" t="s">
        <v>266</v>
      </c>
      <c r="F948" t="s">
        <v>65</v>
      </c>
      <c r="G948" t="s">
        <v>45</v>
      </c>
      <c r="H948" t="s">
        <v>7489</v>
      </c>
      <c r="I948" t="s">
        <v>268</v>
      </c>
      <c r="J948" t="s">
        <v>7490</v>
      </c>
      <c r="K948">
        <v>1</v>
      </c>
      <c r="N948" t="s">
        <v>7491</v>
      </c>
      <c r="O948" t="s">
        <v>7492</v>
      </c>
      <c r="S948">
        <v>7000</v>
      </c>
      <c r="T948" t="s">
        <v>149</v>
      </c>
      <c r="U948" t="s">
        <v>88</v>
      </c>
      <c r="V948" t="s">
        <v>7493</v>
      </c>
      <c r="W948">
        <v>243027</v>
      </c>
      <c r="X948">
        <v>628711</v>
      </c>
      <c r="Z948" t="s">
        <v>65</v>
      </c>
      <c r="AA948" t="s">
        <v>3058</v>
      </c>
      <c r="AB948">
        <v>7000</v>
      </c>
      <c r="AC948" t="s">
        <v>7494</v>
      </c>
      <c r="AD948" t="s">
        <v>7495</v>
      </c>
      <c r="AE948">
        <v>2024</v>
      </c>
      <c r="AF948" t="s">
        <v>7483</v>
      </c>
      <c r="AG948" t="s">
        <v>7484</v>
      </c>
      <c r="AH948" t="s">
        <v>7496</v>
      </c>
      <c r="AI948" t="s">
        <v>7497</v>
      </c>
      <c r="AJ948" t="s">
        <v>692</v>
      </c>
      <c r="AK948" t="s">
        <v>727</v>
      </c>
      <c r="AL948">
        <v>1000</v>
      </c>
      <c r="AM948">
        <v>-4.4884061003227398</v>
      </c>
      <c r="AN948">
        <v>55.526858649152203</v>
      </c>
    </row>
    <row r="949" spans="1:40" x14ac:dyDescent="0.25">
      <c r="A949">
        <v>7176</v>
      </c>
      <c r="B949" t="s">
        <v>7498</v>
      </c>
      <c r="C949" t="s">
        <v>7499</v>
      </c>
      <c r="D949" t="s">
        <v>79</v>
      </c>
      <c r="F949" t="s">
        <v>80</v>
      </c>
      <c r="G949" t="s">
        <v>66</v>
      </c>
      <c r="H949" t="s">
        <v>7500</v>
      </c>
      <c r="I949" t="s">
        <v>237</v>
      </c>
      <c r="J949" t="s">
        <v>7501</v>
      </c>
      <c r="K949">
        <v>3</v>
      </c>
      <c r="N949" t="s">
        <v>7491</v>
      </c>
      <c r="O949" t="s">
        <v>7502</v>
      </c>
      <c r="P949">
        <v>500000</v>
      </c>
      <c r="R949" t="s">
        <v>273</v>
      </c>
      <c r="S949">
        <v>5000</v>
      </c>
      <c r="T949" t="s">
        <v>54</v>
      </c>
      <c r="U949" t="s">
        <v>464</v>
      </c>
      <c r="V949" t="s">
        <v>7503</v>
      </c>
      <c r="W949">
        <v>244057</v>
      </c>
      <c r="X949">
        <v>627065</v>
      </c>
      <c r="Z949" t="s">
        <v>80</v>
      </c>
      <c r="AA949" t="s">
        <v>633</v>
      </c>
      <c r="AB949">
        <v>505000</v>
      </c>
      <c r="AC949" t="s">
        <v>7504</v>
      </c>
      <c r="AD949" t="s">
        <v>7505</v>
      </c>
      <c r="AE949">
        <v>2024</v>
      </c>
      <c r="AF949" t="s">
        <v>7483</v>
      </c>
      <c r="AG949" t="s">
        <v>7484</v>
      </c>
      <c r="AH949" t="s">
        <v>7506</v>
      </c>
      <c r="AI949" t="s">
        <v>7507</v>
      </c>
      <c r="AJ949" t="s">
        <v>692</v>
      </c>
      <c r="AK949" t="s">
        <v>921</v>
      </c>
      <c r="AL949">
        <v>505000</v>
      </c>
      <c r="AM949">
        <v>-4.4711785842577596</v>
      </c>
      <c r="AN949">
        <v>55.512412352545503</v>
      </c>
    </row>
    <row r="950" spans="1:40" x14ac:dyDescent="0.25">
      <c r="A950">
        <v>7177</v>
      </c>
      <c r="B950" t="s">
        <v>7508</v>
      </c>
      <c r="C950" t="s">
        <v>7509</v>
      </c>
      <c r="D950" t="s">
        <v>141</v>
      </c>
      <c r="F950" t="s">
        <v>44</v>
      </c>
      <c r="G950" t="s">
        <v>45</v>
      </c>
      <c r="H950" t="s">
        <v>7478</v>
      </c>
      <c r="I950" t="s">
        <v>144</v>
      </c>
      <c r="J950" t="s">
        <v>7510</v>
      </c>
      <c r="K950">
        <v>1</v>
      </c>
      <c r="N950" t="s">
        <v>7511</v>
      </c>
      <c r="O950" t="s">
        <v>7512</v>
      </c>
      <c r="P950">
        <v>5000</v>
      </c>
      <c r="R950" t="s">
        <v>273</v>
      </c>
      <c r="S950">
        <v>1000</v>
      </c>
      <c r="T950" t="s">
        <v>149</v>
      </c>
      <c r="U950" t="s">
        <v>380</v>
      </c>
      <c r="V950" t="s">
        <v>7513</v>
      </c>
      <c r="W950">
        <v>243727</v>
      </c>
      <c r="X950">
        <v>623639</v>
      </c>
      <c r="Z950" t="s">
        <v>65</v>
      </c>
      <c r="AA950" t="s">
        <v>3058</v>
      </c>
      <c r="AB950">
        <v>6000</v>
      </c>
      <c r="AC950" t="s">
        <v>7514</v>
      </c>
      <c r="AD950" t="s">
        <v>7515</v>
      </c>
      <c r="AE950">
        <v>2024</v>
      </c>
      <c r="AF950" t="s">
        <v>7483</v>
      </c>
      <c r="AG950" t="s">
        <v>7484</v>
      </c>
      <c r="AH950" t="s">
        <v>7516</v>
      </c>
      <c r="AI950" t="s">
        <v>7517</v>
      </c>
      <c r="AJ950" t="s">
        <v>734</v>
      </c>
      <c r="AK950" t="s">
        <v>727</v>
      </c>
      <c r="AL950">
        <v>1000</v>
      </c>
      <c r="AM950">
        <v>-4.4744690329820198</v>
      </c>
      <c r="AN950">
        <v>55.481550926830003</v>
      </c>
    </row>
    <row r="951" spans="1:40" x14ac:dyDescent="0.25">
      <c r="A951">
        <v>7178</v>
      </c>
      <c r="B951" t="s">
        <v>7518</v>
      </c>
      <c r="C951" t="s">
        <v>7519</v>
      </c>
      <c r="D951" t="s">
        <v>141</v>
      </c>
      <c r="F951" t="s">
        <v>44</v>
      </c>
      <c r="G951" t="s">
        <v>45</v>
      </c>
      <c r="H951" t="s">
        <v>7478</v>
      </c>
      <c r="I951" t="s">
        <v>144</v>
      </c>
      <c r="J951" t="s">
        <v>7520</v>
      </c>
      <c r="K951">
        <v>1</v>
      </c>
      <c r="N951" t="s">
        <v>7511</v>
      </c>
      <c r="O951" t="s">
        <v>7512</v>
      </c>
      <c r="P951">
        <v>6500</v>
      </c>
      <c r="R951" t="s">
        <v>273</v>
      </c>
      <c r="S951">
        <v>1200</v>
      </c>
      <c r="T951" t="s">
        <v>149</v>
      </c>
      <c r="U951" t="s">
        <v>380</v>
      </c>
      <c r="V951" t="s">
        <v>7521</v>
      </c>
      <c r="W951">
        <v>254805</v>
      </c>
      <c r="X951">
        <v>626858</v>
      </c>
      <c r="Z951" t="s">
        <v>65</v>
      </c>
      <c r="AA951" t="s">
        <v>3058</v>
      </c>
      <c r="AB951">
        <v>7700</v>
      </c>
      <c r="AD951" t="s">
        <v>7522</v>
      </c>
      <c r="AE951">
        <v>2024</v>
      </c>
      <c r="AF951" t="s">
        <v>7483</v>
      </c>
      <c r="AG951" t="s">
        <v>7484</v>
      </c>
      <c r="AH951" t="s">
        <v>7523</v>
      </c>
      <c r="AI951" t="s">
        <v>7524</v>
      </c>
      <c r="AJ951" t="s">
        <v>734</v>
      </c>
      <c r="AK951" t="s">
        <v>727</v>
      </c>
      <c r="AL951">
        <v>1200</v>
      </c>
      <c r="AM951">
        <v>-4.3010161751169402</v>
      </c>
      <c r="AN951">
        <v>55.513868132424797</v>
      </c>
    </row>
    <row r="952" spans="1:40" x14ac:dyDescent="0.25">
      <c r="A952">
        <v>7179</v>
      </c>
      <c r="B952" t="s">
        <v>7525</v>
      </c>
      <c r="C952" t="s">
        <v>7526</v>
      </c>
      <c r="D952" t="s">
        <v>64</v>
      </c>
      <c r="E952" t="s">
        <v>7527</v>
      </c>
      <c r="F952" t="s">
        <v>80</v>
      </c>
      <c r="G952" t="s">
        <v>66</v>
      </c>
      <c r="H952" t="s">
        <v>7528</v>
      </c>
      <c r="I952" t="s">
        <v>540</v>
      </c>
      <c r="J952" t="s">
        <v>7529</v>
      </c>
      <c r="K952">
        <v>4</v>
      </c>
      <c r="N952" t="s">
        <v>7511</v>
      </c>
      <c r="O952" t="s">
        <v>7530</v>
      </c>
      <c r="P952">
        <v>89860</v>
      </c>
      <c r="R952" t="s">
        <v>53</v>
      </c>
      <c r="T952" t="s">
        <v>54</v>
      </c>
      <c r="U952" t="s">
        <v>88</v>
      </c>
      <c r="V952" t="s">
        <v>7513</v>
      </c>
      <c r="W952">
        <v>260726</v>
      </c>
      <c r="X952">
        <v>626418</v>
      </c>
      <c r="Z952" t="s">
        <v>80</v>
      </c>
      <c r="AA952" t="s">
        <v>633</v>
      </c>
      <c r="AB952">
        <v>89860</v>
      </c>
      <c r="AE952">
        <v>2024</v>
      </c>
      <c r="AF952" t="s">
        <v>7483</v>
      </c>
      <c r="AG952" t="s">
        <v>7484</v>
      </c>
      <c r="AH952" t="s">
        <v>7531</v>
      </c>
      <c r="AI952" t="s">
        <v>7532</v>
      </c>
      <c r="AJ952" t="s">
        <v>783</v>
      </c>
      <c r="AK952" t="s">
        <v>727</v>
      </c>
      <c r="AL952">
        <v>89860</v>
      </c>
      <c r="AM952">
        <v>-4.2071031268676897</v>
      </c>
      <c r="AN952">
        <v>55.511642311745902</v>
      </c>
    </row>
    <row r="953" spans="1:40" x14ac:dyDescent="0.25">
      <c r="A953">
        <v>7180</v>
      </c>
      <c r="B953" t="s">
        <v>7533</v>
      </c>
      <c r="C953" t="s">
        <v>7534</v>
      </c>
      <c r="D953" t="s">
        <v>64</v>
      </c>
      <c r="E953" t="s">
        <v>7527</v>
      </c>
      <c r="F953" t="s">
        <v>80</v>
      </c>
      <c r="G953" t="s">
        <v>66</v>
      </c>
      <c r="H953" t="s">
        <v>7528</v>
      </c>
      <c r="I953" t="s">
        <v>540</v>
      </c>
      <c r="J953" t="s">
        <v>7529</v>
      </c>
      <c r="K953">
        <v>4</v>
      </c>
      <c r="N953" t="s">
        <v>7511</v>
      </c>
      <c r="O953" t="s">
        <v>7530</v>
      </c>
      <c r="P953">
        <v>32605</v>
      </c>
      <c r="R953" t="s">
        <v>53</v>
      </c>
      <c r="T953" t="s">
        <v>54</v>
      </c>
      <c r="U953" t="s">
        <v>88</v>
      </c>
      <c r="V953" t="s">
        <v>7513</v>
      </c>
      <c r="W953">
        <v>254725</v>
      </c>
      <c r="X953">
        <v>629232</v>
      </c>
      <c r="Z953" t="s">
        <v>80</v>
      </c>
      <c r="AA953" t="s">
        <v>633</v>
      </c>
      <c r="AB953">
        <v>32605</v>
      </c>
      <c r="AE953">
        <v>2024</v>
      </c>
      <c r="AF953" t="s">
        <v>7483</v>
      </c>
      <c r="AG953" t="s">
        <v>7484</v>
      </c>
      <c r="AH953" t="s">
        <v>7535</v>
      </c>
      <c r="AI953" t="s">
        <v>7536</v>
      </c>
      <c r="AJ953" t="s">
        <v>783</v>
      </c>
      <c r="AK953" t="s">
        <v>727</v>
      </c>
      <c r="AL953">
        <v>32605</v>
      </c>
      <c r="AM953">
        <v>-4.3035276282512704</v>
      </c>
      <c r="AN953">
        <v>55.535158824050598</v>
      </c>
    </row>
    <row r="954" spans="1:40" x14ac:dyDescent="0.25">
      <c r="A954">
        <v>7181</v>
      </c>
      <c r="B954" t="s">
        <v>7537</v>
      </c>
      <c r="C954" t="s">
        <v>7534</v>
      </c>
      <c r="D954" t="s">
        <v>64</v>
      </c>
      <c r="E954" t="s">
        <v>7527</v>
      </c>
      <c r="F954" t="s">
        <v>80</v>
      </c>
      <c r="G954" t="s">
        <v>66</v>
      </c>
      <c r="H954" t="s">
        <v>7528</v>
      </c>
      <c r="I954" t="s">
        <v>540</v>
      </c>
      <c r="J954" t="s">
        <v>7529</v>
      </c>
      <c r="K954">
        <v>4</v>
      </c>
      <c r="N954" t="s">
        <v>7511</v>
      </c>
      <c r="O954" t="s">
        <v>7530</v>
      </c>
      <c r="P954">
        <v>55520</v>
      </c>
      <c r="R954" t="s">
        <v>53</v>
      </c>
      <c r="T954" t="s">
        <v>54</v>
      </c>
      <c r="U954" t="s">
        <v>88</v>
      </c>
      <c r="V954" t="s">
        <v>7513</v>
      </c>
      <c r="W954">
        <v>259090</v>
      </c>
      <c r="X954">
        <v>629703</v>
      </c>
      <c r="Z954" t="s">
        <v>80</v>
      </c>
      <c r="AA954" t="s">
        <v>633</v>
      </c>
      <c r="AB954">
        <v>55520</v>
      </c>
      <c r="AE954">
        <v>2024</v>
      </c>
      <c r="AF954" t="s">
        <v>7483</v>
      </c>
      <c r="AG954" t="s">
        <v>7484</v>
      </c>
      <c r="AH954" t="s">
        <v>7538</v>
      </c>
      <c r="AI954" t="s">
        <v>7539</v>
      </c>
      <c r="AJ954" t="s">
        <v>783</v>
      </c>
      <c r="AK954" t="s">
        <v>727</v>
      </c>
      <c r="AL954">
        <v>55520</v>
      </c>
      <c r="AM954">
        <v>-4.2346610883694202</v>
      </c>
      <c r="AN954">
        <v>55.540668066660203</v>
      </c>
    </row>
    <row r="955" spans="1:40" x14ac:dyDescent="0.25">
      <c r="A955">
        <v>7182</v>
      </c>
      <c r="B955" t="s">
        <v>7540</v>
      </c>
      <c r="C955" t="s">
        <v>7534</v>
      </c>
      <c r="D955" t="s">
        <v>64</v>
      </c>
      <c r="E955" t="s">
        <v>7527</v>
      </c>
      <c r="F955" t="s">
        <v>80</v>
      </c>
      <c r="G955" t="s">
        <v>66</v>
      </c>
      <c r="H955" t="s">
        <v>7528</v>
      </c>
      <c r="I955" t="s">
        <v>540</v>
      </c>
      <c r="J955" t="s">
        <v>7529</v>
      </c>
      <c r="K955">
        <v>4</v>
      </c>
      <c r="N955" t="s">
        <v>7511</v>
      </c>
      <c r="O955" t="s">
        <v>7530</v>
      </c>
      <c r="P955">
        <v>55863</v>
      </c>
      <c r="R955" t="s">
        <v>53</v>
      </c>
      <c r="T955" t="s">
        <v>54</v>
      </c>
      <c r="U955" t="s">
        <v>88</v>
      </c>
      <c r="V955" t="s">
        <v>7513</v>
      </c>
      <c r="W955">
        <v>256949</v>
      </c>
      <c r="X955">
        <v>629355</v>
      </c>
      <c r="Z955" t="s">
        <v>80</v>
      </c>
      <c r="AA955" t="s">
        <v>633</v>
      </c>
      <c r="AB955">
        <v>55863</v>
      </c>
      <c r="AE955">
        <v>2024</v>
      </c>
      <c r="AF955" t="s">
        <v>7483</v>
      </c>
      <c r="AG955" t="s">
        <v>7484</v>
      </c>
      <c r="AH955" t="s">
        <v>7541</v>
      </c>
      <c r="AI955" t="s">
        <v>7542</v>
      </c>
      <c r="AJ955" t="s">
        <v>783</v>
      </c>
      <c r="AK955" t="s">
        <v>727</v>
      </c>
      <c r="AL955">
        <v>55863</v>
      </c>
      <c r="AM955">
        <v>-4.26838166099947</v>
      </c>
      <c r="AN955">
        <v>55.5369203553335</v>
      </c>
    </row>
    <row r="956" spans="1:40" x14ac:dyDescent="0.25">
      <c r="A956">
        <v>7183</v>
      </c>
      <c r="B956" t="s">
        <v>7543</v>
      </c>
      <c r="C956" t="s">
        <v>7534</v>
      </c>
      <c r="D956" t="s">
        <v>64</v>
      </c>
      <c r="E956" t="s">
        <v>7527</v>
      </c>
      <c r="F956" t="s">
        <v>80</v>
      </c>
      <c r="G956" t="s">
        <v>66</v>
      </c>
      <c r="H956" t="s">
        <v>7528</v>
      </c>
      <c r="I956" t="s">
        <v>540</v>
      </c>
      <c r="J956" t="s">
        <v>7529</v>
      </c>
      <c r="K956">
        <v>4</v>
      </c>
      <c r="N956" t="s">
        <v>7511</v>
      </c>
      <c r="O956" t="s">
        <v>7530</v>
      </c>
      <c r="P956">
        <v>42400</v>
      </c>
      <c r="R956" t="s">
        <v>53</v>
      </c>
      <c r="T956" t="s">
        <v>54</v>
      </c>
      <c r="U956" t="s">
        <v>88</v>
      </c>
      <c r="V956" t="s">
        <v>7513</v>
      </c>
      <c r="W956">
        <v>258819</v>
      </c>
      <c r="X956">
        <v>628238</v>
      </c>
      <c r="Z956" t="s">
        <v>80</v>
      </c>
      <c r="AA956" t="s">
        <v>633</v>
      </c>
      <c r="AB956">
        <v>42400</v>
      </c>
      <c r="AE956">
        <v>2024</v>
      </c>
      <c r="AF956" t="s">
        <v>7483</v>
      </c>
      <c r="AG956" t="s">
        <v>7484</v>
      </c>
      <c r="AH956" t="s">
        <v>7544</v>
      </c>
      <c r="AI956" t="s">
        <v>7545</v>
      </c>
      <c r="AJ956" t="s">
        <v>783</v>
      </c>
      <c r="AK956" t="s">
        <v>727</v>
      </c>
      <c r="AL956">
        <v>42400</v>
      </c>
      <c r="AM956">
        <v>-4.2382046814231398</v>
      </c>
      <c r="AN956">
        <v>55.527435926117697</v>
      </c>
    </row>
    <row r="957" spans="1:40" x14ac:dyDescent="0.25">
      <c r="A957">
        <v>7184</v>
      </c>
      <c r="B957" t="s">
        <v>7546</v>
      </c>
      <c r="C957" t="s">
        <v>7534</v>
      </c>
      <c r="D957" t="s">
        <v>64</v>
      </c>
      <c r="E957" t="s">
        <v>7527</v>
      </c>
      <c r="F957" t="s">
        <v>80</v>
      </c>
      <c r="G957" t="s">
        <v>66</v>
      </c>
      <c r="H957" t="s">
        <v>7528</v>
      </c>
      <c r="I957" t="s">
        <v>540</v>
      </c>
      <c r="J957" t="s">
        <v>7529</v>
      </c>
      <c r="K957">
        <v>4</v>
      </c>
      <c r="N957" t="s">
        <v>7511</v>
      </c>
      <c r="O957" t="s">
        <v>7530</v>
      </c>
      <c r="P957">
        <v>31480</v>
      </c>
      <c r="R957" t="s">
        <v>53</v>
      </c>
      <c r="T957" t="s">
        <v>54</v>
      </c>
      <c r="U957" t="s">
        <v>88</v>
      </c>
      <c r="V957" t="s">
        <v>7513</v>
      </c>
      <c r="W957">
        <v>263486</v>
      </c>
      <c r="X957">
        <v>629603</v>
      </c>
      <c r="Z957" t="s">
        <v>80</v>
      </c>
      <c r="AA957" t="s">
        <v>633</v>
      </c>
      <c r="AB957">
        <v>31480</v>
      </c>
      <c r="AE957">
        <v>2024</v>
      </c>
      <c r="AF957" t="s">
        <v>7483</v>
      </c>
      <c r="AG957" t="s">
        <v>7484</v>
      </c>
      <c r="AH957" t="s">
        <v>7547</v>
      </c>
      <c r="AI957" t="s">
        <v>7548</v>
      </c>
      <c r="AJ957" t="s">
        <v>783</v>
      </c>
      <c r="AK957" t="s">
        <v>727</v>
      </c>
      <c r="AL957">
        <v>31480</v>
      </c>
      <c r="AM957">
        <v>-4.1650014883411703</v>
      </c>
      <c r="AN957">
        <v>55.541020343034603</v>
      </c>
    </row>
    <row r="958" spans="1:40" x14ac:dyDescent="0.25">
      <c r="A958">
        <v>7185</v>
      </c>
      <c r="B958" t="s">
        <v>7549</v>
      </c>
      <c r="C958" t="s">
        <v>7534</v>
      </c>
      <c r="D958" t="s">
        <v>64</v>
      </c>
      <c r="E958" t="s">
        <v>7527</v>
      </c>
      <c r="F958" t="s">
        <v>80</v>
      </c>
      <c r="G958" t="s">
        <v>66</v>
      </c>
      <c r="H958" t="s">
        <v>7528</v>
      </c>
      <c r="I958" t="s">
        <v>540</v>
      </c>
      <c r="J958" t="s">
        <v>7529</v>
      </c>
      <c r="K958">
        <v>4</v>
      </c>
      <c r="N958" t="s">
        <v>7511</v>
      </c>
      <c r="O958" t="s">
        <v>7530</v>
      </c>
      <c r="P958">
        <v>299360</v>
      </c>
      <c r="R958" t="s">
        <v>53</v>
      </c>
      <c r="T958" t="s">
        <v>54</v>
      </c>
      <c r="U958" t="s">
        <v>88</v>
      </c>
      <c r="V958" t="s">
        <v>7513</v>
      </c>
      <c r="W958">
        <v>261866</v>
      </c>
      <c r="X958">
        <v>630311</v>
      </c>
      <c r="Z958" t="s">
        <v>80</v>
      </c>
      <c r="AA958" t="s">
        <v>633</v>
      </c>
      <c r="AB958">
        <v>299360</v>
      </c>
      <c r="AE958">
        <v>2024</v>
      </c>
      <c r="AF958" t="s">
        <v>7483</v>
      </c>
      <c r="AG958" t="s">
        <v>7484</v>
      </c>
      <c r="AH958" t="s">
        <v>7550</v>
      </c>
      <c r="AI958" t="s">
        <v>7551</v>
      </c>
      <c r="AJ958" t="s">
        <v>783</v>
      </c>
      <c r="AK958" t="s">
        <v>727</v>
      </c>
      <c r="AL958">
        <v>299360</v>
      </c>
      <c r="AM958">
        <v>-4.1910077535844703</v>
      </c>
      <c r="AN958">
        <v>55.546921346979303</v>
      </c>
    </row>
    <row r="959" spans="1:40" x14ac:dyDescent="0.25">
      <c r="A959">
        <v>7186</v>
      </c>
      <c r="B959" t="s">
        <v>7552</v>
      </c>
      <c r="C959" t="s">
        <v>7534</v>
      </c>
      <c r="D959" t="s">
        <v>64</v>
      </c>
      <c r="E959" t="s">
        <v>7527</v>
      </c>
      <c r="F959" t="s">
        <v>80</v>
      </c>
      <c r="G959" t="s">
        <v>66</v>
      </c>
      <c r="H959" t="s">
        <v>7528</v>
      </c>
      <c r="I959" t="s">
        <v>540</v>
      </c>
      <c r="J959" t="s">
        <v>7529</v>
      </c>
      <c r="K959">
        <v>4</v>
      </c>
      <c r="N959" t="s">
        <v>7511</v>
      </c>
      <c r="O959" t="s">
        <v>7530</v>
      </c>
      <c r="P959">
        <v>57080</v>
      </c>
      <c r="R959" t="s">
        <v>53</v>
      </c>
      <c r="T959" t="s">
        <v>54</v>
      </c>
      <c r="U959" t="s">
        <v>88</v>
      </c>
      <c r="V959" t="s">
        <v>7513</v>
      </c>
      <c r="W959">
        <v>259718</v>
      </c>
      <c r="X959">
        <v>626965</v>
      </c>
      <c r="Z959" t="s">
        <v>80</v>
      </c>
      <c r="AA959" t="s">
        <v>633</v>
      </c>
      <c r="AB959">
        <v>57080</v>
      </c>
      <c r="AE959">
        <v>2024</v>
      </c>
      <c r="AF959" t="s">
        <v>7483</v>
      </c>
      <c r="AG959" t="s">
        <v>7484</v>
      </c>
      <c r="AH959" t="s">
        <v>7553</v>
      </c>
      <c r="AI959" t="s">
        <v>7554</v>
      </c>
      <c r="AJ959" t="s">
        <v>783</v>
      </c>
      <c r="AK959" t="s">
        <v>727</v>
      </c>
      <c r="AL959">
        <v>57080</v>
      </c>
      <c r="AM959">
        <v>-4.2233294570703901</v>
      </c>
      <c r="AN959">
        <v>55.516265173133597</v>
      </c>
    </row>
    <row r="960" spans="1:40" x14ac:dyDescent="0.25">
      <c r="A960">
        <v>7187</v>
      </c>
      <c r="B960" t="s">
        <v>7555</v>
      </c>
      <c r="C960" t="s">
        <v>7534</v>
      </c>
      <c r="D960" t="s">
        <v>64</v>
      </c>
      <c r="E960" t="s">
        <v>7527</v>
      </c>
      <c r="F960" t="s">
        <v>80</v>
      </c>
      <c r="G960" t="s">
        <v>66</v>
      </c>
      <c r="H960" t="s">
        <v>7528</v>
      </c>
      <c r="I960" t="s">
        <v>540</v>
      </c>
      <c r="J960" t="s">
        <v>7529</v>
      </c>
      <c r="K960">
        <v>4</v>
      </c>
      <c r="N960" t="s">
        <v>7511</v>
      </c>
      <c r="O960" t="s">
        <v>7530</v>
      </c>
      <c r="P960">
        <v>195969</v>
      </c>
      <c r="R960" t="s">
        <v>53</v>
      </c>
      <c r="T960" t="s">
        <v>54</v>
      </c>
      <c r="U960" t="s">
        <v>88</v>
      </c>
      <c r="V960" t="s">
        <v>7513</v>
      </c>
      <c r="W960">
        <v>245924</v>
      </c>
      <c r="X960">
        <v>622831</v>
      </c>
      <c r="Z960" t="s">
        <v>80</v>
      </c>
      <c r="AA960" t="s">
        <v>633</v>
      </c>
      <c r="AB960">
        <v>195969</v>
      </c>
      <c r="AE960">
        <v>2024</v>
      </c>
      <c r="AF960" t="s">
        <v>7483</v>
      </c>
      <c r="AG960" t="s">
        <v>7484</v>
      </c>
      <c r="AH960" t="s">
        <v>7556</v>
      </c>
      <c r="AI960" t="s">
        <v>7557</v>
      </c>
      <c r="AJ960" t="s">
        <v>783</v>
      </c>
      <c r="AK960" t="s">
        <v>727</v>
      </c>
      <c r="AL960">
        <v>195969</v>
      </c>
      <c r="AM960">
        <v>-4.4392901160596301</v>
      </c>
      <c r="AN960">
        <v>55.474994462977797</v>
      </c>
    </row>
    <row r="961" spans="1:40" x14ac:dyDescent="0.25">
      <c r="A961">
        <v>7188</v>
      </c>
      <c r="B961" t="s">
        <v>7558</v>
      </c>
      <c r="C961" t="s">
        <v>7534</v>
      </c>
      <c r="D961" t="s">
        <v>64</v>
      </c>
      <c r="E961" t="s">
        <v>7527</v>
      </c>
      <c r="F961" t="s">
        <v>80</v>
      </c>
      <c r="G961" t="s">
        <v>66</v>
      </c>
      <c r="H961" t="s">
        <v>7528</v>
      </c>
      <c r="I961" t="s">
        <v>540</v>
      </c>
      <c r="J961" t="s">
        <v>7529</v>
      </c>
      <c r="K961">
        <v>4</v>
      </c>
      <c r="N961" t="s">
        <v>7511</v>
      </c>
      <c r="O961" t="s">
        <v>7530</v>
      </c>
      <c r="P961">
        <v>72000</v>
      </c>
      <c r="R961" t="s">
        <v>53</v>
      </c>
      <c r="T961" t="s">
        <v>54</v>
      </c>
      <c r="U961" t="s">
        <v>88</v>
      </c>
      <c r="V961" t="s">
        <v>7513</v>
      </c>
      <c r="W961">
        <v>272249</v>
      </c>
      <c r="X961">
        <v>630863</v>
      </c>
      <c r="Z961" t="s">
        <v>80</v>
      </c>
      <c r="AA961" t="s">
        <v>633</v>
      </c>
      <c r="AB961">
        <v>72000</v>
      </c>
      <c r="AE961">
        <v>2024</v>
      </c>
      <c r="AF961" t="s">
        <v>7483</v>
      </c>
      <c r="AG961" t="s">
        <v>7484</v>
      </c>
      <c r="AH961" t="s">
        <v>7559</v>
      </c>
      <c r="AI961" t="s">
        <v>7560</v>
      </c>
      <c r="AJ961" t="s">
        <v>783</v>
      </c>
      <c r="AK961" t="s">
        <v>727</v>
      </c>
      <c r="AL961">
        <v>72000</v>
      </c>
      <c r="AM961">
        <v>-4.0268098609910901</v>
      </c>
      <c r="AN961">
        <v>55.554709140434397</v>
      </c>
    </row>
    <row r="962" spans="1:40" x14ac:dyDescent="0.25">
      <c r="A962">
        <v>7189</v>
      </c>
      <c r="B962" t="s">
        <v>7561</v>
      </c>
      <c r="C962" t="s">
        <v>7534</v>
      </c>
      <c r="D962" t="s">
        <v>64</v>
      </c>
      <c r="E962" t="s">
        <v>7527</v>
      </c>
      <c r="F962" t="s">
        <v>80</v>
      </c>
      <c r="G962" t="s">
        <v>66</v>
      </c>
      <c r="H962" t="s">
        <v>7528</v>
      </c>
      <c r="I962" t="s">
        <v>540</v>
      </c>
      <c r="J962" t="s">
        <v>7529</v>
      </c>
      <c r="K962">
        <v>4</v>
      </c>
      <c r="N962" t="s">
        <v>7511</v>
      </c>
      <c r="O962" t="s">
        <v>7530</v>
      </c>
      <c r="P962">
        <v>72640</v>
      </c>
      <c r="R962" t="s">
        <v>53</v>
      </c>
      <c r="T962" t="s">
        <v>54</v>
      </c>
      <c r="U962" t="s">
        <v>88</v>
      </c>
      <c r="V962" t="s">
        <v>7513</v>
      </c>
      <c r="W962">
        <v>266110</v>
      </c>
      <c r="X962">
        <v>630437</v>
      </c>
      <c r="Z962" t="s">
        <v>80</v>
      </c>
      <c r="AA962" t="s">
        <v>633</v>
      </c>
      <c r="AB962">
        <v>72640</v>
      </c>
      <c r="AE962">
        <v>2024</v>
      </c>
      <c r="AF962" t="s">
        <v>7483</v>
      </c>
      <c r="AG962" t="s">
        <v>7484</v>
      </c>
      <c r="AH962" t="s">
        <v>7562</v>
      </c>
      <c r="AI962" t="s">
        <v>7563</v>
      </c>
      <c r="AJ962" t="s">
        <v>783</v>
      </c>
      <c r="AK962" t="s">
        <v>727</v>
      </c>
      <c r="AL962">
        <v>72640</v>
      </c>
      <c r="AM962">
        <v>-4.1238529414528999</v>
      </c>
      <c r="AN962">
        <v>55.549236510274298</v>
      </c>
    </row>
    <row r="963" spans="1:40" x14ac:dyDescent="0.25">
      <c r="A963">
        <v>7190</v>
      </c>
      <c r="B963" t="s">
        <v>7564</v>
      </c>
      <c r="C963" t="s">
        <v>7534</v>
      </c>
      <c r="D963" t="s">
        <v>64</v>
      </c>
      <c r="E963" t="s">
        <v>7527</v>
      </c>
      <c r="F963" t="s">
        <v>80</v>
      </c>
      <c r="G963" t="s">
        <v>66</v>
      </c>
      <c r="H963" t="s">
        <v>7528</v>
      </c>
      <c r="I963" t="s">
        <v>540</v>
      </c>
      <c r="J963" t="s">
        <v>7529</v>
      </c>
      <c r="K963">
        <v>4</v>
      </c>
      <c r="N963" t="s">
        <v>7511</v>
      </c>
      <c r="O963" t="s">
        <v>7530</v>
      </c>
      <c r="P963">
        <v>169600</v>
      </c>
      <c r="R963" t="s">
        <v>53</v>
      </c>
      <c r="T963" t="s">
        <v>54</v>
      </c>
      <c r="U963" t="s">
        <v>88</v>
      </c>
      <c r="V963" t="s">
        <v>7513</v>
      </c>
      <c r="W963">
        <v>270396</v>
      </c>
      <c r="X963">
        <v>632703</v>
      </c>
      <c r="Z963" t="s">
        <v>80</v>
      </c>
      <c r="AA963" t="s">
        <v>633</v>
      </c>
      <c r="AB963">
        <v>169600</v>
      </c>
      <c r="AE963">
        <v>2024</v>
      </c>
      <c r="AF963" t="s">
        <v>7483</v>
      </c>
      <c r="AG963" t="s">
        <v>7484</v>
      </c>
      <c r="AH963" t="s">
        <v>7565</v>
      </c>
      <c r="AI963" t="s">
        <v>7566</v>
      </c>
      <c r="AJ963" t="s">
        <v>783</v>
      </c>
      <c r="AK963" t="s">
        <v>727</v>
      </c>
      <c r="AL963">
        <v>169600</v>
      </c>
      <c r="AM963">
        <v>-4.0570282112863696</v>
      </c>
      <c r="AN963">
        <v>55.570742683137802</v>
      </c>
    </row>
    <row r="964" spans="1:40" x14ac:dyDescent="0.25">
      <c r="A964">
        <v>7191</v>
      </c>
      <c r="B964" t="s">
        <v>7567</v>
      </c>
      <c r="C964" t="s">
        <v>7534</v>
      </c>
      <c r="D964" t="s">
        <v>64</v>
      </c>
      <c r="E964" t="s">
        <v>7527</v>
      </c>
      <c r="F964" t="s">
        <v>80</v>
      </c>
      <c r="G964" t="s">
        <v>66</v>
      </c>
      <c r="H964" t="s">
        <v>7528</v>
      </c>
      <c r="I964" t="s">
        <v>540</v>
      </c>
      <c r="J964" t="s">
        <v>7529</v>
      </c>
      <c r="K964">
        <v>4</v>
      </c>
      <c r="N964" t="s">
        <v>7511</v>
      </c>
      <c r="O964" t="s">
        <v>7530</v>
      </c>
      <c r="P964">
        <v>26080</v>
      </c>
      <c r="R964" t="s">
        <v>53</v>
      </c>
      <c r="T964" t="s">
        <v>54</v>
      </c>
      <c r="U964" t="s">
        <v>88</v>
      </c>
      <c r="V964" t="s">
        <v>7513</v>
      </c>
      <c r="W964">
        <v>268256</v>
      </c>
      <c r="X964">
        <v>632145</v>
      </c>
      <c r="Z964" t="s">
        <v>80</v>
      </c>
      <c r="AA964" t="s">
        <v>633</v>
      </c>
      <c r="AB964">
        <v>26080</v>
      </c>
      <c r="AE964">
        <v>2024</v>
      </c>
      <c r="AF964" t="s">
        <v>7483</v>
      </c>
      <c r="AG964" t="s">
        <v>7484</v>
      </c>
      <c r="AH964" t="s">
        <v>7568</v>
      </c>
      <c r="AI964" t="s">
        <v>7569</v>
      </c>
      <c r="AJ964" t="s">
        <v>783</v>
      </c>
      <c r="AK964" t="s">
        <v>727</v>
      </c>
      <c r="AL964">
        <v>26080</v>
      </c>
      <c r="AM964">
        <v>-4.0906765333932196</v>
      </c>
      <c r="AN964">
        <v>55.565158124474898</v>
      </c>
    </row>
    <row r="965" spans="1:40" x14ac:dyDescent="0.25">
      <c r="A965">
        <v>7192</v>
      </c>
      <c r="B965" t="s">
        <v>7570</v>
      </c>
      <c r="C965" t="s">
        <v>7534</v>
      </c>
      <c r="D965" t="s">
        <v>64</v>
      </c>
      <c r="E965" t="s">
        <v>7527</v>
      </c>
      <c r="F965" t="s">
        <v>80</v>
      </c>
      <c r="G965" t="s">
        <v>66</v>
      </c>
      <c r="H965" t="s">
        <v>7528</v>
      </c>
      <c r="I965" t="s">
        <v>540</v>
      </c>
      <c r="J965" t="s">
        <v>7529</v>
      </c>
      <c r="K965">
        <v>4</v>
      </c>
      <c r="N965" t="s">
        <v>7511</v>
      </c>
      <c r="O965" t="s">
        <v>7530</v>
      </c>
      <c r="P965">
        <v>88880</v>
      </c>
      <c r="R965" t="s">
        <v>53</v>
      </c>
      <c r="T965" t="s">
        <v>54</v>
      </c>
      <c r="U965" t="s">
        <v>88</v>
      </c>
      <c r="V965" t="s">
        <v>7513</v>
      </c>
      <c r="W965">
        <v>251195</v>
      </c>
      <c r="X965">
        <v>616846</v>
      </c>
      <c r="Z965" t="s">
        <v>80</v>
      </c>
      <c r="AA965" t="s">
        <v>633</v>
      </c>
      <c r="AB965">
        <v>88880</v>
      </c>
      <c r="AE965">
        <v>2024</v>
      </c>
      <c r="AF965" t="s">
        <v>7483</v>
      </c>
      <c r="AG965" t="s">
        <v>7484</v>
      </c>
      <c r="AH965" t="s">
        <v>7571</v>
      </c>
      <c r="AI965" t="s">
        <v>7572</v>
      </c>
      <c r="AJ965" t="s">
        <v>783</v>
      </c>
      <c r="AK965" t="s">
        <v>727</v>
      </c>
      <c r="AL965">
        <v>88880</v>
      </c>
      <c r="AM965">
        <v>-4.3527728031692003</v>
      </c>
      <c r="AN965">
        <v>55.422893094091201</v>
      </c>
    </row>
    <row r="966" spans="1:40" x14ac:dyDescent="0.25">
      <c r="A966">
        <v>7193</v>
      </c>
      <c r="B966" t="s">
        <v>7573</v>
      </c>
      <c r="C966" t="s">
        <v>7534</v>
      </c>
      <c r="D966" t="s">
        <v>64</v>
      </c>
      <c r="E966" t="s">
        <v>7527</v>
      </c>
      <c r="F966" t="s">
        <v>80</v>
      </c>
      <c r="G966" t="s">
        <v>66</v>
      </c>
      <c r="H966" t="s">
        <v>7528</v>
      </c>
      <c r="I966" t="s">
        <v>540</v>
      </c>
      <c r="J966" t="s">
        <v>7529</v>
      </c>
      <c r="K966">
        <v>4</v>
      </c>
      <c r="N966" t="s">
        <v>7511</v>
      </c>
      <c r="O966" t="s">
        <v>7530</v>
      </c>
      <c r="P966">
        <v>37120</v>
      </c>
      <c r="R966" t="s">
        <v>53</v>
      </c>
      <c r="T966" t="s">
        <v>54</v>
      </c>
      <c r="U966" t="s">
        <v>88</v>
      </c>
      <c r="V966" t="s">
        <v>7513</v>
      </c>
      <c r="W966">
        <v>255437</v>
      </c>
      <c r="X966">
        <v>619811</v>
      </c>
      <c r="Z966" t="s">
        <v>80</v>
      </c>
      <c r="AA966" t="s">
        <v>633</v>
      </c>
      <c r="AB966">
        <v>37120</v>
      </c>
      <c r="AE966">
        <v>2024</v>
      </c>
      <c r="AF966" t="s">
        <v>7483</v>
      </c>
      <c r="AG966" t="s">
        <v>7484</v>
      </c>
      <c r="AH966" t="s">
        <v>7574</v>
      </c>
      <c r="AI966" t="s">
        <v>7575</v>
      </c>
      <c r="AJ966" t="s">
        <v>783</v>
      </c>
      <c r="AK966" t="s">
        <v>727</v>
      </c>
      <c r="AL966">
        <v>37120</v>
      </c>
      <c r="AM966">
        <v>-4.28734636445484</v>
      </c>
      <c r="AN966">
        <v>55.450784524723602</v>
      </c>
    </row>
    <row r="967" spans="1:40" x14ac:dyDescent="0.25">
      <c r="A967">
        <v>7194</v>
      </c>
      <c r="B967" t="s">
        <v>7576</v>
      </c>
      <c r="C967" t="s">
        <v>7534</v>
      </c>
      <c r="D967" t="s">
        <v>64</v>
      </c>
      <c r="E967" t="s">
        <v>7527</v>
      </c>
      <c r="F967" t="s">
        <v>80</v>
      </c>
      <c r="G967" t="s">
        <v>66</v>
      </c>
      <c r="H967" t="s">
        <v>7528</v>
      </c>
      <c r="I967" t="s">
        <v>540</v>
      </c>
      <c r="J967" t="s">
        <v>7529</v>
      </c>
      <c r="K967">
        <v>4</v>
      </c>
      <c r="N967" t="s">
        <v>7511</v>
      </c>
      <c r="O967" t="s">
        <v>7530</v>
      </c>
      <c r="P967">
        <v>69522</v>
      </c>
      <c r="R967" t="s">
        <v>53</v>
      </c>
      <c r="T967" t="s">
        <v>54</v>
      </c>
      <c r="U967" t="s">
        <v>88</v>
      </c>
      <c r="V967" t="s">
        <v>7513</v>
      </c>
      <c r="W967">
        <v>241811</v>
      </c>
      <c r="X967">
        <v>617705</v>
      </c>
      <c r="Z967" t="s">
        <v>80</v>
      </c>
      <c r="AA967" t="s">
        <v>633</v>
      </c>
      <c r="AB967">
        <v>69522</v>
      </c>
      <c r="AE967">
        <v>2024</v>
      </c>
      <c r="AF967" t="s">
        <v>7483</v>
      </c>
      <c r="AG967" t="s">
        <v>7484</v>
      </c>
      <c r="AH967" t="s">
        <v>7577</v>
      </c>
      <c r="AI967" t="s">
        <v>7578</v>
      </c>
      <c r="AJ967" t="s">
        <v>783</v>
      </c>
      <c r="AK967" t="s">
        <v>727</v>
      </c>
      <c r="AL967">
        <v>69522</v>
      </c>
      <c r="AM967">
        <v>-4.5013811266679999</v>
      </c>
      <c r="AN967">
        <v>55.427664700720399</v>
      </c>
    </row>
    <row r="968" spans="1:40" x14ac:dyDescent="0.25">
      <c r="A968">
        <v>7195</v>
      </c>
      <c r="B968" t="s">
        <v>7579</v>
      </c>
      <c r="C968" t="s">
        <v>7534</v>
      </c>
      <c r="D968" t="s">
        <v>64</v>
      </c>
      <c r="E968" t="s">
        <v>7527</v>
      </c>
      <c r="F968" t="s">
        <v>80</v>
      </c>
      <c r="G968" t="s">
        <v>66</v>
      </c>
      <c r="H968" t="s">
        <v>7528</v>
      </c>
      <c r="I968" t="s">
        <v>540</v>
      </c>
      <c r="J968" t="s">
        <v>7529</v>
      </c>
      <c r="K968">
        <v>4</v>
      </c>
      <c r="N968" t="s">
        <v>7511</v>
      </c>
      <c r="O968" t="s">
        <v>7530</v>
      </c>
      <c r="P968">
        <v>146650</v>
      </c>
      <c r="R968" t="s">
        <v>53</v>
      </c>
      <c r="T968" t="s">
        <v>54</v>
      </c>
      <c r="U968" t="s">
        <v>88</v>
      </c>
      <c r="V968" t="s">
        <v>7513</v>
      </c>
      <c r="W968">
        <v>246760</v>
      </c>
      <c r="X968">
        <v>615617</v>
      </c>
      <c r="Z968" t="s">
        <v>80</v>
      </c>
      <c r="AA968" t="s">
        <v>633</v>
      </c>
      <c r="AB968">
        <v>146650</v>
      </c>
      <c r="AE968">
        <v>2024</v>
      </c>
      <c r="AF968" t="s">
        <v>7483</v>
      </c>
      <c r="AG968" t="s">
        <v>7484</v>
      </c>
      <c r="AH968" t="s">
        <v>7580</v>
      </c>
      <c r="AI968" t="s">
        <v>7581</v>
      </c>
      <c r="AJ968" t="s">
        <v>783</v>
      </c>
      <c r="AK968" t="s">
        <v>727</v>
      </c>
      <c r="AL968">
        <v>146650</v>
      </c>
      <c r="AM968">
        <v>-4.4221043803165303</v>
      </c>
      <c r="AN968">
        <v>55.410492480896103</v>
      </c>
    </row>
    <row r="969" spans="1:40" x14ac:dyDescent="0.25">
      <c r="A969">
        <v>7196</v>
      </c>
      <c r="B969" t="s">
        <v>7582</v>
      </c>
      <c r="C969" t="s">
        <v>7534</v>
      </c>
      <c r="D969" t="s">
        <v>64</v>
      </c>
      <c r="E969" t="s">
        <v>7527</v>
      </c>
      <c r="F969" t="s">
        <v>80</v>
      </c>
      <c r="G969" t="s">
        <v>66</v>
      </c>
      <c r="H969" t="s">
        <v>7528</v>
      </c>
      <c r="I969" t="s">
        <v>702</v>
      </c>
      <c r="J969" t="s">
        <v>7529</v>
      </c>
      <c r="K969">
        <v>4</v>
      </c>
      <c r="N969" t="s">
        <v>7511</v>
      </c>
      <c r="O969" t="s">
        <v>7530</v>
      </c>
      <c r="P969">
        <v>142000</v>
      </c>
      <c r="R969" t="s">
        <v>53</v>
      </c>
      <c r="T969" t="s">
        <v>54</v>
      </c>
      <c r="U969" t="s">
        <v>88</v>
      </c>
      <c r="V969" t="s">
        <v>7513</v>
      </c>
      <c r="W969">
        <v>246513</v>
      </c>
      <c r="X969">
        <v>618428</v>
      </c>
      <c r="Z969" t="s">
        <v>80</v>
      </c>
      <c r="AA969" t="s">
        <v>633</v>
      </c>
      <c r="AB969">
        <v>142000</v>
      </c>
      <c r="AE969">
        <v>2024</v>
      </c>
      <c r="AF969" t="s">
        <v>7483</v>
      </c>
      <c r="AG969" t="s">
        <v>7484</v>
      </c>
      <c r="AH969" t="s">
        <v>7583</v>
      </c>
      <c r="AI969" t="s">
        <v>7584</v>
      </c>
      <c r="AJ969" t="s">
        <v>783</v>
      </c>
      <c r="AK969" t="s">
        <v>727</v>
      </c>
      <c r="AL969">
        <v>142000</v>
      </c>
      <c r="AM969">
        <v>-4.4275503881062797</v>
      </c>
      <c r="AN969">
        <v>55.435651372175002</v>
      </c>
    </row>
    <row r="970" spans="1:40" x14ac:dyDescent="0.25">
      <c r="A970">
        <v>7197</v>
      </c>
      <c r="B970" t="s">
        <v>7585</v>
      </c>
      <c r="C970" t="s">
        <v>7534</v>
      </c>
      <c r="D970" t="s">
        <v>64</v>
      </c>
      <c r="E970" t="s">
        <v>7527</v>
      </c>
      <c r="F970" t="s">
        <v>80</v>
      </c>
      <c r="G970" t="s">
        <v>66</v>
      </c>
      <c r="H970" t="s">
        <v>7528</v>
      </c>
      <c r="I970" t="s">
        <v>540</v>
      </c>
      <c r="J970" t="s">
        <v>7529</v>
      </c>
      <c r="K970">
        <v>4</v>
      </c>
      <c r="N970" t="s">
        <v>7511</v>
      </c>
      <c r="O970" t="s">
        <v>7530</v>
      </c>
      <c r="P970">
        <v>79260</v>
      </c>
      <c r="R970" t="s">
        <v>53</v>
      </c>
      <c r="T970" t="s">
        <v>54</v>
      </c>
      <c r="U970" t="s">
        <v>88</v>
      </c>
      <c r="V970" t="s">
        <v>7513</v>
      </c>
      <c r="W970">
        <v>243964</v>
      </c>
      <c r="X970">
        <v>615088</v>
      </c>
      <c r="Z970" t="s">
        <v>80</v>
      </c>
      <c r="AA970" t="s">
        <v>633</v>
      </c>
      <c r="AB970">
        <v>79260</v>
      </c>
      <c r="AE970">
        <v>2024</v>
      </c>
      <c r="AF970" t="s">
        <v>7483</v>
      </c>
      <c r="AG970" t="s">
        <v>7484</v>
      </c>
      <c r="AH970" t="s">
        <v>7586</v>
      </c>
      <c r="AI970" t="s">
        <v>7587</v>
      </c>
      <c r="AJ970" t="s">
        <v>783</v>
      </c>
      <c r="AK970" t="s">
        <v>727</v>
      </c>
      <c r="AL970">
        <v>79260</v>
      </c>
      <c r="AM970">
        <v>-4.4659283521905202</v>
      </c>
      <c r="AN970">
        <v>55.404861385877197</v>
      </c>
    </row>
    <row r="971" spans="1:40" x14ac:dyDescent="0.25">
      <c r="A971">
        <v>7198</v>
      </c>
      <c r="B971" t="s">
        <v>7588</v>
      </c>
      <c r="C971" t="s">
        <v>7534</v>
      </c>
      <c r="D971" t="s">
        <v>64</v>
      </c>
      <c r="E971" t="s">
        <v>7527</v>
      </c>
      <c r="F971" t="s">
        <v>80</v>
      </c>
      <c r="G971" t="s">
        <v>66</v>
      </c>
      <c r="H971" t="s">
        <v>7528</v>
      </c>
      <c r="I971" t="s">
        <v>540</v>
      </c>
      <c r="J971" t="s">
        <v>7529</v>
      </c>
      <c r="K971">
        <v>4</v>
      </c>
      <c r="N971" t="s">
        <v>7511</v>
      </c>
      <c r="O971" t="s">
        <v>7530</v>
      </c>
      <c r="P971">
        <v>10110</v>
      </c>
      <c r="R971" t="s">
        <v>53</v>
      </c>
      <c r="T971" t="s">
        <v>54</v>
      </c>
      <c r="U971" t="s">
        <v>88</v>
      </c>
      <c r="V971" t="s">
        <v>7513</v>
      </c>
      <c r="W971">
        <v>239851</v>
      </c>
      <c r="X971">
        <v>620494</v>
      </c>
      <c r="Z971" t="s">
        <v>80</v>
      </c>
      <c r="AA971" t="s">
        <v>633</v>
      </c>
      <c r="AB971">
        <v>10110</v>
      </c>
      <c r="AE971">
        <v>2024</v>
      </c>
      <c r="AF971" t="s">
        <v>7483</v>
      </c>
      <c r="AG971" t="s">
        <v>7484</v>
      </c>
      <c r="AH971" t="s">
        <v>7589</v>
      </c>
      <c r="AI971" t="s">
        <v>7590</v>
      </c>
      <c r="AJ971" t="s">
        <v>783</v>
      </c>
      <c r="AK971" t="s">
        <v>727</v>
      </c>
      <c r="AL971">
        <v>10110</v>
      </c>
      <c r="AM971">
        <v>-4.5339255346200797</v>
      </c>
      <c r="AN971">
        <v>55.452064459131698</v>
      </c>
    </row>
    <row r="972" spans="1:40" x14ac:dyDescent="0.25">
      <c r="A972">
        <v>7203</v>
      </c>
      <c r="B972" t="s">
        <v>7591</v>
      </c>
      <c r="C972" t="s">
        <v>7592</v>
      </c>
      <c r="D972" t="s">
        <v>64</v>
      </c>
      <c r="E972" t="s">
        <v>7593</v>
      </c>
      <c r="F972" t="s">
        <v>44</v>
      </c>
      <c r="G972" t="s">
        <v>45</v>
      </c>
      <c r="H972" t="s">
        <v>7594</v>
      </c>
      <c r="I972" t="s">
        <v>188</v>
      </c>
      <c r="J972" t="s">
        <v>7529</v>
      </c>
      <c r="K972">
        <v>4</v>
      </c>
      <c r="N972" t="s">
        <v>7511</v>
      </c>
      <c r="O972" t="s">
        <v>7595</v>
      </c>
      <c r="P972">
        <v>95200</v>
      </c>
      <c r="R972" t="s">
        <v>53</v>
      </c>
      <c r="T972" t="s">
        <v>54</v>
      </c>
      <c r="U972" t="s">
        <v>88</v>
      </c>
      <c r="V972" t="s">
        <v>7513</v>
      </c>
      <c r="W972">
        <v>273061</v>
      </c>
      <c r="X972">
        <v>627374</v>
      </c>
      <c r="Z972" t="s">
        <v>80</v>
      </c>
      <c r="AA972" t="s">
        <v>633</v>
      </c>
      <c r="AB972">
        <v>95200</v>
      </c>
      <c r="AE972">
        <v>2024</v>
      </c>
      <c r="AF972" t="s">
        <v>7483</v>
      </c>
      <c r="AG972" t="s">
        <v>7484</v>
      </c>
      <c r="AH972" t="s">
        <v>7596</v>
      </c>
      <c r="AI972" t="s">
        <v>7597</v>
      </c>
      <c r="AJ972" t="s">
        <v>783</v>
      </c>
      <c r="AK972" t="s">
        <v>727</v>
      </c>
      <c r="AL972">
        <v>95200</v>
      </c>
      <c r="AM972">
        <v>-4.0123447084168502</v>
      </c>
      <c r="AN972">
        <v>55.523590076329</v>
      </c>
    </row>
    <row r="973" spans="1:40" x14ac:dyDescent="0.25">
      <c r="A973">
        <v>7204</v>
      </c>
      <c r="B973" t="s">
        <v>7598</v>
      </c>
      <c r="C973" t="s">
        <v>7599</v>
      </c>
      <c r="D973" t="s">
        <v>64</v>
      </c>
      <c r="E973" t="s">
        <v>7593</v>
      </c>
      <c r="F973" t="s">
        <v>44</v>
      </c>
      <c r="G973" t="s">
        <v>45</v>
      </c>
      <c r="H973" t="s">
        <v>7594</v>
      </c>
      <c r="I973" t="s">
        <v>188</v>
      </c>
      <c r="J973" t="s">
        <v>7529</v>
      </c>
      <c r="K973">
        <v>3</v>
      </c>
      <c r="N973" t="s">
        <v>7511</v>
      </c>
      <c r="O973" t="s">
        <v>7595</v>
      </c>
      <c r="P973">
        <v>41812</v>
      </c>
      <c r="R973" t="s">
        <v>53</v>
      </c>
      <c r="T973" t="s">
        <v>54</v>
      </c>
      <c r="V973" t="s">
        <v>7513</v>
      </c>
      <c r="W973">
        <v>271653</v>
      </c>
      <c r="X973">
        <v>626517</v>
      </c>
      <c r="Z973" t="s">
        <v>80</v>
      </c>
      <c r="AA973" t="s">
        <v>633</v>
      </c>
      <c r="AB973">
        <v>41812</v>
      </c>
      <c r="AF973" t="s">
        <v>7483</v>
      </c>
      <c r="AG973" t="s">
        <v>7484</v>
      </c>
      <c r="AH973" t="s">
        <v>7600</v>
      </c>
      <c r="AI973" t="s">
        <v>7601</v>
      </c>
      <c r="AJ973" t="s">
        <v>783</v>
      </c>
      <c r="AK973" t="s">
        <v>693</v>
      </c>
      <c r="AL973">
        <v>41812</v>
      </c>
      <c r="AM973">
        <v>-4.0342354777533496</v>
      </c>
      <c r="AN973">
        <v>55.515526041744202</v>
      </c>
    </row>
    <row r="974" spans="1:40" x14ac:dyDescent="0.25">
      <c r="A974">
        <v>7205</v>
      </c>
      <c r="B974" t="s">
        <v>7602</v>
      </c>
      <c r="C974" t="s">
        <v>7603</v>
      </c>
      <c r="D974" t="s">
        <v>64</v>
      </c>
      <c r="E974" t="s">
        <v>7593</v>
      </c>
      <c r="F974" t="s">
        <v>44</v>
      </c>
      <c r="G974" t="s">
        <v>45</v>
      </c>
      <c r="H974" t="s">
        <v>7594</v>
      </c>
      <c r="I974" t="s">
        <v>188</v>
      </c>
      <c r="J974" t="s">
        <v>7604</v>
      </c>
      <c r="K974">
        <v>3</v>
      </c>
      <c r="N974" t="s">
        <v>7511</v>
      </c>
      <c r="O974" t="s">
        <v>7595</v>
      </c>
      <c r="P974">
        <v>44000</v>
      </c>
      <c r="R974" t="s">
        <v>53</v>
      </c>
      <c r="T974" t="s">
        <v>54</v>
      </c>
      <c r="V974" t="s">
        <v>7513</v>
      </c>
      <c r="W974">
        <v>271813</v>
      </c>
      <c r="X974">
        <v>627586</v>
      </c>
      <c r="Z974" t="s">
        <v>80</v>
      </c>
      <c r="AA974" t="s">
        <v>633</v>
      </c>
      <c r="AB974">
        <v>44000</v>
      </c>
      <c r="AF974" t="s">
        <v>7483</v>
      </c>
      <c r="AG974" t="s">
        <v>7484</v>
      </c>
      <c r="AH974" t="s">
        <v>7605</v>
      </c>
      <c r="AI974" t="s">
        <v>7606</v>
      </c>
      <c r="AJ974" t="s">
        <v>783</v>
      </c>
      <c r="AK974" t="s">
        <v>693</v>
      </c>
      <c r="AL974">
        <v>44000</v>
      </c>
      <c r="AM974">
        <v>-4.0321981344043998</v>
      </c>
      <c r="AN974">
        <v>55.525167611164299</v>
      </c>
    </row>
    <row r="975" spans="1:40" x14ac:dyDescent="0.25">
      <c r="A975">
        <v>7206</v>
      </c>
      <c r="B975" t="s">
        <v>7607</v>
      </c>
      <c r="C975" t="s">
        <v>7608</v>
      </c>
      <c r="D975" t="s">
        <v>79</v>
      </c>
      <c r="F975" t="s">
        <v>80</v>
      </c>
      <c r="G975" t="s">
        <v>66</v>
      </c>
      <c r="H975" t="s">
        <v>7609</v>
      </c>
      <c r="I975" t="s">
        <v>68</v>
      </c>
      <c r="J975" t="s">
        <v>7609</v>
      </c>
      <c r="K975">
        <v>1</v>
      </c>
      <c r="M975" t="s">
        <v>7610</v>
      </c>
      <c r="N975" t="s">
        <v>7511</v>
      </c>
      <c r="O975" t="s">
        <v>7611</v>
      </c>
      <c r="P975">
        <v>800000</v>
      </c>
      <c r="S975">
        <v>4000</v>
      </c>
      <c r="T975" t="s">
        <v>54</v>
      </c>
      <c r="V975" t="s">
        <v>7513</v>
      </c>
      <c r="W975">
        <v>268309</v>
      </c>
      <c r="X975">
        <v>626215</v>
      </c>
      <c r="Z975" t="s">
        <v>80</v>
      </c>
      <c r="AA975" t="s">
        <v>633</v>
      </c>
      <c r="AB975">
        <v>804000</v>
      </c>
      <c r="AD975" t="s">
        <v>7612</v>
      </c>
      <c r="AF975" t="s">
        <v>7483</v>
      </c>
      <c r="AG975" t="s">
        <v>7484</v>
      </c>
      <c r="AH975" t="s">
        <v>7613</v>
      </c>
      <c r="AI975" t="s">
        <v>7614</v>
      </c>
      <c r="AJ975" t="s">
        <v>783</v>
      </c>
      <c r="AK975" t="s">
        <v>921</v>
      </c>
      <c r="AL975">
        <v>804000</v>
      </c>
      <c r="AM975">
        <v>-4.0870134290552302</v>
      </c>
      <c r="AN975">
        <v>55.511923598886703</v>
      </c>
    </row>
    <row r="976" spans="1:40" x14ac:dyDescent="0.25">
      <c r="A976">
        <v>7211</v>
      </c>
      <c r="B976" t="s">
        <v>7615</v>
      </c>
      <c r="C976" t="s">
        <v>7616</v>
      </c>
      <c r="D976" t="s">
        <v>64</v>
      </c>
      <c r="E976" t="s">
        <v>7617</v>
      </c>
      <c r="F976" t="s">
        <v>80</v>
      </c>
      <c r="G976" t="s">
        <v>45</v>
      </c>
      <c r="H976" t="s">
        <v>7618</v>
      </c>
      <c r="I976" t="s">
        <v>702</v>
      </c>
      <c r="J976" t="s">
        <v>7619</v>
      </c>
      <c r="K976">
        <v>3</v>
      </c>
      <c r="N976" t="s">
        <v>7511</v>
      </c>
      <c r="O976" t="s">
        <v>7620</v>
      </c>
      <c r="P976">
        <v>932000</v>
      </c>
      <c r="R976" t="s">
        <v>53</v>
      </c>
      <c r="T976" t="s">
        <v>54</v>
      </c>
      <c r="U976" t="s">
        <v>88</v>
      </c>
      <c r="V976" t="s">
        <v>7621</v>
      </c>
      <c r="W976">
        <v>263676</v>
      </c>
      <c r="X976">
        <v>619518</v>
      </c>
      <c r="Z976" t="s">
        <v>44</v>
      </c>
      <c r="AA976" t="s">
        <v>1068</v>
      </c>
      <c r="AB976">
        <v>932000</v>
      </c>
      <c r="AC976" t="s">
        <v>7622</v>
      </c>
      <c r="AD976" t="s">
        <v>7623</v>
      </c>
      <c r="AE976">
        <v>2024</v>
      </c>
      <c r="AF976" t="s">
        <v>7483</v>
      </c>
      <c r="AG976" t="s">
        <v>7484</v>
      </c>
      <c r="AH976" t="s">
        <v>7624</v>
      </c>
      <c r="AI976" t="s">
        <v>7625</v>
      </c>
      <c r="AJ976" t="s">
        <v>783</v>
      </c>
      <c r="AK976" t="s">
        <v>719</v>
      </c>
      <c r="AL976">
        <v>932000</v>
      </c>
      <c r="AM976">
        <v>-4.1570358677938701</v>
      </c>
      <c r="AN976">
        <v>55.450518052285702</v>
      </c>
    </row>
    <row r="977" spans="1:40" x14ac:dyDescent="0.25">
      <c r="A977">
        <v>7212</v>
      </c>
      <c r="B977" t="s">
        <v>7626</v>
      </c>
      <c r="C977" t="s">
        <v>7627</v>
      </c>
      <c r="D977" t="s">
        <v>64</v>
      </c>
      <c r="E977" t="s">
        <v>7617</v>
      </c>
      <c r="F977" t="s">
        <v>80</v>
      </c>
      <c r="G977" t="s">
        <v>45</v>
      </c>
      <c r="H977" t="s">
        <v>7618</v>
      </c>
      <c r="I977" t="s">
        <v>540</v>
      </c>
      <c r="J977" t="s">
        <v>7529</v>
      </c>
      <c r="K977">
        <v>3</v>
      </c>
      <c r="N977" t="s">
        <v>4265</v>
      </c>
      <c r="O977" t="s">
        <v>7628</v>
      </c>
      <c r="P977">
        <v>148800</v>
      </c>
      <c r="R977" t="s">
        <v>53</v>
      </c>
      <c r="T977" t="s">
        <v>54</v>
      </c>
      <c r="U977" t="s">
        <v>88</v>
      </c>
      <c r="V977" t="s">
        <v>7621</v>
      </c>
      <c r="W977">
        <v>263676</v>
      </c>
      <c r="X977">
        <v>619218</v>
      </c>
      <c r="Z977" t="s">
        <v>80</v>
      </c>
      <c r="AA977" t="s">
        <v>633</v>
      </c>
      <c r="AB977">
        <v>148800</v>
      </c>
      <c r="AC977" t="s">
        <v>7622</v>
      </c>
      <c r="AD977" t="s">
        <v>7623</v>
      </c>
      <c r="AE977">
        <v>2025</v>
      </c>
      <c r="AF977" t="s">
        <v>7483</v>
      </c>
      <c r="AG977" t="s">
        <v>7484</v>
      </c>
      <c r="AH977" t="s">
        <v>7629</v>
      </c>
      <c r="AI977" t="s">
        <v>7630</v>
      </c>
      <c r="AJ977" t="s">
        <v>783</v>
      </c>
      <c r="AK977" t="s">
        <v>719</v>
      </c>
      <c r="AL977">
        <v>148800</v>
      </c>
      <c r="AM977">
        <v>-4.1568888433832303</v>
      </c>
      <c r="AN977">
        <v>55.4478242611561</v>
      </c>
    </row>
    <row r="978" spans="1:40" x14ac:dyDescent="0.25">
      <c r="A978">
        <v>7213</v>
      </c>
      <c r="B978" t="s">
        <v>7631</v>
      </c>
      <c r="C978" t="s">
        <v>7632</v>
      </c>
      <c r="D978" t="s">
        <v>141</v>
      </c>
      <c r="F978" t="s">
        <v>44</v>
      </c>
      <c r="G978" t="s">
        <v>45</v>
      </c>
      <c r="H978" t="s">
        <v>7633</v>
      </c>
      <c r="I978" t="s">
        <v>144</v>
      </c>
      <c r="J978" t="s">
        <v>7634</v>
      </c>
      <c r="K978">
        <v>1</v>
      </c>
      <c r="N978" t="s">
        <v>250</v>
      </c>
      <c r="O978" t="s">
        <v>7635</v>
      </c>
      <c r="P978">
        <v>20000</v>
      </c>
      <c r="R978" t="s">
        <v>273</v>
      </c>
      <c r="T978" t="s">
        <v>54</v>
      </c>
      <c r="U978" t="s">
        <v>284</v>
      </c>
      <c r="V978" t="s">
        <v>7513</v>
      </c>
      <c r="W978">
        <v>250500</v>
      </c>
      <c r="X978">
        <v>617494</v>
      </c>
      <c r="Z978" t="s">
        <v>44</v>
      </c>
      <c r="AA978" t="s">
        <v>1068</v>
      </c>
      <c r="AB978">
        <v>20000</v>
      </c>
      <c r="AC978" t="s">
        <v>7636</v>
      </c>
      <c r="AD978" t="s">
        <v>7637</v>
      </c>
      <c r="AE978">
        <v>2024</v>
      </c>
      <c r="AF978" t="s">
        <v>7483</v>
      </c>
      <c r="AG978" t="s">
        <v>7484</v>
      </c>
      <c r="AH978" t="s">
        <v>7638</v>
      </c>
      <c r="AI978" t="s">
        <v>7639</v>
      </c>
      <c r="AJ978" t="s">
        <v>692</v>
      </c>
      <c r="AK978" t="s">
        <v>693</v>
      </c>
      <c r="AL978">
        <v>20000</v>
      </c>
      <c r="AM978">
        <v>-4.3640915975259196</v>
      </c>
      <c r="AN978">
        <v>55.428499295459801</v>
      </c>
    </row>
    <row r="979" spans="1:40" x14ac:dyDescent="0.25">
      <c r="A979">
        <v>7214</v>
      </c>
      <c r="B979" t="s">
        <v>7640</v>
      </c>
      <c r="C979" t="s">
        <v>7641</v>
      </c>
      <c r="D979" t="s">
        <v>141</v>
      </c>
      <c r="F979" t="s">
        <v>80</v>
      </c>
      <c r="G979" t="s">
        <v>45</v>
      </c>
      <c r="H979" t="s">
        <v>7478</v>
      </c>
      <c r="I979" t="s">
        <v>144</v>
      </c>
      <c r="J979" t="s">
        <v>7642</v>
      </c>
      <c r="K979">
        <v>1</v>
      </c>
      <c r="N979" t="s">
        <v>250</v>
      </c>
      <c r="O979" t="s">
        <v>7643</v>
      </c>
      <c r="P979">
        <v>6000</v>
      </c>
      <c r="R979" t="s">
        <v>273</v>
      </c>
      <c r="S979">
        <v>500</v>
      </c>
      <c r="T979" t="s">
        <v>54</v>
      </c>
      <c r="U979" t="s">
        <v>284</v>
      </c>
      <c r="V979" t="s">
        <v>7513</v>
      </c>
      <c r="W979">
        <v>254918</v>
      </c>
      <c r="X979">
        <v>620489</v>
      </c>
      <c r="Z979" t="s">
        <v>80</v>
      </c>
      <c r="AA979" t="s">
        <v>1068</v>
      </c>
      <c r="AB979">
        <v>6500</v>
      </c>
      <c r="AC979" t="s">
        <v>7636</v>
      </c>
      <c r="AD979" t="s">
        <v>7644</v>
      </c>
      <c r="AE979">
        <v>2024</v>
      </c>
      <c r="AF979" t="s">
        <v>7483</v>
      </c>
      <c r="AG979" t="s">
        <v>7484</v>
      </c>
      <c r="AH979" t="s">
        <v>7645</v>
      </c>
      <c r="AI979" t="s">
        <v>7646</v>
      </c>
      <c r="AJ979" t="s">
        <v>709</v>
      </c>
      <c r="AK979" t="s">
        <v>727</v>
      </c>
      <c r="AL979">
        <v>6500</v>
      </c>
      <c r="AM979">
        <v>-4.2958990242622397</v>
      </c>
      <c r="AN979">
        <v>55.456718337716197</v>
      </c>
    </row>
    <row r="980" spans="1:40" x14ac:dyDescent="0.25">
      <c r="A980">
        <v>7215</v>
      </c>
      <c r="B980" t="s">
        <v>7647</v>
      </c>
      <c r="C980" t="s">
        <v>7648</v>
      </c>
      <c r="D980" t="s">
        <v>141</v>
      </c>
      <c r="F980" t="s">
        <v>80</v>
      </c>
      <c r="G980" t="s">
        <v>45</v>
      </c>
      <c r="H980" t="s">
        <v>7478</v>
      </c>
      <c r="I980" t="s">
        <v>144</v>
      </c>
      <c r="J980" t="s">
        <v>7649</v>
      </c>
      <c r="K980">
        <v>1</v>
      </c>
      <c r="N980" t="s">
        <v>7511</v>
      </c>
      <c r="O980" t="s">
        <v>7650</v>
      </c>
      <c r="P980">
        <v>50000</v>
      </c>
      <c r="R980" t="s">
        <v>273</v>
      </c>
      <c r="T980" t="s">
        <v>54</v>
      </c>
      <c r="U980" t="s">
        <v>284</v>
      </c>
      <c r="V980" t="s">
        <v>7651</v>
      </c>
      <c r="W980">
        <v>256708</v>
      </c>
      <c r="X980">
        <v>619999</v>
      </c>
      <c r="Z980" t="s">
        <v>44</v>
      </c>
      <c r="AA980" t="s">
        <v>1068</v>
      </c>
      <c r="AB980">
        <v>50000</v>
      </c>
      <c r="AC980" t="s">
        <v>7652</v>
      </c>
      <c r="AE980">
        <v>2024</v>
      </c>
      <c r="AF980" t="s">
        <v>7483</v>
      </c>
      <c r="AG980" t="s">
        <v>7484</v>
      </c>
      <c r="AH980" t="s">
        <v>7653</v>
      </c>
      <c r="AI980" t="s">
        <v>7654</v>
      </c>
      <c r="AJ980" t="s">
        <v>709</v>
      </c>
      <c r="AK980" t="s">
        <v>719</v>
      </c>
      <c r="AL980">
        <v>50000</v>
      </c>
      <c r="AM980">
        <v>-4.2673641247240299</v>
      </c>
      <c r="AN980">
        <v>55.452846289664897</v>
      </c>
    </row>
    <row r="981" spans="1:40" x14ac:dyDescent="0.25">
      <c r="A981">
        <v>7216</v>
      </c>
      <c r="B981" t="s">
        <v>7655</v>
      </c>
      <c r="C981" t="s">
        <v>7656</v>
      </c>
      <c r="D981" t="s">
        <v>64</v>
      </c>
      <c r="E981" t="s">
        <v>7657</v>
      </c>
      <c r="F981" t="s">
        <v>44</v>
      </c>
      <c r="G981" t="s">
        <v>45</v>
      </c>
      <c r="H981" t="s">
        <v>7658</v>
      </c>
      <c r="I981" t="s">
        <v>540</v>
      </c>
      <c r="J981" t="s">
        <v>7659</v>
      </c>
      <c r="K981">
        <v>3</v>
      </c>
      <c r="N981" t="s">
        <v>7511</v>
      </c>
      <c r="O981" t="s">
        <v>7660</v>
      </c>
      <c r="P981">
        <v>250000</v>
      </c>
      <c r="R981" t="s">
        <v>273</v>
      </c>
      <c r="T981" t="s">
        <v>54</v>
      </c>
      <c r="U981" t="s">
        <v>284</v>
      </c>
      <c r="V981" t="s">
        <v>7513</v>
      </c>
      <c r="W981">
        <v>263572</v>
      </c>
      <c r="X981">
        <v>619490</v>
      </c>
      <c r="Z981" t="s">
        <v>44</v>
      </c>
      <c r="AA981" t="s">
        <v>1068</v>
      </c>
      <c r="AB981">
        <v>250000</v>
      </c>
      <c r="AC981" t="s">
        <v>7661</v>
      </c>
      <c r="AD981" t="s">
        <v>7662</v>
      </c>
      <c r="AE981">
        <v>2024</v>
      </c>
      <c r="AF981" t="s">
        <v>7483</v>
      </c>
      <c r="AG981" t="s">
        <v>7484</v>
      </c>
      <c r="AH981" t="s">
        <v>7663</v>
      </c>
      <c r="AI981" t="s">
        <v>7664</v>
      </c>
      <c r="AJ981" t="s">
        <v>692</v>
      </c>
      <c r="AK981" t="s">
        <v>921</v>
      </c>
      <c r="AL981">
        <v>250000</v>
      </c>
      <c r="AM981">
        <v>-4.1586652261223502</v>
      </c>
      <c r="AN981">
        <v>55.450237650872502</v>
      </c>
    </row>
    <row r="982" spans="1:40" x14ac:dyDescent="0.25">
      <c r="A982">
        <v>7217</v>
      </c>
      <c r="B982" t="s">
        <v>7665</v>
      </c>
      <c r="C982" t="s">
        <v>7666</v>
      </c>
      <c r="D982" t="s">
        <v>117</v>
      </c>
      <c r="F982" t="s">
        <v>80</v>
      </c>
      <c r="G982" t="s">
        <v>45</v>
      </c>
      <c r="H982" t="s">
        <v>7667</v>
      </c>
      <c r="I982" t="s">
        <v>188</v>
      </c>
      <c r="J982" t="s">
        <v>7668</v>
      </c>
      <c r="K982">
        <v>1</v>
      </c>
      <c r="M982" t="s">
        <v>7669</v>
      </c>
      <c r="N982" t="s">
        <v>7511</v>
      </c>
      <c r="O982" t="s">
        <v>7670</v>
      </c>
      <c r="P982">
        <v>1750000</v>
      </c>
      <c r="R982" t="s">
        <v>273</v>
      </c>
      <c r="T982" t="s">
        <v>54</v>
      </c>
      <c r="U982" t="s">
        <v>284</v>
      </c>
      <c r="V982" t="s">
        <v>7513</v>
      </c>
      <c r="W982">
        <v>252995</v>
      </c>
      <c r="X982">
        <v>620643</v>
      </c>
      <c r="Z982" t="s">
        <v>44</v>
      </c>
      <c r="AA982" t="s">
        <v>1068</v>
      </c>
      <c r="AB982">
        <v>1750000</v>
      </c>
      <c r="AC982" t="s">
        <v>7671</v>
      </c>
      <c r="AD982" t="s">
        <v>7662</v>
      </c>
      <c r="AE982">
        <v>2024</v>
      </c>
      <c r="AF982" t="s">
        <v>7483</v>
      </c>
      <c r="AG982" t="s">
        <v>7484</v>
      </c>
      <c r="AH982" t="s">
        <v>7672</v>
      </c>
      <c r="AI982" t="s">
        <v>7673</v>
      </c>
      <c r="AJ982" t="s">
        <v>709</v>
      </c>
      <c r="AK982" t="s">
        <v>921</v>
      </c>
      <c r="AL982">
        <v>1750000</v>
      </c>
      <c r="AM982">
        <v>-4.3263632307033504</v>
      </c>
      <c r="AN982">
        <v>55.457527040632499</v>
      </c>
    </row>
    <row r="983" spans="1:40" x14ac:dyDescent="0.25">
      <c r="A983">
        <v>7218</v>
      </c>
      <c r="B983" t="s">
        <v>7674</v>
      </c>
      <c r="C983" t="s">
        <v>7675</v>
      </c>
      <c r="D983" t="s">
        <v>266</v>
      </c>
      <c r="F983" t="s">
        <v>65</v>
      </c>
      <c r="G983" t="s">
        <v>45</v>
      </c>
      <c r="H983" t="s">
        <v>7676</v>
      </c>
      <c r="I983" t="s">
        <v>268</v>
      </c>
      <c r="J983" t="s">
        <v>7677</v>
      </c>
      <c r="K983">
        <v>5</v>
      </c>
      <c r="N983" t="s">
        <v>7511</v>
      </c>
      <c r="O983" t="s">
        <v>7530</v>
      </c>
      <c r="P983">
        <v>150000</v>
      </c>
      <c r="R983" t="s">
        <v>273</v>
      </c>
      <c r="S983">
        <v>15000</v>
      </c>
      <c r="T983" t="s">
        <v>149</v>
      </c>
      <c r="U983" t="s">
        <v>88</v>
      </c>
      <c r="V983" t="s">
        <v>7513</v>
      </c>
      <c r="W983">
        <v>233231</v>
      </c>
      <c r="X983">
        <v>622586</v>
      </c>
      <c r="Z983" t="s">
        <v>65</v>
      </c>
      <c r="AA983" t="s">
        <v>3058</v>
      </c>
      <c r="AB983">
        <v>165000</v>
      </c>
      <c r="AC983" t="s">
        <v>7678</v>
      </c>
      <c r="AD983" t="s">
        <v>7679</v>
      </c>
      <c r="AE983">
        <v>2024</v>
      </c>
      <c r="AF983" t="s">
        <v>7483</v>
      </c>
      <c r="AG983" t="s">
        <v>7484</v>
      </c>
      <c r="AH983" t="s">
        <v>7680</v>
      </c>
      <c r="AI983" t="s">
        <v>7681</v>
      </c>
      <c r="AJ983" t="s">
        <v>709</v>
      </c>
      <c r="AK983" t="s">
        <v>693</v>
      </c>
      <c r="AL983">
        <v>156000</v>
      </c>
      <c r="AM983">
        <v>-4.6397382173889898</v>
      </c>
      <c r="AN983">
        <v>55.468631758629101</v>
      </c>
    </row>
    <row r="984" spans="1:40" x14ac:dyDescent="0.25">
      <c r="A984">
        <v>7219</v>
      </c>
      <c r="B984" t="s">
        <v>7682</v>
      </c>
      <c r="C984" t="s">
        <v>7683</v>
      </c>
      <c r="D984" t="s">
        <v>129</v>
      </c>
      <c r="F984" t="s">
        <v>494</v>
      </c>
      <c r="G984" t="s">
        <v>45</v>
      </c>
      <c r="H984" t="s">
        <v>7684</v>
      </c>
      <c r="I984" t="s">
        <v>131</v>
      </c>
      <c r="J984" t="s">
        <v>7685</v>
      </c>
      <c r="K984">
        <v>5</v>
      </c>
      <c r="N984" t="s">
        <v>876</v>
      </c>
      <c r="O984" t="s">
        <v>7511</v>
      </c>
      <c r="P984">
        <v>2500</v>
      </c>
      <c r="R984" t="s">
        <v>273</v>
      </c>
      <c r="S984">
        <v>2500</v>
      </c>
      <c r="T984" t="s">
        <v>54</v>
      </c>
      <c r="U984" t="s">
        <v>72</v>
      </c>
      <c r="V984" t="s">
        <v>7686</v>
      </c>
      <c r="W984">
        <v>232847</v>
      </c>
      <c r="X984">
        <v>622820</v>
      </c>
      <c r="Z984" t="s">
        <v>494</v>
      </c>
      <c r="AA984" t="s">
        <v>1068</v>
      </c>
      <c r="AB984">
        <v>5000</v>
      </c>
      <c r="AC984" t="s">
        <v>7687</v>
      </c>
      <c r="AD984" t="s">
        <v>7688</v>
      </c>
      <c r="AE984">
        <v>2024</v>
      </c>
      <c r="AF984" t="s">
        <v>7483</v>
      </c>
      <c r="AG984" t="s">
        <v>7484</v>
      </c>
      <c r="AH984" t="s">
        <v>7689</v>
      </c>
      <c r="AI984" t="s">
        <v>7690</v>
      </c>
      <c r="AJ984" t="s">
        <v>797</v>
      </c>
      <c r="AK984" t="s">
        <v>727</v>
      </c>
      <c r="AL984">
        <v>5000</v>
      </c>
      <c r="AM984">
        <v>-4.6459464010638296</v>
      </c>
      <c r="AN984">
        <v>55.470601089293702</v>
      </c>
    </row>
    <row r="985" spans="1:40" x14ac:dyDescent="0.25">
      <c r="A985">
        <v>7220</v>
      </c>
      <c r="B985" t="s">
        <v>7691</v>
      </c>
      <c r="C985" t="s">
        <v>7692</v>
      </c>
      <c r="D985" t="s">
        <v>142</v>
      </c>
      <c r="F985" t="s">
        <v>494</v>
      </c>
      <c r="G985" t="s">
        <v>45</v>
      </c>
      <c r="H985" t="s">
        <v>7693</v>
      </c>
      <c r="I985" t="s">
        <v>617</v>
      </c>
      <c r="J985" t="s">
        <v>7694</v>
      </c>
      <c r="K985">
        <v>3</v>
      </c>
      <c r="N985" t="s">
        <v>876</v>
      </c>
      <c r="O985" t="s">
        <v>7511</v>
      </c>
      <c r="P985">
        <v>2000</v>
      </c>
      <c r="R985" t="s">
        <v>273</v>
      </c>
      <c r="S985">
        <v>3000</v>
      </c>
      <c r="T985" t="s">
        <v>54</v>
      </c>
      <c r="U985" t="s">
        <v>72</v>
      </c>
      <c r="V985" t="s">
        <v>7695</v>
      </c>
      <c r="W985">
        <v>234877</v>
      </c>
      <c r="X985">
        <v>621225</v>
      </c>
      <c r="Z985" t="s">
        <v>494</v>
      </c>
      <c r="AA985" t="s">
        <v>633</v>
      </c>
      <c r="AB985">
        <v>5000</v>
      </c>
      <c r="AD985" t="s">
        <v>7696</v>
      </c>
      <c r="AE985">
        <v>2024</v>
      </c>
      <c r="AF985" t="s">
        <v>7483</v>
      </c>
      <c r="AG985" t="s">
        <v>7484</v>
      </c>
      <c r="AH985" t="s">
        <v>7697</v>
      </c>
      <c r="AI985" t="s">
        <v>7698</v>
      </c>
      <c r="AJ985" t="s">
        <v>783</v>
      </c>
      <c r="AK985" t="s">
        <v>464</v>
      </c>
      <c r="AL985">
        <v>5000</v>
      </c>
      <c r="AM985">
        <v>-4.61292145763072</v>
      </c>
      <c r="AN985">
        <v>55.456973419610101</v>
      </c>
    </row>
    <row r="986" spans="1:40" x14ac:dyDescent="0.25">
      <c r="A986">
        <v>7221</v>
      </c>
      <c r="B986" t="s">
        <v>7699</v>
      </c>
      <c r="C986" t="s">
        <v>7700</v>
      </c>
      <c r="D986" t="s">
        <v>64</v>
      </c>
      <c r="E986" t="s">
        <v>7701</v>
      </c>
      <c r="F986" t="s">
        <v>65</v>
      </c>
      <c r="G986" t="s">
        <v>45</v>
      </c>
      <c r="H986" t="s">
        <v>7702</v>
      </c>
      <c r="I986" t="s">
        <v>119</v>
      </c>
      <c r="J986" t="s">
        <v>7703</v>
      </c>
      <c r="K986">
        <v>5</v>
      </c>
      <c r="N986" t="s">
        <v>7511</v>
      </c>
      <c r="O986" t="s">
        <v>876</v>
      </c>
      <c r="R986" t="s">
        <v>273</v>
      </c>
      <c r="S986">
        <v>8500</v>
      </c>
      <c r="T986" t="s">
        <v>134</v>
      </c>
      <c r="U986" t="s">
        <v>72</v>
      </c>
      <c r="V986" t="s">
        <v>7704</v>
      </c>
      <c r="W986">
        <v>245072</v>
      </c>
      <c r="X986">
        <v>624110</v>
      </c>
      <c r="Z986" t="s">
        <v>65</v>
      </c>
      <c r="AA986" t="s">
        <v>3058</v>
      </c>
      <c r="AB986">
        <v>8500</v>
      </c>
      <c r="AD986" t="s">
        <v>7705</v>
      </c>
      <c r="AE986">
        <v>2024</v>
      </c>
      <c r="AF986" t="s">
        <v>7483</v>
      </c>
      <c r="AG986" t="s">
        <v>7484</v>
      </c>
      <c r="AH986" t="s">
        <v>7706</v>
      </c>
      <c r="AI986" t="s">
        <v>7707</v>
      </c>
      <c r="AJ986" t="s">
        <v>797</v>
      </c>
      <c r="AK986" t="s">
        <v>727</v>
      </c>
      <c r="AL986">
        <v>2000</v>
      </c>
      <c r="AM986">
        <v>-4.4534700652842103</v>
      </c>
      <c r="AN986">
        <v>55.486207353570101</v>
      </c>
    </row>
    <row r="987" spans="1:40" x14ac:dyDescent="0.25">
      <c r="A987">
        <v>7222</v>
      </c>
      <c r="B987" t="s">
        <v>527</v>
      </c>
      <c r="C987" t="s">
        <v>7708</v>
      </c>
      <c r="D987" t="s">
        <v>64</v>
      </c>
      <c r="F987" t="s">
        <v>65</v>
      </c>
      <c r="H987" t="s">
        <v>7709</v>
      </c>
      <c r="I987" t="s">
        <v>119</v>
      </c>
      <c r="J987" t="s">
        <v>7710</v>
      </c>
      <c r="K987">
        <v>4</v>
      </c>
      <c r="N987" t="s">
        <v>7511</v>
      </c>
      <c r="O987" t="s">
        <v>876</v>
      </c>
      <c r="R987" t="s">
        <v>273</v>
      </c>
      <c r="S987">
        <v>18000</v>
      </c>
      <c r="T987" t="s">
        <v>54</v>
      </c>
      <c r="U987" t="s">
        <v>72</v>
      </c>
      <c r="V987" t="s">
        <v>7711</v>
      </c>
      <c r="W987">
        <v>234332</v>
      </c>
      <c r="X987">
        <v>621528</v>
      </c>
      <c r="Z987" t="s">
        <v>65</v>
      </c>
      <c r="AA987" t="s">
        <v>1068</v>
      </c>
      <c r="AB987">
        <v>18000</v>
      </c>
      <c r="AE987">
        <v>2024</v>
      </c>
      <c r="AF987" t="s">
        <v>7483</v>
      </c>
      <c r="AG987" t="s">
        <v>7484</v>
      </c>
      <c r="AH987" t="s">
        <v>7712</v>
      </c>
      <c r="AI987" t="s">
        <v>7713</v>
      </c>
      <c r="AJ987" t="s">
        <v>692</v>
      </c>
      <c r="AK987" t="s">
        <v>719</v>
      </c>
      <c r="AL987">
        <v>18000</v>
      </c>
      <c r="AM987">
        <v>-4.6217109248608796</v>
      </c>
      <c r="AN987">
        <v>55.459509026210299</v>
      </c>
    </row>
    <row r="988" spans="1:40" x14ac:dyDescent="0.25">
      <c r="A988">
        <v>7223</v>
      </c>
      <c r="B988" t="s">
        <v>7714</v>
      </c>
      <c r="C988" t="s">
        <v>7715</v>
      </c>
      <c r="D988" t="s">
        <v>64</v>
      </c>
      <c r="F988" t="s">
        <v>80</v>
      </c>
      <c r="H988" t="s">
        <v>7716</v>
      </c>
      <c r="I988" t="s">
        <v>119</v>
      </c>
      <c r="J988" t="s">
        <v>7717</v>
      </c>
      <c r="K988">
        <v>4</v>
      </c>
      <c r="N988" t="s">
        <v>7511</v>
      </c>
      <c r="O988" t="s">
        <v>876</v>
      </c>
      <c r="P988">
        <v>30000</v>
      </c>
      <c r="R988" t="s">
        <v>273</v>
      </c>
      <c r="S988">
        <v>25000</v>
      </c>
      <c r="T988" t="s">
        <v>54</v>
      </c>
      <c r="U988" t="s">
        <v>464</v>
      </c>
      <c r="V988" t="s">
        <v>7711</v>
      </c>
      <c r="W988">
        <v>234332</v>
      </c>
      <c r="X988">
        <v>621528</v>
      </c>
      <c r="Z988" t="s">
        <v>80</v>
      </c>
      <c r="AA988" t="s">
        <v>633</v>
      </c>
      <c r="AB988">
        <v>55000</v>
      </c>
      <c r="AE988">
        <v>2024</v>
      </c>
      <c r="AF988" t="s">
        <v>7483</v>
      </c>
      <c r="AG988" t="s">
        <v>7484</v>
      </c>
      <c r="AH988" t="s">
        <v>7718</v>
      </c>
      <c r="AI988" t="s">
        <v>7719</v>
      </c>
      <c r="AJ988" t="s">
        <v>783</v>
      </c>
      <c r="AK988" t="s">
        <v>719</v>
      </c>
      <c r="AL988">
        <v>55000</v>
      </c>
      <c r="AM988">
        <v>-4.6217109248608796</v>
      </c>
      <c r="AN988">
        <v>55.459509026210299</v>
      </c>
    </row>
    <row r="989" spans="1:40" x14ac:dyDescent="0.25">
      <c r="A989">
        <v>7224</v>
      </c>
      <c r="B989" t="s">
        <v>77</v>
      </c>
      <c r="C989" t="s">
        <v>7720</v>
      </c>
      <c r="D989" t="s">
        <v>79</v>
      </c>
      <c r="F989" t="s">
        <v>80</v>
      </c>
      <c r="H989" t="s">
        <v>7721</v>
      </c>
      <c r="I989" t="s">
        <v>83</v>
      </c>
      <c r="J989" t="s">
        <v>7722</v>
      </c>
      <c r="K989">
        <v>5</v>
      </c>
      <c r="M989" t="s">
        <v>7723</v>
      </c>
      <c r="N989" t="s">
        <v>458</v>
      </c>
      <c r="O989" t="s">
        <v>7724</v>
      </c>
      <c r="P989">
        <v>300000</v>
      </c>
      <c r="R989" t="s">
        <v>53</v>
      </c>
      <c r="T989" t="s">
        <v>54</v>
      </c>
      <c r="U989" t="s">
        <v>88</v>
      </c>
      <c r="W989">
        <v>272975</v>
      </c>
      <c r="X989">
        <v>629013</v>
      </c>
      <c r="Z989" t="s">
        <v>80</v>
      </c>
      <c r="AA989" t="s">
        <v>633</v>
      </c>
      <c r="AD989" t="s">
        <v>7725</v>
      </c>
      <c r="AE989">
        <v>2024</v>
      </c>
      <c r="AF989" t="s">
        <v>7483</v>
      </c>
      <c r="AG989" t="s">
        <v>7484</v>
      </c>
      <c r="AH989" t="s">
        <v>7726</v>
      </c>
      <c r="AI989" t="s">
        <v>7727</v>
      </c>
      <c r="AJ989" t="s">
        <v>783</v>
      </c>
      <c r="AK989" t="s">
        <v>921</v>
      </c>
      <c r="AL989">
        <v>300000</v>
      </c>
      <c r="AM989">
        <v>-4.0144584124395299</v>
      </c>
      <c r="AN989">
        <v>55.538285918143004</v>
      </c>
    </row>
    <row r="990" spans="1:40" x14ac:dyDescent="0.25">
      <c r="A990">
        <v>7225</v>
      </c>
      <c r="B990" t="s">
        <v>7728</v>
      </c>
      <c r="C990" t="s">
        <v>7729</v>
      </c>
      <c r="D990" t="s">
        <v>117</v>
      </c>
      <c r="F990" t="s">
        <v>80</v>
      </c>
      <c r="H990" t="s">
        <v>7730</v>
      </c>
      <c r="I990" t="s">
        <v>540</v>
      </c>
      <c r="J990" t="s">
        <v>7731</v>
      </c>
      <c r="K990">
        <v>5</v>
      </c>
      <c r="N990" t="s">
        <v>7511</v>
      </c>
      <c r="O990" t="s">
        <v>7732</v>
      </c>
      <c r="P990">
        <v>70000</v>
      </c>
      <c r="R990" t="s">
        <v>53</v>
      </c>
      <c r="S990">
        <v>2000</v>
      </c>
      <c r="T990" t="s">
        <v>54</v>
      </c>
      <c r="U990" t="s">
        <v>88</v>
      </c>
      <c r="V990" t="s">
        <v>7733</v>
      </c>
      <c r="W990">
        <v>244032</v>
      </c>
      <c r="X990">
        <v>623388</v>
      </c>
      <c r="Z990" t="s">
        <v>80</v>
      </c>
      <c r="AA990" t="s">
        <v>633</v>
      </c>
      <c r="AD990" t="s">
        <v>7734</v>
      </c>
      <c r="AE990">
        <v>2024</v>
      </c>
      <c r="AF990" t="s">
        <v>7483</v>
      </c>
      <c r="AG990" t="s">
        <v>7484</v>
      </c>
      <c r="AH990" t="s">
        <v>7735</v>
      </c>
      <c r="AI990" t="s">
        <v>7736</v>
      </c>
      <c r="AJ990" t="s">
        <v>783</v>
      </c>
      <c r="AK990" t="s">
        <v>921</v>
      </c>
      <c r="AL990">
        <v>72000</v>
      </c>
      <c r="AM990">
        <v>-4.4695066323208197</v>
      </c>
      <c r="AN990">
        <v>55.479395027673398</v>
      </c>
    </row>
    <row r="991" spans="1:40" x14ac:dyDescent="0.25">
      <c r="A991">
        <v>7226</v>
      </c>
      <c r="B991" t="s">
        <v>7737</v>
      </c>
      <c r="C991" t="s">
        <v>7738</v>
      </c>
      <c r="D991" t="s">
        <v>64</v>
      </c>
      <c r="E991" t="s">
        <v>7739</v>
      </c>
      <c r="F991" t="s">
        <v>80</v>
      </c>
      <c r="G991" t="s">
        <v>66</v>
      </c>
      <c r="H991" t="s">
        <v>7740</v>
      </c>
      <c r="I991" t="s">
        <v>237</v>
      </c>
      <c r="J991" t="s">
        <v>7741</v>
      </c>
      <c r="K991">
        <v>4</v>
      </c>
      <c r="N991" t="s">
        <v>7742</v>
      </c>
      <c r="O991" t="s">
        <v>7743</v>
      </c>
      <c r="R991" t="s">
        <v>53</v>
      </c>
      <c r="S991">
        <v>20000</v>
      </c>
      <c r="T991" t="s">
        <v>54</v>
      </c>
      <c r="U991" t="s">
        <v>88</v>
      </c>
      <c r="V991" t="s">
        <v>7744</v>
      </c>
      <c r="W991">
        <v>233229</v>
      </c>
      <c r="X991">
        <v>622634</v>
      </c>
      <c r="Z991" t="s">
        <v>80</v>
      </c>
      <c r="AA991" t="s">
        <v>633</v>
      </c>
      <c r="AB991">
        <v>20000</v>
      </c>
      <c r="AE991">
        <v>2024</v>
      </c>
      <c r="AF991" t="s">
        <v>7483</v>
      </c>
      <c r="AG991" t="s">
        <v>7484</v>
      </c>
      <c r="AH991" t="s">
        <v>7745</v>
      </c>
      <c r="AI991" t="s">
        <v>7746</v>
      </c>
      <c r="AJ991" t="s">
        <v>783</v>
      </c>
      <c r="AK991" t="s">
        <v>727</v>
      </c>
      <c r="AL991">
        <v>20000</v>
      </c>
      <c r="AM991">
        <v>-4.6397986260075204</v>
      </c>
      <c r="AN991">
        <v>55.4690619297456</v>
      </c>
    </row>
    <row r="992" spans="1:40" x14ac:dyDescent="0.25">
      <c r="A992">
        <v>7231</v>
      </c>
      <c r="B992" t="s">
        <v>7747</v>
      </c>
      <c r="C992" t="s">
        <v>7748</v>
      </c>
      <c r="D992" t="s">
        <v>266</v>
      </c>
      <c r="F992" t="s">
        <v>80</v>
      </c>
      <c r="G992" t="s">
        <v>66</v>
      </c>
      <c r="H992" t="s">
        <v>7749</v>
      </c>
      <c r="I992" t="s">
        <v>268</v>
      </c>
      <c r="J992" t="s">
        <v>7749</v>
      </c>
      <c r="K992">
        <v>1</v>
      </c>
      <c r="N992" t="s">
        <v>7511</v>
      </c>
      <c r="O992" t="s">
        <v>7530</v>
      </c>
      <c r="P992">
        <v>8000</v>
      </c>
      <c r="R992" t="s">
        <v>273</v>
      </c>
      <c r="S992">
        <v>1000</v>
      </c>
      <c r="T992" t="s">
        <v>54</v>
      </c>
      <c r="U992" t="s">
        <v>88</v>
      </c>
      <c r="V992" t="s">
        <v>7733</v>
      </c>
      <c r="W992">
        <v>238543</v>
      </c>
      <c r="X992">
        <v>616755</v>
      </c>
      <c r="Z992" t="s">
        <v>80</v>
      </c>
      <c r="AA992" t="s">
        <v>633</v>
      </c>
      <c r="AB992">
        <v>9000</v>
      </c>
      <c r="AD992" t="s">
        <v>7750</v>
      </c>
      <c r="AE992">
        <v>2024</v>
      </c>
      <c r="AF992" t="s">
        <v>7751</v>
      </c>
      <c r="AG992" t="s">
        <v>7752</v>
      </c>
      <c r="AH992" t="s">
        <v>7753</v>
      </c>
      <c r="AI992" t="s">
        <v>7754</v>
      </c>
      <c r="AJ992" t="s">
        <v>783</v>
      </c>
      <c r="AK992" t="s">
        <v>719</v>
      </c>
      <c r="AL992">
        <v>8000</v>
      </c>
      <c r="AM992">
        <v>-4.55241763122776</v>
      </c>
      <c r="AN992">
        <v>55.418070595231598</v>
      </c>
    </row>
    <row r="993" spans="1:40" x14ac:dyDescent="0.25">
      <c r="A993">
        <v>7232</v>
      </c>
      <c r="B993" t="s">
        <v>7755</v>
      </c>
      <c r="C993" t="s">
        <v>7756</v>
      </c>
      <c r="D993" t="s">
        <v>64</v>
      </c>
      <c r="E993" t="s">
        <v>7757</v>
      </c>
      <c r="F993" t="s">
        <v>80</v>
      </c>
      <c r="G993" t="s">
        <v>66</v>
      </c>
      <c r="H993" t="s">
        <v>7758</v>
      </c>
      <c r="I993" t="s">
        <v>702</v>
      </c>
      <c r="J993" t="s">
        <v>7759</v>
      </c>
      <c r="K993">
        <v>1</v>
      </c>
      <c r="N993" t="s">
        <v>7511</v>
      </c>
      <c r="O993" t="s">
        <v>7760</v>
      </c>
      <c r="P993">
        <v>32840</v>
      </c>
      <c r="R993" t="s">
        <v>53</v>
      </c>
      <c r="T993" t="s">
        <v>54</v>
      </c>
      <c r="U993" t="s">
        <v>284</v>
      </c>
      <c r="V993" t="s">
        <v>7733</v>
      </c>
      <c r="W993">
        <v>241200</v>
      </c>
      <c r="X993">
        <v>617381</v>
      </c>
      <c r="Z993" t="s">
        <v>80</v>
      </c>
      <c r="AA993" t="s">
        <v>633</v>
      </c>
      <c r="AB993">
        <v>32840</v>
      </c>
      <c r="AD993" t="s">
        <v>7750</v>
      </c>
      <c r="AE993">
        <v>2024</v>
      </c>
      <c r="AF993" t="s">
        <v>7751</v>
      </c>
      <c r="AG993" t="s">
        <v>7752</v>
      </c>
      <c r="AH993" t="s">
        <v>7761</v>
      </c>
      <c r="AI993" t="s">
        <v>7762</v>
      </c>
      <c r="AJ993" t="s">
        <v>783</v>
      </c>
      <c r="AK993" t="s">
        <v>693</v>
      </c>
      <c r="AL993">
        <v>30840</v>
      </c>
      <c r="AM993">
        <v>-4.5108416370298601</v>
      </c>
      <c r="AN993">
        <v>55.424558447389401</v>
      </c>
    </row>
    <row r="994" spans="1:40" x14ac:dyDescent="0.25">
      <c r="A994">
        <v>7233</v>
      </c>
      <c r="B994" t="s">
        <v>7763</v>
      </c>
      <c r="C994" t="s">
        <v>7764</v>
      </c>
      <c r="D994" t="s">
        <v>64</v>
      </c>
      <c r="E994" t="s">
        <v>7757</v>
      </c>
      <c r="F994" t="s">
        <v>80</v>
      </c>
      <c r="H994" t="s">
        <v>7758</v>
      </c>
      <c r="I994" t="s">
        <v>702</v>
      </c>
      <c r="J994" t="s">
        <v>7759</v>
      </c>
      <c r="K994">
        <v>1</v>
      </c>
      <c r="N994" t="s">
        <v>7511</v>
      </c>
      <c r="O994" t="s">
        <v>7530</v>
      </c>
      <c r="P994">
        <v>39860</v>
      </c>
      <c r="R994" t="s">
        <v>53</v>
      </c>
      <c r="T994" t="s">
        <v>54</v>
      </c>
      <c r="U994" t="s">
        <v>88</v>
      </c>
      <c r="V994" t="s">
        <v>7733</v>
      </c>
      <c r="W994">
        <v>253637</v>
      </c>
      <c r="X994">
        <v>593365</v>
      </c>
      <c r="Z994" t="s">
        <v>80</v>
      </c>
      <c r="AA994" t="s">
        <v>633</v>
      </c>
      <c r="AB994">
        <v>39860</v>
      </c>
      <c r="AE994">
        <v>2024</v>
      </c>
      <c r="AF994" t="s">
        <v>7751</v>
      </c>
      <c r="AG994" t="s">
        <v>7752</v>
      </c>
      <c r="AH994" t="s">
        <v>7765</v>
      </c>
      <c r="AI994" t="s">
        <v>7766</v>
      </c>
      <c r="AJ994" t="s">
        <v>783</v>
      </c>
      <c r="AK994" t="s">
        <v>693</v>
      </c>
      <c r="AL994">
        <v>39360</v>
      </c>
      <c r="AM994">
        <v>-4.3019693945977204</v>
      </c>
      <c r="AN994">
        <v>55.212802837268498</v>
      </c>
    </row>
    <row r="995" spans="1:40" x14ac:dyDescent="0.25">
      <c r="A995">
        <v>7248</v>
      </c>
      <c r="B995" t="s">
        <v>7767</v>
      </c>
      <c r="C995" t="s">
        <v>7768</v>
      </c>
      <c r="D995" t="s">
        <v>117</v>
      </c>
      <c r="F995" t="s">
        <v>80</v>
      </c>
      <c r="G995" t="s">
        <v>66</v>
      </c>
      <c r="H995" t="s">
        <v>7769</v>
      </c>
      <c r="I995" t="s">
        <v>702</v>
      </c>
      <c r="J995" t="s">
        <v>7770</v>
      </c>
      <c r="K995">
        <v>5</v>
      </c>
      <c r="N995" t="s">
        <v>7511</v>
      </c>
      <c r="O995" t="s">
        <v>7530</v>
      </c>
      <c r="P995">
        <v>26400</v>
      </c>
      <c r="R995" t="s">
        <v>273</v>
      </c>
      <c r="T995" t="s">
        <v>54</v>
      </c>
      <c r="U995" t="s">
        <v>88</v>
      </c>
      <c r="V995" t="s">
        <v>7733</v>
      </c>
      <c r="W995">
        <v>249795</v>
      </c>
      <c r="X995">
        <v>604385</v>
      </c>
      <c r="Z995" t="s">
        <v>80</v>
      </c>
      <c r="AA995" t="s">
        <v>633</v>
      </c>
      <c r="AB995">
        <v>26400</v>
      </c>
      <c r="AD995" t="s">
        <v>7771</v>
      </c>
      <c r="AE995">
        <v>2024</v>
      </c>
      <c r="AF995" t="s">
        <v>7751</v>
      </c>
      <c r="AG995" t="s">
        <v>7752</v>
      </c>
      <c r="AH995" t="s">
        <v>7772</v>
      </c>
      <c r="AI995" t="s">
        <v>7773</v>
      </c>
      <c r="AJ995" t="s">
        <v>709</v>
      </c>
      <c r="AK995" t="s">
        <v>727</v>
      </c>
      <c r="AL995">
        <v>26400</v>
      </c>
      <c r="AM995">
        <v>-4.36817925956775</v>
      </c>
      <c r="AN995">
        <v>55.3105898380648</v>
      </c>
    </row>
    <row r="996" spans="1:40" x14ac:dyDescent="0.25">
      <c r="A996">
        <v>7249</v>
      </c>
      <c r="B996" t="s">
        <v>7774</v>
      </c>
      <c r="C996" t="s">
        <v>7775</v>
      </c>
      <c r="D996" t="s">
        <v>117</v>
      </c>
      <c r="F996" t="s">
        <v>80</v>
      </c>
      <c r="G996" t="s">
        <v>66</v>
      </c>
      <c r="H996" t="s">
        <v>7769</v>
      </c>
      <c r="I996" t="s">
        <v>702</v>
      </c>
      <c r="J996" t="s">
        <v>7776</v>
      </c>
      <c r="K996">
        <v>5</v>
      </c>
      <c r="N996" t="s">
        <v>7511</v>
      </c>
      <c r="O996" t="s">
        <v>7530</v>
      </c>
      <c r="P996">
        <v>16800</v>
      </c>
      <c r="R996" t="s">
        <v>273</v>
      </c>
      <c r="T996" t="s">
        <v>54</v>
      </c>
      <c r="U996" t="s">
        <v>88</v>
      </c>
      <c r="V996" t="s">
        <v>7733</v>
      </c>
      <c r="W996">
        <v>247791</v>
      </c>
      <c r="X996">
        <v>606619</v>
      </c>
      <c r="Z996" t="s">
        <v>80</v>
      </c>
      <c r="AA996" t="s">
        <v>633</v>
      </c>
      <c r="AB996">
        <v>16800</v>
      </c>
      <c r="AE996">
        <v>2024</v>
      </c>
      <c r="AF996" t="s">
        <v>7751</v>
      </c>
      <c r="AG996" t="s">
        <v>7752</v>
      </c>
      <c r="AH996" t="s">
        <v>7777</v>
      </c>
      <c r="AI996" t="s">
        <v>7778</v>
      </c>
      <c r="AJ996" t="s">
        <v>783</v>
      </c>
      <c r="AK996" t="s">
        <v>727</v>
      </c>
      <c r="AL996">
        <v>16800</v>
      </c>
      <c r="AM996">
        <v>-4.4009360929429802</v>
      </c>
      <c r="AN996">
        <v>55.330030737282797</v>
      </c>
    </row>
    <row r="997" spans="1:40" x14ac:dyDescent="0.25">
      <c r="A997">
        <v>7250</v>
      </c>
      <c r="B997" t="s">
        <v>7779</v>
      </c>
      <c r="C997" t="s">
        <v>7780</v>
      </c>
      <c r="D997" t="s">
        <v>117</v>
      </c>
      <c r="F997" t="s">
        <v>80</v>
      </c>
      <c r="G997" t="s">
        <v>66</v>
      </c>
      <c r="H997" t="s">
        <v>7769</v>
      </c>
      <c r="I997" t="s">
        <v>702</v>
      </c>
      <c r="J997" t="s">
        <v>7781</v>
      </c>
      <c r="K997">
        <v>5</v>
      </c>
      <c r="N997" t="s">
        <v>7511</v>
      </c>
      <c r="O997" t="s">
        <v>7530</v>
      </c>
      <c r="P997">
        <v>11536</v>
      </c>
      <c r="R997" t="s">
        <v>53</v>
      </c>
      <c r="T997" t="s">
        <v>54</v>
      </c>
      <c r="U997" t="s">
        <v>88</v>
      </c>
      <c r="V997" t="s">
        <v>7733</v>
      </c>
      <c r="W997">
        <v>232737</v>
      </c>
      <c r="X997">
        <v>610955</v>
      </c>
      <c r="Z997" t="s">
        <v>80</v>
      </c>
      <c r="AA997" t="s">
        <v>633</v>
      </c>
      <c r="AB997">
        <v>11536</v>
      </c>
      <c r="AE997">
        <v>2024</v>
      </c>
      <c r="AF997" t="s">
        <v>7751</v>
      </c>
      <c r="AG997" t="s">
        <v>7752</v>
      </c>
      <c r="AH997" t="s">
        <v>7782</v>
      </c>
      <c r="AI997" t="s">
        <v>7783</v>
      </c>
      <c r="AJ997" t="s">
        <v>783</v>
      </c>
      <c r="AK997" t="s">
        <v>727</v>
      </c>
      <c r="AL997">
        <v>11936</v>
      </c>
      <c r="AM997">
        <v>-4.6405657288986397</v>
      </c>
      <c r="AN997">
        <v>55.364061484770403</v>
      </c>
    </row>
    <row r="998" spans="1:40" x14ac:dyDescent="0.25">
      <c r="A998">
        <v>7251</v>
      </c>
      <c r="B998" t="s">
        <v>7784</v>
      </c>
      <c r="C998" t="s">
        <v>7785</v>
      </c>
      <c r="D998" t="s">
        <v>117</v>
      </c>
      <c r="F998" t="s">
        <v>80</v>
      </c>
      <c r="G998" t="s">
        <v>66</v>
      </c>
      <c r="H998" t="s">
        <v>7769</v>
      </c>
      <c r="I998" t="s">
        <v>702</v>
      </c>
      <c r="J998" t="s">
        <v>7786</v>
      </c>
      <c r="K998">
        <v>5</v>
      </c>
      <c r="N998" t="s">
        <v>7511</v>
      </c>
      <c r="O998" t="s">
        <v>7530</v>
      </c>
      <c r="P998">
        <v>20800</v>
      </c>
      <c r="R998" t="s">
        <v>53</v>
      </c>
      <c r="S998">
        <v>1200</v>
      </c>
      <c r="T998" t="s">
        <v>54</v>
      </c>
      <c r="U998" t="s">
        <v>88</v>
      </c>
      <c r="V998" t="s">
        <v>7733</v>
      </c>
      <c r="W998">
        <v>243649</v>
      </c>
      <c r="X998">
        <v>606518</v>
      </c>
      <c r="Z998" t="s">
        <v>80</v>
      </c>
      <c r="AA998" t="s">
        <v>633</v>
      </c>
      <c r="AB998">
        <v>22000</v>
      </c>
      <c r="AE998">
        <v>2024</v>
      </c>
      <c r="AF998" t="s">
        <v>7751</v>
      </c>
      <c r="AG998" t="s">
        <v>7752</v>
      </c>
      <c r="AH998" t="s">
        <v>7787</v>
      </c>
      <c r="AI998" t="s">
        <v>7788</v>
      </c>
      <c r="AJ998" t="s">
        <v>783</v>
      </c>
      <c r="AK998" t="s">
        <v>727</v>
      </c>
      <c r="AL998">
        <v>20800</v>
      </c>
      <c r="AM998">
        <v>-4.4661067519083097</v>
      </c>
      <c r="AN998">
        <v>55.327824261539398</v>
      </c>
    </row>
    <row r="999" spans="1:40" x14ac:dyDescent="0.25">
      <c r="A999">
        <v>7252</v>
      </c>
      <c r="B999" t="s">
        <v>7789</v>
      </c>
      <c r="C999" t="s">
        <v>7790</v>
      </c>
      <c r="D999" t="s">
        <v>117</v>
      </c>
      <c r="F999" t="s">
        <v>80</v>
      </c>
      <c r="G999" t="s">
        <v>66</v>
      </c>
      <c r="H999" t="s">
        <v>7769</v>
      </c>
      <c r="I999" t="s">
        <v>702</v>
      </c>
      <c r="J999" t="s">
        <v>7791</v>
      </c>
      <c r="K999">
        <v>5</v>
      </c>
      <c r="N999" t="s">
        <v>7511</v>
      </c>
      <c r="O999" t="s">
        <v>7530</v>
      </c>
      <c r="P999">
        <v>36000</v>
      </c>
      <c r="R999" t="s">
        <v>53</v>
      </c>
      <c r="T999" t="s">
        <v>54</v>
      </c>
      <c r="U999" t="s">
        <v>88</v>
      </c>
      <c r="V999" t="s">
        <v>7733</v>
      </c>
      <c r="W999">
        <v>244846</v>
      </c>
      <c r="X999">
        <v>608461</v>
      </c>
      <c r="Z999" t="s">
        <v>80</v>
      </c>
      <c r="AA999" t="s">
        <v>633</v>
      </c>
      <c r="AB999">
        <v>36000</v>
      </c>
      <c r="AE999">
        <v>2024</v>
      </c>
      <c r="AF999" t="s">
        <v>7751</v>
      </c>
      <c r="AG999" t="s">
        <v>7752</v>
      </c>
      <c r="AH999" t="s">
        <v>7792</v>
      </c>
      <c r="AI999" t="s">
        <v>7793</v>
      </c>
      <c r="AJ999" t="s">
        <v>783</v>
      </c>
      <c r="AK999" t="s">
        <v>693</v>
      </c>
      <c r="AL999">
        <v>38000</v>
      </c>
      <c r="AM999">
        <v>-4.4483337591689898</v>
      </c>
      <c r="AN999">
        <v>55.345646984759803</v>
      </c>
    </row>
    <row r="1000" spans="1:40" x14ac:dyDescent="0.25">
      <c r="A1000">
        <v>7255</v>
      </c>
      <c r="B1000" t="s">
        <v>7794</v>
      </c>
      <c r="C1000" t="s">
        <v>7795</v>
      </c>
      <c r="D1000" t="s">
        <v>117</v>
      </c>
      <c r="F1000" t="s">
        <v>80</v>
      </c>
      <c r="G1000" t="s">
        <v>66</v>
      </c>
      <c r="H1000" t="s">
        <v>7769</v>
      </c>
      <c r="I1000" t="s">
        <v>702</v>
      </c>
      <c r="J1000" t="s">
        <v>7796</v>
      </c>
      <c r="K1000">
        <v>5</v>
      </c>
      <c r="N1000" t="s">
        <v>7511</v>
      </c>
      <c r="O1000" t="s">
        <v>7530</v>
      </c>
      <c r="P1000">
        <v>21520</v>
      </c>
      <c r="R1000" t="s">
        <v>53</v>
      </c>
      <c r="T1000" t="s">
        <v>54</v>
      </c>
      <c r="U1000" t="s">
        <v>88</v>
      </c>
      <c r="V1000" t="s">
        <v>7733</v>
      </c>
      <c r="W1000">
        <v>242452</v>
      </c>
      <c r="X1000">
        <v>612250</v>
      </c>
      <c r="AB1000">
        <v>21520</v>
      </c>
      <c r="AE1000">
        <v>2024</v>
      </c>
      <c r="AF1000" t="s">
        <v>7751</v>
      </c>
      <c r="AG1000" t="s">
        <v>7752</v>
      </c>
      <c r="AH1000" t="s">
        <v>7797</v>
      </c>
      <c r="AI1000" t="s">
        <v>7798</v>
      </c>
      <c r="AJ1000" t="s">
        <v>783</v>
      </c>
      <c r="AK1000" t="s">
        <v>693</v>
      </c>
      <c r="AL1000">
        <v>21520</v>
      </c>
      <c r="AM1000">
        <v>-4.4881819242505498</v>
      </c>
      <c r="AN1000">
        <v>55.378900348978704</v>
      </c>
    </row>
    <row r="1001" spans="1:40" x14ac:dyDescent="0.25">
      <c r="A1001">
        <v>7260</v>
      </c>
      <c r="B1001" t="s">
        <v>7799</v>
      </c>
      <c r="C1001" t="s">
        <v>7800</v>
      </c>
      <c r="D1001" t="s">
        <v>64</v>
      </c>
      <c r="E1001" t="s">
        <v>7801</v>
      </c>
      <c r="F1001" t="s">
        <v>80</v>
      </c>
      <c r="G1001" t="s">
        <v>45</v>
      </c>
      <c r="H1001" t="s">
        <v>7802</v>
      </c>
      <c r="I1001" t="s">
        <v>119</v>
      </c>
      <c r="J1001" t="s">
        <v>7803</v>
      </c>
      <c r="K1001">
        <v>1</v>
      </c>
      <c r="N1001" t="s">
        <v>6103</v>
      </c>
      <c r="O1001" t="s">
        <v>7804</v>
      </c>
      <c r="P1001">
        <v>6000</v>
      </c>
      <c r="R1001" t="s">
        <v>273</v>
      </c>
      <c r="T1001" t="s">
        <v>54</v>
      </c>
      <c r="U1001" t="s">
        <v>88</v>
      </c>
      <c r="V1001" t="s">
        <v>7805</v>
      </c>
      <c r="W1001">
        <v>249671</v>
      </c>
      <c r="X1001">
        <v>598706</v>
      </c>
      <c r="Z1001" t="s">
        <v>80</v>
      </c>
      <c r="AA1001" t="s">
        <v>633</v>
      </c>
      <c r="AE1001">
        <v>2024</v>
      </c>
      <c r="AF1001" t="s">
        <v>7751</v>
      </c>
      <c r="AG1001" t="s">
        <v>7752</v>
      </c>
      <c r="AH1001" t="s">
        <v>7806</v>
      </c>
      <c r="AI1001" t="s">
        <v>7807</v>
      </c>
      <c r="AJ1001" t="s">
        <v>783</v>
      </c>
      <c r="AK1001" t="s">
        <v>727</v>
      </c>
      <c r="AL1001">
        <v>6000</v>
      </c>
      <c r="AM1001">
        <v>-4.3670936582205497</v>
      </c>
      <c r="AN1001">
        <v>55.259564569345997</v>
      </c>
    </row>
    <row r="1002" spans="1:40" x14ac:dyDescent="0.25">
      <c r="A1002">
        <v>7261</v>
      </c>
      <c r="B1002" t="s">
        <v>7808</v>
      </c>
      <c r="C1002" t="s">
        <v>7809</v>
      </c>
      <c r="D1002" t="s">
        <v>64</v>
      </c>
      <c r="E1002" t="s">
        <v>7810</v>
      </c>
      <c r="F1002" t="s">
        <v>80</v>
      </c>
      <c r="G1002" t="s">
        <v>45</v>
      </c>
      <c r="H1002" t="s">
        <v>7811</v>
      </c>
      <c r="I1002" t="s">
        <v>268</v>
      </c>
      <c r="J1002" t="s">
        <v>7812</v>
      </c>
      <c r="K1002">
        <v>1</v>
      </c>
      <c r="N1002" t="s">
        <v>6103</v>
      </c>
      <c r="O1002" t="s">
        <v>7804</v>
      </c>
      <c r="P1002">
        <v>10000</v>
      </c>
      <c r="R1002" t="s">
        <v>273</v>
      </c>
      <c r="S1002">
        <v>2000</v>
      </c>
      <c r="T1002" t="s">
        <v>54</v>
      </c>
      <c r="U1002" t="s">
        <v>88</v>
      </c>
      <c r="V1002" t="s">
        <v>7805</v>
      </c>
      <c r="W1002">
        <v>248486</v>
      </c>
      <c r="X1002">
        <v>594261</v>
      </c>
      <c r="Z1002" t="s">
        <v>80</v>
      </c>
      <c r="AA1002" t="s">
        <v>633</v>
      </c>
      <c r="AE1002">
        <v>2024</v>
      </c>
      <c r="AF1002" t="s">
        <v>7751</v>
      </c>
      <c r="AG1002" t="s">
        <v>7752</v>
      </c>
      <c r="AH1002" t="s">
        <v>7813</v>
      </c>
      <c r="AI1002" t="s">
        <v>7814</v>
      </c>
      <c r="AJ1002" t="s">
        <v>734</v>
      </c>
      <c r="AK1002" t="s">
        <v>921</v>
      </c>
      <c r="AL1002">
        <v>12000</v>
      </c>
      <c r="AM1002">
        <v>-4.3833332994313103</v>
      </c>
      <c r="AN1002">
        <v>55.219293654915099</v>
      </c>
    </row>
    <row r="1003" spans="1:40" x14ac:dyDescent="0.25">
      <c r="A1003">
        <v>7264</v>
      </c>
      <c r="B1003" t="s">
        <v>7815</v>
      </c>
      <c r="C1003" t="s">
        <v>7816</v>
      </c>
      <c r="D1003" t="s">
        <v>117</v>
      </c>
      <c r="F1003" t="s">
        <v>80</v>
      </c>
      <c r="G1003" t="s">
        <v>66</v>
      </c>
      <c r="H1003" t="s">
        <v>7817</v>
      </c>
      <c r="I1003" t="s">
        <v>540</v>
      </c>
      <c r="J1003" t="s">
        <v>7818</v>
      </c>
      <c r="K1003">
        <v>1</v>
      </c>
      <c r="N1003" t="s">
        <v>7819</v>
      </c>
      <c r="O1003" t="s">
        <v>7511</v>
      </c>
      <c r="P1003">
        <v>100000</v>
      </c>
      <c r="R1003" t="s">
        <v>53</v>
      </c>
      <c r="T1003" t="s">
        <v>54</v>
      </c>
      <c r="V1003" t="s">
        <v>7820</v>
      </c>
      <c r="W1003">
        <v>246658</v>
      </c>
      <c r="X1003">
        <v>589186</v>
      </c>
      <c r="Z1003" t="s">
        <v>80</v>
      </c>
      <c r="AA1003" t="s">
        <v>633</v>
      </c>
      <c r="AE1003">
        <v>2024</v>
      </c>
      <c r="AF1003" t="s">
        <v>7751</v>
      </c>
      <c r="AG1003" t="s">
        <v>7752</v>
      </c>
      <c r="AH1003" t="s">
        <v>7821</v>
      </c>
      <c r="AI1003" t="s">
        <v>7822</v>
      </c>
      <c r="AJ1003" t="s">
        <v>783</v>
      </c>
      <c r="AK1003" t="s">
        <v>719</v>
      </c>
      <c r="AL1003">
        <v>100000</v>
      </c>
      <c r="AM1003">
        <v>-4.4092876944466504</v>
      </c>
      <c r="AN1003">
        <v>55.173165412367197</v>
      </c>
    </row>
    <row r="1004" spans="1:40" x14ac:dyDescent="0.25">
      <c r="A1004">
        <v>7275</v>
      </c>
      <c r="B1004" t="s">
        <v>7823</v>
      </c>
      <c r="C1004" t="s">
        <v>7824</v>
      </c>
      <c r="D1004" t="s">
        <v>266</v>
      </c>
      <c r="F1004" t="s">
        <v>80</v>
      </c>
      <c r="G1004" t="s">
        <v>45</v>
      </c>
      <c r="H1004" t="s">
        <v>7825</v>
      </c>
      <c r="I1004" t="s">
        <v>47</v>
      </c>
      <c r="J1004" t="s">
        <v>7826</v>
      </c>
      <c r="K1004">
        <v>4</v>
      </c>
      <c r="N1004" t="s">
        <v>7511</v>
      </c>
      <c r="O1004" t="s">
        <v>7827</v>
      </c>
      <c r="P1004">
        <v>10000</v>
      </c>
      <c r="R1004" t="s">
        <v>273</v>
      </c>
      <c r="S1004">
        <v>1000</v>
      </c>
      <c r="T1004" t="s">
        <v>54</v>
      </c>
      <c r="U1004" t="s">
        <v>72</v>
      </c>
      <c r="V1004" t="s">
        <v>7828</v>
      </c>
      <c r="W1004">
        <v>251497</v>
      </c>
      <c r="X1004">
        <v>598643</v>
      </c>
      <c r="Z1004" t="s">
        <v>65</v>
      </c>
      <c r="AA1004" t="s">
        <v>1068</v>
      </c>
      <c r="AB1004">
        <v>11000</v>
      </c>
      <c r="AC1004" t="s">
        <v>7829</v>
      </c>
      <c r="AE1004">
        <v>2023</v>
      </c>
      <c r="AF1004" t="s">
        <v>7751</v>
      </c>
      <c r="AG1004" t="s">
        <v>7752</v>
      </c>
      <c r="AH1004" t="s">
        <v>7830</v>
      </c>
      <c r="AI1004" t="s">
        <v>7831</v>
      </c>
      <c r="AJ1004" t="s">
        <v>734</v>
      </c>
      <c r="AK1004" t="s">
        <v>727</v>
      </c>
      <c r="AL1004">
        <v>0</v>
      </c>
      <c r="AM1004">
        <v>-4.3383536595603198</v>
      </c>
      <c r="AN1004">
        <v>55.259552443230803</v>
      </c>
    </row>
    <row r="1005" spans="1:40" x14ac:dyDescent="0.25">
      <c r="A1005">
        <v>7276</v>
      </c>
      <c r="B1005" t="s">
        <v>7832</v>
      </c>
      <c r="C1005" t="s">
        <v>7833</v>
      </c>
      <c r="D1005" t="s">
        <v>266</v>
      </c>
      <c r="F1005" t="s">
        <v>80</v>
      </c>
      <c r="G1005" t="s">
        <v>66</v>
      </c>
      <c r="H1005" t="s">
        <v>7834</v>
      </c>
      <c r="I1005" t="s">
        <v>47</v>
      </c>
      <c r="J1005" t="s">
        <v>7835</v>
      </c>
      <c r="K1005">
        <v>4</v>
      </c>
      <c r="N1005" t="s">
        <v>7836</v>
      </c>
      <c r="O1005" t="s">
        <v>7837</v>
      </c>
      <c r="R1005" t="s">
        <v>273</v>
      </c>
      <c r="T1005" t="s">
        <v>54</v>
      </c>
      <c r="U1005" t="s">
        <v>72</v>
      </c>
      <c r="V1005" t="s">
        <v>7828</v>
      </c>
      <c r="W1005">
        <v>251497</v>
      </c>
      <c r="X1005">
        <v>598643</v>
      </c>
      <c r="Z1005" t="s">
        <v>80</v>
      </c>
      <c r="AA1005" t="s">
        <v>633</v>
      </c>
      <c r="AE1005">
        <v>2024</v>
      </c>
      <c r="AF1005" t="s">
        <v>7751</v>
      </c>
      <c r="AG1005" t="s">
        <v>7752</v>
      </c>
      <c r="AH1005" t="s">
        <v>7838</v>
      </c>
      <c r="AI1005" t="s">
        <v>7839</v>
      </c>
      <c r="AJ1005" t="s">
        <v>783</v>
      </c>
      <c r="AK1005" t="s">
        <v>464</v>
      </c>
      <c r="AM1005">
        <v>-4.3383536595603198</v>
      </c>
      <c r="AN1005">
        <v>55.259552443230803</v>
      </c>
    </row>
    <row r="1006" spans="1:40" x14ac:dyDescent="0.25">
      <c r="A1006">
        <v>7297</v>
      </c>
      <c r="B1006" t="s">
        <v>7840</v>
      </c>
      <c r="C1006" t="s">
        <v>7841</v>
      </c>
      <c r="D1006" t="s">
        <v>141</v>
      </c>
      <c r="F1006" t="s">
        <v>80</v>
      </c>
      <c r="G1006" t="s">
        <v>81</v>
      </c>
      <c r="H1006" t="s">
        <v>7842</v>
      </c>
      <c r="I1006" t="s">
        <v>144</v>
      </c>
      <c r="J1006" t="s">
        <v>7843</v>
      </c>
      <c r="K1006">
        <v>1</v>
      </c>
      <c r="N1006" t="s">
        <v>250</v>
      </c>
      <c r="O1006" t="s">
        <v>7844</v>
      </c>
      <c r="P1006">
        <v>7000</v>
      </c>
      <c r="R1006" t="s">
        <v>53</v>
      </c>
      <c r="T1006" t="s">
        <v>54</v>
      </c>
      <c r="U1006" t="s">
        <v>284</v>
      </c>
      <c r="V1006" t="s">
        <v>7845</v>
      </c>
      <c r="W1006">
        <v>233516</v>
      </c>
      <c r="X1006">
        <v>612922</v>
      </c>
      <c r="Z1006" t="s">
        <v>80</v>
      </c>
      <c r="AA1006" t="s">
        <v>633</v>
      </c>
      <c r="AB1006">
        <v>7000</v>
      </c>
      <c r="AE1006">
        <v>2024</v>
      </c>
      <c r="AF1006" t="s">
        <v>7751</v>
      </c>
      <c r="AG1006" t="s">
        <v>7752</v>
      </c>
      <c r="AH1006" t="s">
        <v>7846</v>
      </c>
      <c r="AI1006" t="s">
        <v>7847</v>
      </c>
      <c r="AJ1006" t="s">
        <v>783</v>
      </c>
      <c r="AK1006" t="s">
        <v>719</v>
      </c>
      <c r="AL1006">
        <v>7000</v>
      </c>
      <c r="AM1006">
        <v>-4.62946084615864</v>
      </c>
      <c r="AN1006">
        <v>55.381982635025899</v>
      </c>
    </row>
    <row r="1007" spans="1:40" x14ac:dyDescent="0.25">
      <c r="A1007">
        <v>7298</v>
      </c>
      <c r="B1007" t="s">
        <v>7848</v>
      </c>
      <c r="C1007" t="s">
        <v>7841</v>
      </c>
      <c r="D1007" t="s">
        <v>141</v>
      </c>
      <c r="F1007" t="s">
        <v>80</v>
      </c>
      <c r="G1007" t="s">
        <v>66</v>
      </c>
      <c r="H1007" t="s">
        <v>7842</v>
      </c>
      <c r="I1007" t="s">
        <v>144</v>
      </c>
      <c r="J1007" t="s">
        <v>7849</v>
      </c>
      <c r="K1007">
        <v>1</v>
      </c>
      <c r="M1007" t="s">
        <v>7850</v>
      </c>
      <c r="N1007" t="s">
        <v>250</v>
      </c>
      <c r="O1007" t="s">
        <v>7844</v>
      </c>
      <c r="P1007">
        <v>15000</v>
      </c>
      <c r="R1007" t="s">
        <v>53</v>
      </c>
      <c r="T1007" t="s">
        <v>54</v>
      </c>
      <c r="U1007" t="s">
        <v>284</v>
      </c>
      <c r="V1007" t="s">
        <v>7845</v>
      </c>
      <c r="W1007">
        <v>236347</v>
      </c>
      <c r="X1007">
        <v>614235</v>
      </c>
      <c r="Z1007" t="s">
        <v>80</v>
      </c>
      <c r="AA1007" t="s">
        <v>633</v>
      </c>
      <c r="AB1007">
        <v>15000</v>
      </c>
      <c r="AE1007">
        <v>2024</v>
      </c>
      <c r="AF1007" t="s">
        <v>7751</v>
      </c>
      <c r="AG1007" t="s">
        <v>7752</v>
      </c>
      <c r="AH1007" t="s">
        <v>7851</v>
      </c>
      <c r="AI1007" t="s">
        <v>7852</v>
      </c>
      <c r="AJ1007" t="s">
        <v>783</v>
      </c>
      <c r="AK1007" t="s">
        <v>719</v>
      </c>
      <c r="AL1007">
        <v>15000</v>
      </c>
      <c r="AM1007">
        <v>-4.5855947934214596</v>
      </c>
      <c r="AN1007">
        <v>55.394721213753897</v>
      </c>
    </row>
    <row r="1008" spans="1:40" x14ac:dyDescent="0.25">
      <c r="A1008">
        <v>7299</v>
      </c>
      <c r="B1008" t="s">
        <v>7853</v>
      </c>
      <c r="C1008" t="s">
        <v>7841</v>
      </c>
      <c r="D1008" t="s">
        <v>141</v>
      </c>
      <c r="F1008" t="s">
        <v>80</v>
      </c>
      <c r="G1008" t="s">
        <v>66</v>
      </c>
      <c r="H1008" t="s">
        <v>7842</v>
      </c>
      <c r="I1008" t="s">
        <v>144</v>
      </c>
      <c r="J1008" t="s">
        <v>7849</v>
      </c>
      <c r="K1008">
        <v>1</v>
      </c>
      <c r="M1008" t="s">
        <v>7850</v>
      </c>
      <c r="N1008" t="s">
        <v>250</v>
      </c>
      <c r="O1008" t="s">
        <v>7844</v>
      </c>
      <c r="P1008">
        <v>5000</v>
      </c>
      <c r="R1008" t="s">
        <v>53</v>
      </c>
      <c r="T1008" t="s">
        <v>54</v>
      </c>
      <c r="U1008" t="s">
        <v>284</v>
      </c>
      <c r="V1008" t="s">
        <v>7845</v>
      </c>
      <c r="W1008">
        <v>237795</v>
      </c>
      <c r="X1008">
        <v>613417</v>
      </c>
      <c r="Z1008" t="s">
        <v>80</v>
      </c>
      <c r="AA1008" t="s">
        <v>633</v>
      </c>
      <c r="AB1008">
        <v>5000</v>
      </c>
      <c r="AE1008">
        <v>2024</v>
      </c>
      <c r="AF1008" t="s">
        <v>7751</v>
      </c>
      <c r="AG1008" t="s">
        <v>7752</v>
      </c>
      <c r="AH1008" t="s">
        <v>7854</v>
      </c>
      <c r="AI1008" t="s">
        <v>7855</v>
      </c>
      <c r="AJ1008" t="s">
        <v>783</v>
      </c>
      <c r="AK1008" t="s">
        <v>719</v>
      </c>
      <c r="AL1008">
        <v>5000</v>
      </c>
      <c r="AM1008">
        <v>-4.56228164704428</v>
      </c>
      <c r="AN1008">
        <v>55.387859209602702</v>
      </c>
    </row>
    <row r="1009" spans="1:40" x14ac:dyDescent="0.25">
      <c r="A1009">
        <v>7300</v>
      </c>
      <c r="B1009" t="s">
        <v>7856</v>
      </c>
      <c r="C1009" t="s">
        <v>7841</v>
      </c>
      <c r="D1009" t="s">
        <v>141</v>
      </c>
      <c r="F1009" t="s">
        <v>80</v>
      </c>
      <c r="G1009" t="s">
        <v>66</v>
      </c>
      <c r="H1009" t="s">
        <v>7842</v>
      </c>
      <c r="J1009" t="s">
        <v>7849</v>
      </c>
      <c r="K1009">
        <v>1</v>
      </c>
      <c r="M1009" t="s">
        <v>7850</v>
      </c>
      <c r="O1009" t="s">
        <v>7844</v>
      </c>
      <c r="P1009">
        <v>15000</v>
      </c>
      <c r="R1009" t="s">
        <v>53</v>
      </c>
      <c r="T1009" t="s">
        <v>54</v>
      </c>
      <c r="U1009" t="s">
        <v>284</v>
      </c>
      <c r="V1009" t="s">
        <v>7845</v>
      </c>
      <c r="W1009">
        <v>236584</v>
      </c>
      <c r="X1009">
        <v>614222</v>
      </c>
      <c r="Z1009" t="s">
        <v>80</v>
      </c>
      <c r="AA1009" t="s">
        <v>633</v>
      </c>
      <c r="AB1009">
        <v>15000</v>
      </c>
      <c r="AE1009">
        <v>2024</v>
      </c>
      <c r="AF1009" t="s">
        <v>7751</v>
      </c>
      <c r="AG1009" t="s">
        <v>7752</v>
      </c>
      <c r="AH1009" t="s">
        <v>7857</v>
      </c>
      <c r="AI1009" t="s">
        <v>7858</v>
      </c>
      <c r="AJ1009" t="s">
        <v>783</v>
      </c>
      <c r="AK1009" t="s">
        <v>719</v>
      </c>
      <c r="AL1009">
        <v>15000</v>
      </c>
      <c r="AM1009">
        <v>-4.5818492507633</v>
      </c>
      <c r="AN1009">
        <v>55.394683535218398</v>
      </c>
    </row>
    <row r="1010" spans="1:40" x14ac:dyDescent="0.25">
      <c r="A1010">
        <v>7301</v>
      </c>
      <c r="B1010" t="s">
        <v>7859</v>
      </c>
      <c r="C1010" t="s">
        <v>7841</v>
      </c>
      <c r="D1010" t="s">
        <v>141</v>
      </c>
      <c r="F1010" t="s">
        <v>80</v>
      </c>
      <c r="G1010" t="s">
        <v>66</v>
      </c>
      <c r="H1010" t="s">
        <v>7842</v>
      </c>
      <c r="I1010" t="s">
        <v>144</v>
      </c>
      <c r="J1010" t="s">
        <v>7860</v>
      </c>
      <c r="K1010">
        <v>1</v>
      </c>
      <c r="M1010" t="s">
        <v>7850</v>
      </c>
      <c r="N1010" t="s">
        <v>250</v>
      </c>
      <c r="O1010" t="s">
        <v>7844</v>
      </c>
      <c r="P1010">
        <v>8000</v>
      </c>
      <c r="R1010" t="s">
        <v>53</v>
      </c>
      <c r="T1010" t="s">
        <v>54</v>
      </c>
      <c r="U1010" t="s">
        <v>284</v>
      </c>
      <c r="V1010" t="s">
        <v>7845</v>
      </c>
      <c r="W1010">
        <v>241657</v>
      </c>
      <c r="X1010">
        <v>610657</v>
      </c>
      <c r="Z1010" t="s">
        <v>80</v>
      </c>
      <c r="AA1010" t="s">
        <v>633</v>
      </c>
      <c r="AB1010">
        <v>8000</v>
      </c>
      <c r="AE1010">
        <v>2024</v>
      </c>
      <c r="AF1010" t="s">
        <v>7751</v>
      </c>
      <c r="AG1010" t="s">
        <v>7752</v>
      </c>
      <c r="AH1010" t="s">
        <v>7861</v>
      </c>
      <c r="AI1010" t="s">
        <v>7862</v>
      </c>
      <c r="AJ1010" t="s">
        <v>783</v>
      </c>
      <c r="AK1010" t="s">
        <v>719</v>
      </c>
      <c r="AL1010">
        <v>8000</v>
      </c>
      <c r="AM1010">
        <v>-4.4998141036378501</v>
      </c>
      <c r="AN1010">
        <v>55.364343765000903</v>
      </c>
    </row>
    <row r="1011" spans="1:40" x14ac:dyDescent="0.25">
      <c r="A1011">
        <v>7302</v>
      </c>
      <c r="B1011" t="s">
        <v>7863</v>
      </c>
      <c r="C1011" t="s">
        <v>7841</v>
      </c>
      <c r="D1011" t="s">
        <v>141</v>
      </c>
      <c r="F1011" t="s">
        <v>80</v>
      </c>
      <c r="G1011" t="s">
        <v>45</v>
      </c>
      <c r="H1011" t="s">
        <v>7842</v>
      </c>
      <c r="I1011" t="s">
        <v>144</v>
      </c>
      <c r="J1011" t="s">
        <v>7864</v>
      </c>
      <c r="K1011">
        <v>1</v>
      </c>
      <c r="M1011" t="s">
        <v>7865</v>
      </c>
      <c r="N1011" t="s">
        <v>250</v>
      </c>
      <c r="O1011" t="s">
        <v>7844</v>
      </c>
      <c r="P1011">
        <v>18000</v>
      </c>
      <c r="R1011" t="s">
        <v>53</v>
      </c>
      <c r="T1011" t="s">
        <v>54</v>
      </c>
      <c r="U1011" t="s">
        <v>284</v>
      </c>
      <c r="V1011" t="s">
        <v>7845</v>
      </c>
      <c r="W1011">
        <v>241716</v>
      </c>
      <c r="X1011">
        <v>610596</v>
      </c>
      <c r="Z1011" t="s">
        <v>80</v>
      </c>
      <c r="AA1011" t="s">
        <v>633</v>
      </c>
      <c r="AB1011">
        <v>18000</v>
      </c>
      <c r="AE1011">
        <v>2024</v>
      </c>
      <c r="AF1011" t="s">
        <v>7751</v>
      </c>
      <c r="AG1011" t="s">
        <v>7752</v>
      </c>
      <c r="AH1011" t="s">
        <v>7866</v>
      </c>
      <c r="AI1011" t="s">
        <v>7867</v>
      </c>
      <c r="AJ1011" t="s">
        <v>783</v>
      </c>
      <c r="AK1011" t="s">
        <v>719</v>
      </c>
      <c r="AL1011">
        <v>18000</v>
      </c>
      <c r="AM1011">
        <v>-4.4988496948867303</v>
      </c>
      <c r="AN1011">
        <v>55.3638151749537</v>
      </c>
    </row>
    <row r="1012" spans="1:40" x14ac:dyDescent="0.25">
      <c r="A1012">
        <v>7303</v>
      </c>
      <c r="B1012" t="s">
        <v>7868</v>
      </c>
      <c r="C1012" t="s">
        <v>7869</v>
      </c>
      <c r="D1012" t="s">
        <v>141</v>
      </c>
      <c r="F1012" t="s">
        <v>80</v>
      </c>
      <c r="G1012" t="s">
        <v>45</v>
      </c>
      <c r="H1012" t="s">
        <v>7842</v>
      </c>
      <c r="I1012" t="s">
        <v>47</v>
      </c>
      <c r="J1012" t="s">
        <v>7870</v>
      </c>
      <c r="K1012">
        <v>1</v>
      </c>
      <c r="M1012" t="s">
        <v>7850</v>
      </c>
      <c r="N1012" t="s">
        <v>250</v>
      </c>
      <c r="O1012" t="s">
        <v>7871</v>
      </c>
      <c r="P1012">
        <v>3000</v>
      </c>
      <c r="R1012" t="s">
        <v>53</v>
      </c>
      <c r="T1012" t="s">
        <v>54</v>
      </c>
      <c r="U1012" t="s">
        <v>284</v>
      </c>
      <c r="V1012" t="s">
        <v>7872</v>
      </c>
      <c r="W1012">
        <v>247686</v>
      </c>
      <c r="X1012">
        <v>601521</v>
      </c>
      <c r="Z1012" t="s">
        <v>80</v>
      </c>
      <c r="AA1012" t="s">
        <v>633</v>
      </c>
      <c r="AB1012">
        <v>3000</v>
      </c>
      <c r="AE1012">
        <v>2024</v>
      </c>
      <c r="AF1012" t="s">
        <v>7751</v>
      </c>
      <c r="AG1012" t="s">
        <v>7752</v>
      </c>
      <c r="AH1012" t="s">
        <v>7873</v>
      </c>
      <c r="AI1012" t="s">
        <v>7874</v>
      </c>
      <c r="AJ1012" t="s">
        <v>783</v>
      </c>
      <c r="AK1012" t="s">
        <v>719</v>
      </c>
      <c r="AL1012">
        <v>3000</v>
      </c>
      <c r="AM1012">
        <v>-4.3998231665403402</v>
      </c>
      <c r="AN1012">
        <v>55.284228429034798</v>
      </c>
    </row>
    <row r="1013" spans="1:40" x14ac:dyDescent="0.25">
      <c r="A1013">
        <v>7304</v>
      </c>
      <c r="B1013" t="s">
        <v>7875</v>
      </c>
      <c r="C1013" t="s">
        <v>7876</v>
      </c>
      <c r="D1013" t="s">
        <v>141</v>
      </c>
      <c r="F1013" t="s">
        <v>80</v>
      </c>
      <c r="G1013" t="s">
        <v>45</v>
      </c>
      <c r="H1013" t="s">
        <v>7877</v>
      </c>
      <c r="I1013" t="s">
        <v>119</v>
      </c>
      <c r="J1013" t="s">
        <v>7878</v>
      </c>
      <c r="K1013">
        <v>1</v>
      </c>
      <c r="M1013" t="s">
        <v>7850</v>
      </c>
      <c r="N1013" t="s">
        <v>250</v>
      </c>
      <c r="O1013" t="s">
        <v>7871</v>
      </c>
      <c r="P1013">
        <v>5000</v>
      </c>
      <c r="R1013" t="s">
        <v>273</v>
      </c>
      <c r="T1013" t="s">
        <v>54</v>
      </c>
      <c r="U1013" t="s">
        <v>284</v>
      </c>
      <c r="V1013" t="s">
        <v>7872</v>
      </c>
      <c r="W1013">
        <v>274725</v>
      </c>
      <c r="X1013">
        <v>601422</v>
      </c>
      <c r="Z1013" t="s">
        <v>80</v>
      </c>
      <c r="AA1013" t="s">
        <v>633</v>
      </c>
      <c r="AB1013">
        <v>5000</v>
      </c>
      <c r="AE1013">
        <v>2024</v>
      </c>
      <c r="AF1013" t="s">
        <v>7751</v>
      </c>
      <c r="AG1013" t="s">
        <v>7752</v>
      </c>
      <c r="AH1013" t="s">
        <v>7879</v>
      </c>
      <c r="AI1013" t="s">
        <v>7880</v>
      </c>
      <c r="AJ1013" t="s">
        <v>783</v>
      </c>
      <c r="AK1013" t="s">
        <v>719</v>
      </c>
      <c r="AL1013">
        <v>5000</v>
      </c>
      <c r="AM1013">
        <v>-3.9743452654558</v>
      </c>
      <c r="AN1013">
        <v>55.290961581464899</v>
      </c>
    </row>
    <row r="1014" spans="1:40" x14ac:dyDescent="0.25">
      <c r="A1014">
        <v>7305</v>
      </c>
      <c r="B1014" t="s">
        <v>7881</v>
      </c>
      <c r="C1014" t="s">
        <v>7841</v>
      </c>
      <c r="D1014" t="s">
        <v>141</v>
      </c>
      <c r="F1014" t="s">
        <v>80</v>
      </c>
      <c r="G1014" t="s">
        <v>81</v>
      </c>
      <c r="H1014" t="s">
        <v>7882</v>
      </c>
      <c r="I1014" t="s">
        <v>144</v>
      </c>
      <c r="J1014" t="s">
        <v>7883</v>
      </c>
      <c r="K1014">
        <v>1</v>
      </c>
      <c r="N1014" t="s">
        <v>250</v>
      </c>
      <c r="O1014" t="s">
        <v>7844</v>
      </c>
      <c r="R1014" t="s">
        <v>53</v>
      </c>
      <c r="T1014" t="s">
        <v>54</v>
      </c>
      <c r="U1014" t="s">
        <v>464</v>
      </c>
      <c r="V1014" t="s">
        <v>7884</v>
      </c>
      <c r="W1014">
        <v>246919</v>
      </c>
      <c r="X1014">
        <v>597845</v>
      </c>
      <c r="Z1014" t="s">
        <v>80</v>
      </c>
      <c r="AA1014" t="s">
        <v>633</v>
      </c>
      <c r="AE1014">
        <v>2024</v>
      </c>
      <c r="AF1014" t="s">
        <v>7751</v>
      </c>
      <c r="AG1014" t="s">
        <v>7752</v>
      </c>
      <c r="AH1014" t="s">
        <v>7885</v>
      </c>
      <c r="AI1014" t="s">
        <v>7886</v>
      </c>
      <c r="AJ1014" t="s">
        <v>783</v>
      </c>
      <c r="AK1014" t="s">
        <v>719</v>
      </c>
      <c r="AL1014">
        <v>0</v>
      </c>
      <c r="AM1014">
        <v>-4.4098882357899098</v>
      </c>
      <c r="AN1014">
        <v>55.250987543088797</v>
      </c>
    </row>
    <row r="1015" spans="1:40" x14ac:dyDescent="0.25">
      <c r="A1015">
        <v>7316</v>
      </c>
      <c r="B1015" t="s">
        <v>7887</v>
      </c>
      <c r="C1015" t="s">
        <v>7888</v>
      </c>
      <c r="D1015" t="s">
        <v>79</v>
      </c>
      <c r="F1015" t="s">
        <v>80</v>
      </c>
      <c r="G1015" t="s">
        <v>81</v>
      </c>
      <c r="H1015" t="s">
        <v>7889</v>
      </c>
      <c r="I1015" t="s">
        <v>702</v>
      </c>
      <c r="J1015" t="s">
        <v>7890</v>
      </c>
      <c r="K1015">
        <v>1</v>
      </c>
      <c r="N1015" t="s">
        <v>7743</v>
      </c>
      <c r="O1015" t="s">
        <v>7891</v>
      </c>
      <c r="P1015">
        <v>11000</v>
      </c>
      <c r="R1015" t="s">
        <v>53</v>
      </c>
      <c r="T1015" t="s">
        <v>54</v>
      </c>
      <c r="U1015" t="s">
        <v>88</v>
      </c>
      <c r="V1015" t="s">
        <v>7892</v>
      </c>
      <c r="W1015">
        <v>228730</v>
      </c>
      <c r="X1015">
        <v>602924</v>
      </c>
      <c r="Z1015" t="s">
        <v>80</v>
      </c>
      <c r="AA1015" t="s">
        <v>633</v>
      </c>
      <c r="AB1015">
        <v>11000</v>
      </c>
      <c r="AE1015">
        <v>2024</v>
      </c>
      <c r="AF1015" t="s">
        <v>7893</v>
      </c>
      <c r="AG1015" t="s">
        <v>7894</v>
      </c>
      <c r="AH1015" t="s">
        <v>7895</v>
      </c>
      <c r="AI1015" t="s">
        <v>7896</v>
      </c>
      <c r="AJ1015" t="s">
        <v>783</v>
      </c>
      <c r="AK1015" t="s">
        <v>727</v>
      </c>
      <c r="AL1015">
        <v>11000</v>
      </c>
      <c r="AM1015">
        <v>-4.6988032066508802</v>
      </c>
      <c r="AN1015">
        <v>55.290595187364801</v>
      </c>
    </row>
    <row r="1016" spans="1:40" x14ac:dyDescent="0.25">
      <c r="A1016">
        <v>7319</v>
      </c>
      <c r="B1016" t="s">
        <v>7897</v>
      </c>
      <c r="C1016" t="s">
        <v>7898</v>
      </c>
      <c r="D1016" t="s">
        <v>64</v>
      </c>
      <c r="E1016" t="s">
        <v>7899</v>
      </c>
      <c r="F1016" t="s">
        <v>80</v>
      </c>
      <c r="G1016" t="s">
        <v>81</v>
      </c>
      <c r="H1016" t="s">
        <v>7900</v>
      </c>
      <c r="I1016" t="s">
        <v>702</v>
      </c>
      <c r="J1016" t="s">
        <v>7901</v>
      </c>
      <c r="K1016">
        <v>1</v>
      </c>
      <c r="N1016" t="s">
        <v>7511</v>
      </c>
      <c r="O1016" t="s">
        <v>7902</v>
      </c>
      <c r="P1016">
        <v>24600</v>
      </c>
      <c r="R1016" t="s">
        <v>53</v>
      </c>
      <c r="T1016" t="s">
        <v>54</v>
      </c>
      <c r="U1016" t="s">
        <v>88</v>
      </c>
      <c r="V1016" t="s">
        <v>7892</v>
      </c>
      <c r="W1016">
        <v>231202</v>
      </c>
      <c r="X1016">
        <v>603766</v>
      </c>
      <c r="Z1016" t="s">
        <v>80</v>
      </c>
      <c r="AA1016" t="s">
        <v>633</v>
      </c>
      <c r="AB1016">
        <v>24600</v>
      </c>
      <c r="AE1016">
        <v>2024</v>
      </c>
      <c r="AF1016" t="s">
        <v>7893</v>
      </c>
      <c r="AG1016" t="s">
        <v>7894</v>
      </c>
      <c r="AH1016" t="s">
        <v>7903</v>
      </c>
      <c r="AI1016" t="s">
        <v>7904</v>
      </c>
      <c r="AJ1016" t="s">
        <v>783</v>
      </c>
      <c r="AK1016" t="s">
        <v>727</v>
      </c>
      <c r="AL1016">
        <v>24600</v>
      </c>
      <c r="AM1016">
        <v>-4.6604258315594604</v>
      </c>
      <c r="AN1016">
        <v>55.2990067723264</v>
      </c>
    </row>
    <row r="1017" spans="1:40" x14ac:dyDescent="0.25">
      <c r="A1017">
        <v>7320</v>
      </c>
      <c r="B1017" t="s">
        <v>7905</v>
      </c>
      <c r="C1017" t="s">
        <v>7898</v>
      </c>
      <c r="D1017" t="s">
        <v>64</v>
      </c>
      <c r="E1017" t="s">
        <v>7899</v>
      </c>
      <c r="F1017" t="s">
        <v>80</v>
      </c>
      <c r="G1017" t="s">
        <v>45</v>
      </c>
      <c r="H1017" t="s">
        <v>7906</v>
      </c>
      <c r="I1017" t="s">
        <v>702</v>
      </c>
      <c r="J1017" t="s">
        <v>7907</v>
      </c>
      <c r="K1017">
        <v>1</v>
      </c>
      <c r="N1017" t="s">
        <v>7511</v>
      </c>
      <c r="O1017" t="s">
        <v>7902</v>
      </c>
      <c r="P1017">
        <v>27000</v>
      </c>
      <c r="R1017" t="s">
        <v>53</v>
      </c>
      <c r="T1017" t="s">
        <v>54</v>
      </c>
      <c r="U1017" t="s">
        <v>88</v>
      </c>
      <c r="V1017" t="s">
        <v>7892</v>
      </c>
      <c r="W1017">
        <v>231599</v>
      </c>
      <c r="X1017">
        <v>607269</v>
      </c>
      <c r="Z1017" t="s">
        <v>80</v>
      </c>
      <c r="AA1017" t="s">
        <v>633</v>
      </c>
      <c r="AB1017">
        <v>27000</v>
      </c>
      <c r="AE1017">
        <v>2024</v>
      </c>
      <c r="AF1017" t="s">
        <v>7893</v>
      </c>
      <c r="AG1017" t="s">
        <v>7894</v>
      </c>
      <c r="AH1017" t="s">
        <v>7908</v>
      </c>
      <c r="AI1017" t="s">
        <v>7909</v>
      </c>
      <c r="AJ1017" t="s">
        <v>783</v>
      </c>
      <c r="AK1017" t="s">
        <v>727</v>
      </c>
      <c r="AL1017">
        <v>27000</v>
      </c>
      <c r="AM1017">
        <v>-4.6562823682523398</v>
      </c>
      <c r="AN1017">
        <v>55.3305864426505</v>
      </c>
    </row>
    <row r="1018" spans="1:40" x14ac:dyDescent="0.25">
      <c r="A1018">
        <v>7321</v>
      </c>
      <c r="B1018" t="s">
        <v>7910</v>
      </c>
      <c r="C1018" t="s">
        <v>7898</v>
      </c>
      <c r="D1018" t="s">
        <v>64</v>
      </c>
      <c r="E1018" t="s">
        <v>7899</v>
      </c>
      <c r="F1018" t="s">
        <v>80</v>
      </c>
      <c r="G1018" t="s">
        <v>81</v>
      </c>
      <c r="H1018" t="s">
        <v>7900</v>
      </c>
      <c r="I1018" t="s">
        <v>702</v>
      </c>
      <c r="J1018" t="s">
        <v>7901</v>
      </c>
      <c r="K1018">
        <v>1</v>
      </c>
      <c r="N1018" t="s">
        <v>7511</v>
      </c>
      <c r="O1018" t="s">
        <v>7902</v>
      </c>
      <c r="P1018">
        <v>22000</v>
      </c>
      <c r="R1018" t="s">
        <v>53</v>
      </c>
      <c r="T1018" t="s">
        <v>54</v>
      </c>
      <c r="U1018" t="s">
        <v>88</v>
      </c>
      <c r="V1018" t="s">
        <v>7892</v>
      </c>
      <c r="W1018">
        <v>230541</v>
      </c>
      <c r="X1018">
        <v>607855</v>
      </c>
      <c r="Z1018" t="s">
        <v>80</v>
      </c>
      <c r="AA1018" t="s">
        <v>633</v>
      </c>
      <c r="AB1018">
        <v>22000</v>
      </c>
      <c r="AE1018">
        <v>2024</v>
      </c>
      <c r="AF1018" t="s">
        <v>7893</v>
      </c>
      <c r="AG1018" t="s">
        <v>7894</v>
      </c>
      <c r="AH1018" t="s">
        <v>7911</v>
      </c>
      <c r="AI1018" t="s">
        <v>7912</v>
      </c>
      <c r="AJ1018" t="s">
        <v>783</v>
      </c>
      <c r="AK1018" t="s">
        <v>727</v>
      </c>
      <c r="AL1018">
        <v>22000</v>
      </c>
      <c r="AM1018">
        <v>-4.6732952020398901</v>
      </c>
      <c r="AN1018">
        <v>55.335482912871598</v>
      </c>
    </row>
    <row r="1019" spans="1:40" x14ac:dyDescent="0.25">
      <c r="A1019">
        <v>7322</v>
      </c>
      <c r="B1019" t="s">
        <v>7913</v>
      </c>
      <c r="C1019" t="s">
        <v>7914</v>
      </c>
      <c r="D1019" t="s">
        <v>117</v>
      </c>
      <c r="F1019" t="s">
        <v>80</v>
      </c>
      <c r="G1019" t="s">
        <v>66</v>
      </c>
      <c r="H1019" t="s">
        <v>7900</v>
      </c>
      <c r="I1019" t="s">
        <v>702</v>
      </c>
      <c r="J1019" t="s">
        <v>7901</v>
      </c>
      <c r="K1019">
        <v>1</v>
      </c>
      <c r="N1019" t="s">
        <v>4265</v>
      </c>
      <c r="O1019" t="s">
        <v>7915</v>
      </c>
      <c r="P1019">
        <v>18300</v>
      </c>
      <c r="R1019" t="s">
        <v>53</v>
      </c>
      <c r="T1019" t="s">
        <v>54</v>
      </c>
      <c r="U1019" t="s">
        <v>88</v>
      </c>
      <c r="V1019" t="s">
        <v>7892</v>
      </c>
      <c r="W1019">
        <v>231257</v>
      </c>
      <c r="X1019">
        <v>608473</v>
      </c>
      <c r="Z1019" t="s">
        <v>80</v>
      </c>
      <c r="AA1019" t="s">
        <v>633</v>
      </c>
      <c r="AB1019">
        <v>18300</v>
      </c>
      <c r="AE1019">
        <v>2024</v>
      </c>
      <c r="AF1019" t="s">
        <v>7893</v>
      </c>
      <c r="AG1019" t="s">
        <v>7894</v>
      </c>
      <c r="AH1019" t="s">
        <v>7916</v>
      </c>
      <c r="AI1019" t="s">
        <v>7917</v>
      </c>
      <c r="AJ1019" t="s">
        <v>783</v>
      </c>
      <c r="AK1019" t="s">
        <v>727</v>
      </c>
      <c r="AL1019">
        <v>18300</v>
      </c>
      <c r="AM1019">
        <v>-4.6623923608736604</v>
      </c>
      <c r="AN1019">
        <v>55.3412764591749</v>
      </c>
    </row>
    <row r="1020" spans="1:40" x14ac:dyDescent="0.25">
      <c r="A1020">
        <v>7323</v>
      </c>
      <c r="B1020" t="s">
        <v>7918</v>
      </c>
      <c r="C1020" t="s">
        <v>7898</v>
      </c>
      <c r="D1020" t="s">
        <v>64</v>
      </c>
      <c r="E1020" t="s">
        <v>7899</v>
      </c>
      <c r="F1020" t="s">
        <v>80</v>
      </c>
      <c r="G1020" t="s">
        <v>81</v>
      </c>
      <c r="H1020" t="s">
        <v>7900</v>
      </c>
      <c r="I1020" t="s">
        <v>702</v>
      </c>
      <c r="J1020" t="s">
        <v>7901</v>
      </c>
      <c r="K1020">
        <v>1</v>
      </c>
      <c r="N1020" t="s">
        <v>7511</v>
      </c>
      <c r="O1020" t="s">
        <v>7902</v>
      </c>
      <c r="P1020">
        <v>112884</v>
      </c>
      <c r="R1020" t="s">
        <v>53</v>
      </c>
      <c r="T1020" t="s">
        <v>54</v>
      </c>
      <c r="U1020" t="s">
        <v>88</v>
      </c>
      <c r="V1020" t="s">
        <v>7892</v>
      </c>
      <c r="W1020">
        <v>229576</v>
      </c>
      <c r="X1020">
        <v>608938</v>
      </c>
      <c r="Z1020" t="s">
        <v>80</v>
      </c>
      <c r="AA1020" t="s">
        <v>633</v>
      </c>
      <c r="AB1020">
        <v>112884</v>
      </c>
      <c r="AE1020">
        <v>2024</v>
      </c>
      <c r="AF1020" t="s">
        <v>7893</v>
      </c>
      <c r="AG1020" t="s">
        <v>7894</v>
      </c>
      <c r="AH1020" t="s">
        <v>7919</v>
      </c>
      <c r="AI1020" t="s">
        <v>7920</v>
      </c>
      <c r="AJ1020" t="s">
        <v>709</v>
      </c>
      <c r="AK1020" t="s">
        <v>727</v>
      </c>
      <c r="AL1020">
        <v>112884</v>
      </c>
      <c r="AM1020">
        <v>-4.6891499338215503</v>
      </c>
      <c r="AN1020">
        <v>55.3448702582129</v>
      </c>
    </row>
    <row r="1021" spans="1:40" x14ac:dyDescent="0.25">
      <c r="A1021">
        <v>7336</v>
      </c>
      <c r="B1021" t="s">
        <v>7921</v>
      </c>
      <c r="C1021" t="s">
        <v>7922</v>
      </c>
      <c r="D1021" t="s">
        <v>117</v>
      </c>
      <c r="F1021" t="s">
        <v>80</v>
      </c>
      <c r="G1021" t="s">
        <v>45</v>
      </c>
      <c r="H1021" t="s">
        <v>7923</v>
      </c>
      <c r="I1021" t="s">
        <v>540</v>
      </c>
      <c r="J1021" t="s">
        <v>7924</v>
      </c>
      <c r="K1021">
        <v>1</v>
      </c>
      <c r="N1021" t="s">
        <v>7511</v>
      </c>
      <c r="O1021" t="s">
        <v>7902</v>
      </c>
      <c r="P1021">
        <v>15280</v>
      </c>
      <c r="R1021" t="s">
        <v>53</v>
      </c>
      <c r="V1021" t="s">
        <v>7892</v>
      </c>
      <c r="W1021">
        <v>237358</v>
      </c>
      <c r="X1021">
        <v>606025</v>
      </c>
      <c r="Z1021" t="s">
        <v>80</v>
      </c>
      <c r="AA1021" t="s">
        <v>633</v>
      </c>
      <c r="AB1021">
        <v>15280</v>
      </c>
      <c r="AE1021">
        <v>2024</v>
      </c>
      <c r="AF1021" t="s">
        <v>7893</v>
      </c>
      <c r="AG1021" t="s">
        <v>7894</v>
      </c>
      <c r="AH1021" t="s">
        <v>7925</v>
      </c>
      <c r="AI1021" t="s">
        <v>7926</v>
      </c>
      <c r="AJ1021" t="s">
        <v>783</v>
      </c>
      <c r="AK1021" t="s">
        <v>727</v>
      </c>
      <c r="AL1021">
        <v>15280</v>
      </c>
      <c r="AM1021">
        <v>-4.5648770523773896</v>
      </c>
      <c r="AN1021">
        <v>55.321358096022003</v>
      </c>
    </row>
    <row r="1022" spans="1:40" x14ac:dyDescent="0.25">
      <c r="A1022">
        <v>7337</v>
      </c>
      <c r="B1022" t="s">
        <v>7927</v>
      </c>
      <c r="C1022" t="s">
        <v>7928</v>
      </c>
      <c r="D1022" t="s">
        <v>117</v>
      </c>
      <c r="F1022" t="s">
        <v>80</v>
      </c>
      <c r="G1022" t="s">
        <v>45</v>
      </c>
      <c r="H1022" t="s">
        <v>7923</v>
      </c>
      <c r="I1022" t="s">
        <v>540</v>
      </c>
      <c r="J1022" t="s">
        <v>7924</v>
      </c>
      <c r="K1022">
        <v>1</v>
      </c>
      <c r="N1022" t="s">
        <v>7511</v>
      </c>
      <c r="O1022" t="s">
        <v>7902</v>
      </c>
      <c r="P1022">
        <v>22520</v>
      </c>
      <c r="R1022" t="s">
        <v>53</v>
      </c>
      <c r="V1022" t="s">
        <v>7892</v>
      </c>
      <c r="W1022">
        <v>237047</v>
      </c>
      <c r="X1022">
        <v>606515</v>
      </c>
      <c r="Z1022" t="s">
        <v>80</v>
      </c>
      <c r="AA1022" t="s">
        <v>633</v>
      </c>
      <c r="AB1022">
        <v>22520</v>
      </c>
      <c r="AE1022">
        <v>2024</v>
      </c>
      <c r="AF1022" t="s">
        <v>7893</v>
      </c>
      <c r="AG1022" t="s">
        <v>7894</v>
      </c>
      <c r="AH1022" t="s">
        <v>7929</v>
      </c>
      <c r="AI1022" t="s">
        <v>7930</v>
      </c>
      <c r="AJ1022" t="s">
        <v>783</v>
      </c>
      <c r="AK1022" t="s">
        <v>727</v>
      </c>
      <c r="AL1022">
        <v>22520</v>
      </c>
      <c r="AM1022">
        <v>-4.57005784249528</v>
      </c>
      <c r="AN1022">
        <v>55.3256537942165</v>
      </c>
    </row>
    <row r="1023" spans="1:40" x14ac:dyDescent="0.25">
      <c r="A1023">
        <v>7342</v>
      </c>
      <c r="B1023" t="s">
        <v>7931</v>
      </c>
      <c r="C1023" t="s">
        <v>7932</v>
      </c>
      <c r="D1023" t="s">
        <v>64</v>
      </c>
      <c r="E1023" t="s">
        <v>7899</v>
      </c>
      <c r="F1023" t="s">
        <v>80</v>
      </c>
      <c r="G1023" t="s">
        <v>66</v>
      </c>
      <c r="H1023" t="s">
        <v>7933</v>
      </c>
      <c r="I1023" t="s">
        <v>188</v>
      </c>
      <c r="J1023" t="s">
        <v>7934</v>
      </c>
      <c r="K1023">
        <v>1</v>
      </c>
      <c r="N1023" t="s">
        <v>7511</v>
      </c>
      <c r="O1023" t="s">
        <v>7902</v>
      </c>
      <c r="P1023">
        <v>22800</v>
      </c>
      <c r="R1023" t="s">
        <v>273</v>
      </c>
      <c r="T1023" t="s">
        <v>54</v>
      </c>
      <c r="U1023" t="s">
        <v>284</v>
      </c>
      <c r="V1023" t="s">
        <v>7733</v>
      </c>
      <c r="W1023">
        <v>232299</v>
      </c>
      <c r="X1023">
        <v>605636</v>
      </c>
      <c r="Z1023" t="s">
        <v>80</v>
      </c>
      <c r="AA1023" t="s">
        <v>633</v>
      </c>
      <c r="AB1023">
        <v>22800</v>
      </c>
      <c r="AE1023">
        <v>2024</v>
      </c>
      <c r="AF1023" t="s">
        <v>7893</v>
      </c>
      <c r="AG1023" t="s">
        <v>7894</v>
      </c>
      <c r="AH1023" t="s">
        <v>7935</v>
      </c>
      <c r="AI1023" t="s">
        <v>7936</v>
      </c>
      <c r="AJ1023" t="s">
        <v>783</v>
      </c>
      <c r="AK1023" t="s">
        <v>727</v>
      </c>
      <c r="AL1023">
        <v>7840</v>
      </c>
      <c r="AM1023">
        <v>-4.6442838705273699</v>
      </c>
      <c r="AN1023">
        <v>55.3161674285885</v>
      </c>
    </row>
    <row r="1024" spans="1:40" x14ac:dyDescent="0.25">
      <c r="A1024">
        <v>7349</v>
      </c>
      <c r="B1024" t="s">
        <v>7937</v>
      </c>
      <c r="C1024" t="s">
        <v>7938</v>
      </c>
      <c r="D1024" t="s">
        <v>79</v>
      </c>
      <c r="F1024" t="s">
        <v>80</v>
      </c>
      <c r="G1024" t="s">
        <v>66</v>
      </c>
      <c r="H1024" t="s">
        <v>7939</v>
      </c>
      <c r="J1024" t="s">
        <v>7940</v>
      </c>
      <c r="K1024">
        <v>1</v>
      </c>
      <c r="N1024" t="s">
        <v>7511</v>
      </c>
      <c r="O1024" t="s">
        <v>7902</v>
      </c>
      <c r="P1024">
        <v>25000</v>
      </c>
      <c r="R1024" t="s">
        <v>273</v>
      </c>
      <c r="T1024" t="s">
        <v>54</v>
      </c>
      <c r="U1024" t="s">
        <v>284</v>
      </c>
      <c r="V1024" t="s">
        <v>7892</v>
      </c>
      <c r="W1024">
        <v>237182</v>
      </c>
      <c r="X1024">
        <v>610000</v>
      </c>
      <c r="AB1024">
        <v>25000</v>
      </c>
      <c r="AE1024">
        <v>2024</v>
      </c>
      <c r="AF1024" t="s">
        <v>7893</v>
      </c>
      <c r="AG1024" t="s">
        <v>7894</v>
      </c>
      <c r="AH1024" t="s">
        <v>7941</v>
      </c>
      <c r="AI1024" t="s">
        <v>7942</v>
      </c>
      <c r="AJ1024" t="s">
        <v>783</v>
      </c>
      <c r="AK1024" t="s">
        <v>921</v>
      </c>
      <c r="AL1024">
        <v>25000</v>
      </c>
      <c r="AM1024">
        <v>-4.5699581101931201</v>
      </c>
      <c r="AN1024">
        <v>55.356982649320997</v>
      </c>
    </row>
    <row r="1025" spans="1:40" x14ac:dyDescent="0.25">
      <c r="A1025">
        <v>7356</v>
      </c>
      <c r="B1025" t="s">
        <v>7943</v>
      </c>
      <c r="C1025" t="s">
        <v>7944</v>
      </c>
      <c r="D1025" t="s">
        <v>64</v>
      </c>
      <c r="E1025" t="s">
        <v>7945</v>
      </c>
      <c r="G1025" t="s">
        <v>66</v>
      </c>
      <c r="H1025" t="s">
        <v>7946</v>
      </c>
      <c r="J1025" t="s">
        <v>7947</v>
      </c>
      <c r="K1025">
        <v>1</v>
      </c>
      <c r="N1025" t="s">
        <v>7511</v>
      </c>
      <c r="O1025" t="s">
        <v>7902</v>
      </c>
      <c r="P1025">
        <v>18400</v>
      </c>
      <c r="R1025" t="s">
        <v>53</v>
      </c>
      <c r="T1025" t="s">
        <v>54</v>
      </c>
      <c r="U1025" t="s">
        <v>284</v>
      </c>
      <c r="V1025" t="s">
        <v>7892</v>
      </c>
      <c r="W1025">
        <v>238731</v>
      </c>
      <c r="X1025">
        <v>601072</v>
      </c>
      <c r="Z1025" t="s">
        <v>80</v>
      </c>
      <c r="AA1025" t="s">
        <v>633</v>
      </c>
      <c r="AB1025">
        <v>18400</v>
      </c>
      <c r="AE1025">
        <v>2024</v>
      </c>
      <c r="AF1025" t="s">
        <v>7893</v>
      </c>
      <c r="AG1025" t="s">
        <v>7894</v>
      </c>
      <c r="AH1025" t="s">
        <v>7948</v>
      </c>
      <c r="AI1025" t="s">
        <v>7949</v>
      </c>
      <c r="AJ1025" t="s">
        <v>783</v>
      </c>
      <c r="AK1025" t="s">
        <v>727</v>
      </c>
      <c r="AL1025">
        <v>18400</v>
      </c>
      <c r="AM1025">
        <v>-4.5404173443317104</v>
      </c>
      <c r="AN1025">
        <v>55.277346898304501</v>
      </c>
    </row>
    <row r="1026" spans="1:40" x14ac:dyDescent="0.25">
      <c r="A1026">
        <v>7357</v>
      </c>
      <c r="B1026" t="s">
        <v>7950</v>
      </c>
      <c r="C1026" t="s">
        <v>7951</v>
      </c>
      <c r="D1026" t="s">
        <v>117</v>
      </c>
      <c r="G1026" t="s">
        <v>66</v>
      </c>
      <c r="H1026" t="s">
        <v>7952</v>
      </c>
      <c r="J1026" t="s">
        <v>7953</v>
      </c>
      <c r="K1026">
        <v>1</v>
      </c>
      <c r="N1026" t="s">
        <v>7511</v>
      </c>
      <c r="O1026" t="s">
        <v>7902</v>
      </c>
      <c r="P1026">
        <v>26840</v>
      </c>
      <c r="R1026" t="s">
        <v>53</v>
      </c>
      <c r="T1026" t="s">
        <v>54</v>
      </c>
      <c r="U1026" t="s">
        <v>284</v>
      </c>
      <c r="V1026" t="s">
        <v>7892</v>
      </c>
      <c r="W1026">
        <v>238731</v>
      </c>
      <c r="X1026">
        <v>601272</v>
      </c>
      <c r="Z1026" t="s">
        <v>80</v>
      </c>
      <c r="AA1026" t="s">
        <v>633</v>
      </c>
      <c r="AB1026">
        <v>26840</v>
      </c>
      <c r="AE1026">
        <v>2024</v>
      </c>
      <c r="AF1026" t="s">
        <v>7893</v>
      </c>
      <c r="AG1026" t="s">
        <v>7894</v>
      </c>
      <c r="AH1026" t="s">
        <v>7954</v>
      </c>
      <c r="AI1026" t="s">
        <v>7955</v>
      </c>
      <c r="AJ1026" t="s">
        <v>783</v>
      </c>
      <c r="AK1026" t="s">
        <v>727</v>
      </c>
      <c r="AL1026">
        <v>26840</v>
      </c>
      <c r="AM1026">
        <v>-4.5405320445684003</v>
      </c>
      <c r="AN1026">
        <v>55.279142316240502</v>
      </c>
    </row>
    <row r="1027" spans="1:40" x14ac:dyDescent="0.25">
      <c r="A1027">
        <v>7378</v>
      </c>
      <c r="B1027" t="s">
        <v>7956</v>
      </c>
      <c r="C1027" t="s">
        <v>7957</v>
      </c>
      <c r="D1027" t="s">
        <v>64</v>
      </c>
      <c r="E1027" t="s">
        <v>7958</v>
      </c>
      <c r="F1027" t="s">
        <v>80</v>
      </c>
      <c r="G1027" t="s">
        <v>45</v>
      </c>
      <c r="H1027" t="s">
        <v>7959</v>
      </c>
      <c r="I1027" t="s">
        <v>144</v>
      </c>
      <c r="J1027" t="s">
        <v>7960</v>
      </c>
      <c r="K1027">
        <v>1</v>
      </c>
      <c r="N1027" t="s">
        <v>7511</v>
      </c>
      <c r="O1027" t="s">
        <v>7961</v>
      </c>
      <c r="P1027">
        <v>70000</v>
      </c>
      <c r="R1027" t="s">
        <v>53</v>
      </c>
      <c r="T1027" t="s">
        <v>54</v>
      </c>
      <c r="U1027" t="s">
        <v>284</v>
      </c>
      <c r="V1027" t="s">
        <v>7962</v>
      </c>
      <c r="W1027">
        <v>230695</v>
      </c>
      <c r="X1027">
        <v>642340</v>
      </c>
      <c r="Z1027" t="s">
        <v>44</v>
      </c>
      <c r="AA1027" t="s">
        <v>633</v>
      </c>
      <c r="AB1027">
        <v>70000</v>
      </c>
      <c r="AC1027" t="s">
        <v>7963</v>
      </c>
      <c r="AE1027">
        <v>2023</v>
      </c>
      <c r="AF1027" t="s">
        <v>7964</v>
      </c>
      <c r="AG1027" t="s">
        <v>7965</v>
      </c>
      <c r="AH1027" t="s">
        <v>7966</v>
      </c>
      <c r="AI1027" t="s">
        <v>7967</v>
      </c>
      <c r="AJ1027" t="s">
        <v>692</v>
      </c>
      <c r="AK1027" t="s">
        <v>693</v>
      </c>
      <c r="AL1027">
        <v>70000</v>
      </c>
      <c r="AM1027">
        <v>-4.6919092573308001</v>
      </c>
      <c r="AN1027">
        <v>55.645065377610003</v>
      </c>
    </row>
    <row r="1028" spans="1:40" x14ac:dyDescent="0.25">
      <c r="A1028">
        <v>7379</v>
      </c>
      <c r="B1028" t="s">
        <v>7968</v>
      </c>
      <c r="C1028" t="s">
        <v>7969</v>
      </c>
      <c r="D1028" t="s">
        <v>64</v>
      </c>
      <c r="E1028" t="s">
        <v>7958</v>
      </c>
      <c r="F1028" t="s">
        <v>80</v>
      </c>
      <c r="G1028" t="s">
        <v>45</v>
      </c>
      <c r="H1028" t="s">
        <v>7970</v>
      </c>
      <c r="I1028" t="s">
        <v>144</v>
      </c>
      <c r="J1028" t="s">
        <v>7960</v>
      </c>
      <c r="K1028">
        <v>1</v>
      </c>
      <c r="N1028" t="s">
        <v>7511</v>
      </c>
      <c r="O1028" t="s">
        <v>7961</v>
      </c>
      <c r="P1028">
        <v>15000</v>
      </c>
      <c r="R1028" t="s">
        <v>53</v>
      </c>
      <c r="T1028" t="s">
        <v>54</v>
      </c>
      <c r="U1028" t="s">
        <v>284</v>
      </c>
      <c r="V1028" t="s">
        <v>7971</v>
      </c>
      <c r="W1028">
        <v>230734</v>
      </c>
      <c r="X1028">
        <v>642669</v>
      </c>
      <c r="Z1028" t="s">
        <v>80</v>
      </c>
      <c r="AA1028" t="s">
        <v>633</v>
      </c>
      <c r="AB1028">
        <v>15000</v>
      </c>
      <c r="AC1028" t="s">
        <v>7972</v>
      </c>
      <c r="AE1028">
        <v>2023</v>
      </c>
      <c r="AF1028" t="s">
        <v>7964</v>
      </c>
      <c r="AG1028" t="s">
        <v>7965</v>
      </c>
      <c r="AH1028" t="s">
        <v>7973</v>
      </c>
      <c r="AI1028" t="s">
        <v>7974</v>
      </c>
      <c r="AJ1028" t="s">
        <v>692</v>
      </c>
      <c r="AK1028" t="s">
        <v>727</v>
      </c>
      <c r="AL1028">
        <v>15000</v>
      </c>
      <c r="AM1028">
        <v>-4.6914929401142098</v>
      </c>
      <c r="AN1028">
        <v>55.648031891201803</v>
      </c>
    </row>
    <row r="1029" spans="1:40" x14ac:dyDescent="0.25">
      <c r="A1029">
        <v>7380</v>
      </c>
      <c r="B1029" t="s">
        <v>7975</v>
      </c>
      <c r="C1029" t="s">
        <v>7976</v>
      </c>
      <c r="D1029" t="s">
        <v>64</v>
      </c>
      <c r="E1029" t="s">
        <v>7958</v>
      </c>
      <c r="F1029" t="s">
        <v>80</v>
      </c>
      <c r="G1029" t="s">
        <v>45</v>
      </c>
      <c r="H1029" t="s">
        <v>7970</v>
      </c>
      <c r="I1029" t="s">
        <v>144</v>
      </c>
      <c r="J1029" t="s">
        <v>7977</v>
      </c>
      <c r="K1029">
        <v>1</v>
      </c>
      <c r="N1029" t="s">
        <v>7511</v>
      </c>
      <c r="O1029" t="s">
        <v>7961</v>
      </c>
      <c r="P1029">
        <v>120000</v>
      </c>
      <c r="R1029" t="s">
        <v>53</v>
      </c>
      <c r="T1029" t="s">
        <v>54</v>
      </c>
      <c r="U1029" t="s">
        <v>284</v>
      </c>
      <c r="V1029" t="s">
        <v>7978</v>
      </c>
      <c r="W1029">
        <v>231725</v>
      </c>
      <c r="X1029">
        <v>655355</v>
      </c>
      <c r="Z1029" t="s">
        <v>80</v>
      </c>
      <c r="AA1029" t="s">
        <v>633</v>
      </c>
      <c r="AB1029">
        <v>120000</v>
      </c>
      <c r="AC1029" t="s">
        <v>7963</v>
      </c>
      <c r="AE1029">
        <v>2023</v>
      </c>
      <c r="AF1029" t="s">
        <v>7964</v>
      </c>
      <c r="AG1029" t="s">
        <v>7965</v>
      </c>
      <c r="AH1029" t="s">
        <v>7979</v>
      </c>
      <c r="AI1029" t="s">
        <v>7980</v>
      </c>
      <c r="AJ1029" t="s">
        <v>692</v>
      </c>
      <c r="AK1029" t="s">
        <v>719</v>
      </c>
      <c r="AL1029">
        <v>120000</v>
      </c>
      <c r="AM1029">
        <v>-4.6835605852539901</v>
      </c>
      <c r="AN1029">
        <v>55.762238843951202</v>
      </c>
    </row>
    <row r="1030" spans="1:40" x14ac:dyDescent="0.25">
      <c r="A1030">
        <v>7381</v>
      </c>
      <c r="B1030" t="s">
        <v>7981</v>
      </c>
      <c r="C1030" t="s">
        <v>7982</v>
      </c>
      <c r="D1030" t="s">
        <v>64</v>
      </c>
      <c r="E1030" t="s">
        <v>7983</v>
      </c>
      <c r="F1030" t="s">
        <v>494</v>
      </c>
      <c r="G1030" t="s">
        <v>81</v>
      </c>
      <c r="H1030" t="s">
        <v>7984</v>
      </c>
      <c r="I1030" t="s">
        <v>144</v>
      </c>
      <c r="J1030" t="s">
        <v>7985</v>
      </c>
      <c r="K1030">
        <v>1</v>
      </c>
      <c r="N1030" t="s">
        <v>7511</v>
      </c>
      <c r="O1030" t="s">
        <v>7986</v>
      </c>
      <c r="P1030">
        <v>250000</v>
      </c>
      <c r="R1030" t="s">
        <v>53</v>
      </c>
      <c r="T1030" t="s">
        <v>54</v>
      </c>
      <c r="U1030" t="s">
        <v>464</v>
      </c>
      <c r="V1030" t="s">
        <v>7987</v>
      </c>
      <c r="W1030">
        <v>230261</v>
      </c>
      <c r="X1030">
        <v>657896</v>
      </c>
      <c r="Z1030" t="s">
        <v>494</v>
      </c>
      <c r="AA1030" t="s">
        <v>633</v>
      </c>
      <c r="AB1030">
        <v>250000</v>
      </c>
      <c r="AC1030" t="s">
        <v>7988</v>
      </c>
      <c r="AE1030">
        <v>2023</v>
      </c>
      <c r="AF1030" t="s">
        <v>7964</v>
      </c>
      <c r="AG1030" t="s">
        <v>7965</v>
      </c>
      <c r="AH1030" t="s">
        <v>7989</v>
      </c>
      <c r="AI1030" t="s">
        <v>7990</v>
      </c>
      <c r="AJ1030" t="s">
        <v>709</v>
      </c>
      <c r="AK1030" t="s">
        <v>921</v>
      </c>
      <c r="AL1030">
        <v>250000</v>
      </c>
      <c r="AM1030">
        <v>-4.7084470847606097</v>
      </c>
      <c r="AN1030">
        <v>55.784533356662102</v>
      </c>
    </row>
    <row r="1031" spans="1:40" x14ac:dyDescent="0.25">
      <c r="A1031">
        <v>7382</v>
      </c>
      <c r="B1031" t="s">
        <v>7991</v>
      </c>
      <c r="C1031" t="s">
        <v>7992</v>
      </c>
      <c r="D1031" t="s">
        <v>64</v>
      </c>
      <c r="E1031" t="s">
        <v>7993</v>
      </c>
      <c r="F1031" t="s">
        <v>80</v>
      </c>
      <c r="G1031" t="s">
        <v>45</v>
      </c>
      <c r="H1031" t="s">
        <v>7994</v>
      </c>
      <c r="I1031" t="s">
        <v>188</v>
      </c>
      <c r="J1031" t="s">
        <v>7995</v>
      </c>
      <c r="K1031">
        <v>1</v>
      </c>
      <c r="M1031" t="s">
        <v>7996</v>
      </c>
      <c r="N1031" t="s">
        <v>7511</v>
      </c>
      <c r="O1031" t="s">
        <v>7986</v>
      </c>
      <c r="P1031">
        <v>30000</v>
      </c>
      <c r="R1031" t="s">
        <v>53</v>
      </c>
      <c r="S1031">
        <v>9000</v>
      </c>
      <c r="T1031" t="s">
        <v>54</v>
      </c>
      <c r="U1031" t="s">
        <v>284</v>
      </c>
      <c r="V1031" t="s">
        <v>7997</v>
      </c>
      <c r="W1031">
        <v>230780</v>
      </c>
      <c r="X1031">
        <v>657656</v>
      </c>
      <c r="Z1031" t="s">
        <v>80</v>
      </c>
      <c r="AA1031" t="s">
        <v>633</v>
      </c>
      <c r="AB1031">
        <v>39000</v>
      </c>
      <c r="AC1031" t="s">
        <v>7988</v>
      </c>
      <c r="AE1031">
        <v>2024</v>
      </c>
      <c r="AF1031" t="s">
        <v>7964</v>
      </c>
      <c r="AG1031" t="s">
        <v>7965</v>
      </c>
      <c r="AH1031" t="s">
        <v>7998</v>
      </c>
      <c r="AI1031" t="s">
        <v>7999</v>
      </c>
      <c r="AM1031">
        <v>-4.7000316748640802</v>
      </c>
      <c r="AN1031">
        <v>55.7825612521777</v>
      </c>
    </row>
    <row r="1032" spans="1:40" x14ac:dyDescent="0.25">
      <c r="A1032">
        <v>7383</v>
      </c>
      <c r="B1032" t="s">
        <v>8000</v>
      </c>
      <c r="C1032" t="s">
        <v>8001</v>
      </c>
      <c r="D1032" t="s">
        <v>64</v>
      </c>
      <c r="E1032" t="s">
        <v>8002</v>
      </c>
      <c r="F1032" t="s">
        <v>80</v>
      </c>
      <c r="G1032" t="s">
        <v>45</v>
      </c>
      <c r="H1032" t="s">
        <v>8003</v>
      </c>
      <c r="I1032" t="s">
        <v>144</v>
      </c>
      <c r="J1032" t="s">
        <v>8003</v>
      </c>
      <c r="K1032">
        <v>1</v>
      </c>
      <c r="M1032" t="s">
        <v>7996</v>
      </c>
      <c r="N1032" t="s">
        <v>7511</v>
      </c>
      <c r="O1032" t="s">
        <v>7986</v>
      </c>
      <c r="P1032">
        <v>150000</v>
      </c>
      <c r="R1032" t="s">
        <v>273</v>
      </c>
      <c r="S1032">
        <v>3000</v>
      </c>
      <c r="T1032" t="s">
        <v>54</v>
      </c>
      <c r="U1032" t="s">
        <v>284</v>
      </c>
      <c r="V1032" t="s">
        <v>8004</v>
      </c>
      <c r="W1032">
        <v>231048</v>
      </c>
      <c r="X1032">
        <v>657441</v>
      </c>
      <c r="Z1032" t="s">
        <v>80</v>
      </c>
      <c r="AA1032" t="s">
        <v>633</v>
      </c>
      <c r="AB1032">
        <v>153000</v>
      </c>
      <c r="AD1032" t="s">
        <v>8005</v>
      </c>
      <c r="AE1032">
        <v>2023</v>
      </c>
      <c r="AF1032" t="s">
        <v>7964</v>
      </c>
      <c r="AG1032" t="s">
        <v>7965</v>
      </c>
      <c r="AH1032" t="s">
        <v>8006</v>
      </c>
      <c r="AI1032" t="s">
        <v>8007</v>
      </c>
      <c r="AJ1032" t="s">
        <v>709</v>
      </c>
      <c r="AK1032" t="s">
        <v>719</v>
      </c>
      <c r="AL1032">
        <v>153000</v>
      </c>
      <c r="AM1032">
        <v>-4.6956300051572102</v>
      </c>
      <c r="AN1032">
        <v>55.780725303224401</v>
      </c>
    </row>
    <row r="1033" spans="1:40" x14ac:dyDescent="0.25">
      <c r="A1033">
        <v>7384</v>
      </c>
      <c r="B1033" t="s">
        <v>8008</v>
      </c>
      <c r="C1033" t="s">
        <v>8009</v>
      </c>
      <c r="D1033" t="s">
        <v>141</v>
      </c>
      <c r="E1033" t="s">
        <v>8010</v>
      </c>
      <c r="F1033" t="s">
        <v>80</v>
      </c>
      <c r="G1033" t="s">
        <v>81</v>
      </c>
      <c r="H1033" t="s">
        <v>8011</v>
      </c>
      <c r="I1033" t="s">
        <v>144</v>
      </c>
      <c r="J1033" t="s">
        <v>8012</v>
      </c>
      <c r="K1033">
        <v>1</v>
      </c>
      <c r="N1033" t="s">
        <v>250</v>
      </c>
      <c r="O1033" t="s">
        <v>8013</v>
      </c>
      <c r="P1033">
        <v>35000</v>
      </c>
      <c r="R1033" t="s">
        <v>53</v>
      </c>
      <c r="T1033" t="s">
        <v>54</v>
      </c>
      <c r="U1033" t="s">
        <v>284</v>
      </c>
      <c r="V1033" t="s">
        <v>8014</v>
      </c>
      <c r="W1033">
        <v>231586</v>
      </c>
      <c r="X1033">
        <v>654618</v>
      </c>
      <c r="Z1033" t="s">
        <v>494</v>
      </c>
      <c r="AA1033" t="s">
        <v>633</v>
      </c>
      <c r="AB1033">
        <v>35000</v>
      </c>
      <c r="AC1033" t="s">
        <v>8015</v>
      </c>
      <c r="AD1033" t="s">
        <v>8016</v>
      </c>
      <c r="AE1033">
        <v>2023</v>
      </c>
      <c r="AF1033" t="s">
        <v>7964</v>
      </c>
      <c r="AG1033" t="s">
        <v>7965</v>
      </c>
      <c r="AH1033" t="s">
        <v>8017</v>
      </c>
      <c r="AI1033" t="s">
        <v>8018</v>
      </c>
      <c r="AJ1033" t="s">
        <v>692</v>
      </c>
      <c r="AK1033" t="s">
        <v>921</v>
      </c>
      <c r="AL1033">
        <v>35000</v>
      </c>
      <c r="AM1033">
        <v>-4.6853183831690304</v>
      </c>
      <c r="AN1033">
        <v>55.755575654018301</v>
      </c>
    </row>
    <row r="1034" spans="1:40" x14ac:dyDescent="0.25">
      <c r="A1034">
        <v>7385</v>
      </c>
      <c r="B1034" t="s">
        <v>8019</v>
      </c>
      <c r="C1034" t="s">
        <v>8020</v>
      </c>
      <c r="D1034" t="s">
        <v>141</v>
      </c>
      <c r="F1034" t="s">
        <v>80</v>
      </c>
      <c r="G1034" t="s">
        <v>45</v>
      </c>
      <c r="H1034" t="s">
        <v>8021</v>
      </c>
      <c r="I1034" t="s">
        <v>144</v>
      </c>
      <c r="J1034" t="s">
        <v>8022</v>
      </c>
      <c r="K1034">
        <v>1</v>
      </c>
      <c r="N1034" t="s">
        <v>7511</v>
      </c>
      <c r="O1034" t="s">
        <v>8023</v>
      </c>
      <c r="P1034">
        <v>10000</v>
      </c>
      <c r="R1034" t="s">
        <v>273</v>
      </c>
      <c r="S1034">
        <v>1000</v>
      </c>
      <c r="T1034" t="s">
        <v>54</v>
      </c>
      <c r="U1034" t="s">
        <v>284</v>
      </c>
      <c r="V1034" t="s">
        <v>8024</v>
      </c>
      <c r="W1034">
        <v>231580</v>
      </c>
      <c r="X1034">
        <v>654453</v>
      </c>
      <c r="Z1034" t="s">
        <v>80</v>
      </c>
      <c r="AA1034" t="s">
        <v>633</v>
      </c>
      <c r="AB1034">
        <v>11000</v>
      </c>
      <c r="AD1034" t="s">
        <v>8016</v>
      </c>
      <c r="AE1034">
        <v>2023</v>
      </c>
      <c r="AF1034" t="s">
        <v>7964</v>
      </c>
      <c r="AG1034" t="s">
        <v>7965</v>
      </c>
      <c r="AH1034" t="s">
        <v>8025</v>
      </c>
      <c r="AI1034" t="s">
        <v>8026</v>
      </c>
      <c r="AJ1034" t="s">
        <v>692</v>
      </c>
      <c r="AK1034" t="s">
        <v>727</v>
      </c>
      <c r="AL1034">
        <v>11000</v>
      </c>
      <c r="AM1034">
        <v>-4.6853120614409001</v>
      </c>
      <c r="AN1034">
        <v>55.754092633259603</v>
      </c>
    </row>
    <row r="1035" spans="1:40" x14ac:dyDescent="0.25">
      <c r="A1035">
        <v>7386</v>
      </c>
      <c r="B1035" t="s">
        <v>8027</v>
      </c>
      <c r="C1035" t="s">
        <v>8028</v>
      </c>
      <c r="D1035" t="s">
        <v>141</v>
      </c>
      <c r="F1035" t="s">
        <v>80</v>
      </c>
      <c r="G1035" t="s">
        <v>66</v>
      </c>
      <c r="H1035" t="s">
        <v>8029</v>
      </c>
      <c r="I1035" t="s">
        <v>144</v>
      </c>
      <c r="J1035" t="s">
        <v>8030</v>
      </c>
      <c r="K1035">
        <v>1</v>
      </c>
      <c r="N1035" t="s">
        <v>7511</v>
      </c>
      <c r="O1035" t="s">
        <v>8031</v>
      </c>
      <c r="P1035">
        <v>10000</v>
      </c>
      <c r="R1035" t="s">
        <v>273</v>
      </c>
      <c r="T1035" t="s">
        <v>54</v>
      </c>
      <c r="U1035" t="s">
        <v>88</v>
      </c>
      <c r="V1035" t="s">
        <v>8032</v>
      </c>
      <c r="W1035">
        <v>231294</v>
      </c>
      <c r="X1035">
        <v>654426</v>
      </c>
      <c r="Z1035" t="s">
        <v>80</v>
      </c>
      <c r="AA1035" t="s">
        <v>633</v>
      </c>
      <c r="AB1035">
        <v>10000</v>
      </c>
      <c r="AD1035" t="s">
        <v>8016</v>
      </c>
      <c r="AE1035">
        <v>2024</v>
      </c>
      <c r="AF1035" t="s">
        <v>7964</v>
      </c>
      <c r="AG1035" t="s">
        <v>7965</v>
      </c>
      <c r="AH1035" t="s">
        <v>8033</v>
      </c>
      <c r="AI1035" t="s">
        <v>8034</v>
      </c>
      <c r="AJ1035" t="s">
        <v>692</v>
      </c>
      <c r="AK1035" t="s">
        <v>693</v>
      </c>
      <c r="AL1035">
        <v>10000</v>
      </c>
      <c r="AM1035">
        <v>-4.6898471181239598</v>
      </c>
      <c r="AN1035">
        <v>55.753750693340201</v>
      </c>
    </row>
    <row r="1036" spans="1:40" x14ac:dyDescent="0.25">
      <c r="A1036">
        <v>7387</v>
      </c>
      <c r="B1036" t="s">
        <v>8035</v>
      </c>
      <c r="C1036" t="s">
        <v>8036</v>
      </c>
      <c r="D1036" t="s">
        <v>141</v>
      </c>
      <c r="F1036" t="s">
        <v>80</v>
      </c>
      <c r="G1036" t="s">
        <v>81</v>
      </c>
      <c r="H1036" t="s">
        <v>8037</v>
      </c>
      <c r="I1036" t="s">
        <v>540</v>
      </c>
      <c r="J1036" t="s">
        <v>8038</v>
      </c>
      <c r="K1036">
        <v>1</v>
      </c>
      <c r="N1036" t="s">
        <v>250</v>
      </c>
      <c r="O1036" t="s">
        <v>8039</v>
      </c>
      <c r="P1036">
        <v>20000</v>
      </c>
      <c r="R1036" t="s">
        <v>273</v>
      </c>
      <c r="S1036">
        <v>500</v>
      </c>
      <c r="T1036" t="s">
        <v>54</v>
      </c>
      <c r="U1036" t="s">
        <v>284</v>
      </c>
      <c r="V1036" t="s">
        <v>8040</v>
      </c>
      <c r="W1036">
        <v>231561</v>
      </c>
      <c r="X1036">
        <v>654462</v>
      </c>
      <c r="Z1036" t="s">
        <v>80</v>
      </c>
      <c r="AA1036" t="s">
        <v>633</v>
      </c>
      <c r="AB1036">
        <v>20500</v>
      </c>
      <c r="AF1036" t="s">
        <v>7964</v>
      </c>
      <c r="AG1036" t="s">
        <v>7965</v>
      </c>
      <c r="AI1036" t="s">
        <v>8041</v>
      </c>
      <c r="AJ1036" t="s">
        <v>692</v>
      </c>
      <c r="AK1036" t="s">
        <v>921</v>
      </c>
      <c r="AL1036">
        <v>20500</v>
      </c>
      <c r="AM1036">
        <v>-4.6856200049937504</v>
      </c>
      <c r="AN1036">
        <v>55.754166799426201</v>
      </c>
    </row>
    <row r="1037" spans="1:40" x14ac:dyDescent="0.25">
      <c r="A1037">
        <v>7388</v>
      </c>
      <c r="B1037" t="s">
        <v>8042</v>
      </c>
      <c r="C1037" t="s">
        <v>8043</v>
      </c>
      <c r="D1037" t="s">
        <v>64</v>
      </c>
      <c r="E1037" t="s">
        <v>8044</v>
      </c>
      <c r="F1037" t="s">
        <v>80</v>
      </c>
      <c r="G1037" t="s">
        <v>66</v>
      </c>
      <c r="H1037" t="s">
        <v>8045</v>
      </c>
      <c r="I1037" t="s">
        <v>144</v>
      </c>
      <c r="J1037" t="s">
        <v>8046</v>
      </c>
      <c r="K1037">
        <v>1</v>
      </c>
      <c r="M1037" t="s">
        <v>8047</v>
      </c>
      <c r="N1037" t="s">
        <v>8048</v>
      </c>
      <c r="O1037" t="s">
        <v>8049</v>
      </c>
      <c r="R1037" t="s">
        <v>273</v>
      </c>
      <c r="T1037" t="s">
        <v>54</v>
      </c>
      <c r="U1037" t="s">
        <v>88</v>
      </c>
      <c r="V1037" t="s">
        <v>8032</v>
      </c>
      <c r="W1037">
        <v>230730</v>
      </c>
      <c r="X1037">
        <v>654427</v>
      </c>
      <c r="Z1037" t="s">
        <v>80</v>
      </c>
      <c r="AA1037" t="s">
        <v>633</v>
      </c>
      <c r="AB1037">
        <v>1500</v>
      </c>
      <c r="AE1037">
        <v>2023</v>
      </c>
      <c r="AF1037" t="s">
        <v>7964</v>
      </c>
      <c r="AG1037" t="s">
        <v>7965</v>
      </c>
      <c r="AH1037" t="s">
        <v>8050</v>
      </c>
      <c r="AI1037" t="s">
        <v>8051</v>
      </c>
      <c r="AJ1037" t="s">
        <v>692</v>
      </c>
      <c r="AK1037" t="s">
        <v>727</v>
      </c>
      <c r="AL1037">
        <v>1500</v>
      </c>
      <c r="AM1037">
        <v>-4.6988237670436996</v>
      </c>
      <c r="AN1037">
        <v>55.753562750288097</v>
      </c>
    </row>
    <row r="1038" spans="1:40" x14ac:dyDescent="0.25">
      <c r="A1038">
        <v>7389</v>
      </c>
      <c r="B1038" t="s">
        <v>8052</v>
      </c>
      <c r="C1038" t="s">
        <v>8053</v>
      </c>
      <c r="D1038" t="s">
        <v>141</v>
      </c>
      <c r="F1038" t="s">
        <v>65</v>
      </c>
      <c r="G1038" t="s">
        <v>45</v>
      </c>
      <c r="H1038" t="s">
        <v>8054</v>
      </c>
      <c r="I1038" t="s">
        <v>144</v>
      </c>
      <c r="J1038" t="s">
        <v>8055</v>
      </c>
      <c r="K1038">
        <v>1</v>
      </c>
      <c r="N1038" t="s">
        <v>7511</v>
      </c>
      <c r="P1038">
        <v>5000</v>
      </c>
      <c r="R1038" t="s">
        <v>273</v>
      </c>
      <c r="S1038">
        <v>1000</v>
      </c>
      <c r="T1038" t="s">
        <v>134</v>
      </c>
      <c r="U1038" t="s">
        <v>380</v>
      </c>
      <c r="V1038" t="s">
        <v>8056</v>
      </c>
      <c r="W1038">
        <v>231650</v>
      </c>
      <c r="X1038">
        <v>654219</v>
      </c>
      <c r="Z1038" t="s">
        <v>3326</v>
      </c>
      <c r="AA1038" t="s">
        <v>3058</v>
      </c>
      <c r="AB1038">
        <v>6000</v>
      </c>
      <c r="AD1038" t="s">
        <v>8057</v>
      </c>
      <c r="AE1038">
        <v>2024</v>
      </c>
      <c r="AF1038" t="s">
        <v>7964</v>
      </c>
      <c r="AG1038" t="s">
        <v>7965</v>
      </c>
      <c r="AH1038" t="s">
        <v>8058</v>
      </c>
      <c r="AI1038" t="s">
        <v>8059</v>
      </c>
      <c r="AJ1038" t="s">
        <v>953</v>
      </c>
      <c r="AK1038" t="s">
        <v>727</v>
      </c>
      <c r="AL1038">
        <v>6000</v>
      </c>
      <c r="AM1038">
        <v>-4.6840536749558899</v>
      </c>
      <c r="AN1038">
        <v>55.752016752054097</v>
      </c>
    </row>
    <row r="1039" spans="1:40" x14ac:dyDescent="0.25">
      <c r="A1039">
        <v>7390</v>
      </c>
      <c r="B1039" t="s">
        <v>8060</v>
      </c>
      <c r="C1039" t="s">
        <v>8061</v>
      </c>
      <c r="D1039" t="s">
        <v>64</v>
      </c>
      <c r="E1039" t="s">
        <v>8062</v>
      </c>
      <c r="F1039" t="s">
        <v>80</v>
      </c>
      <c r="G1039" t="s">
        <v>81</v>
      </c>
      <c r="H1039" t="s">
        <v>8063</v>
      </c>
      <c r="I1039" t="s">
        <v>144</v>
      </c>
      <c r="J1039" t="s">
        <v>8064</v>
      </c>
      <c r="K1039">
        <v>1</v>
      </c>
      <c r="M1039" t="s">
        <v>8065</v>
      </c>
      <c r="N1039" t="s">
        <v>8048</v>
      </c>
      <c r="O1039" t="s">
        <v>8066</v>
      </c>
      <c r="P1039">
        <v>400000</v>
      </c>
      <c r="R1039" t="s">
        <v>53</v>
      </c>
      <c r="T1039" t="s">
        <v>54</v>
      </c>
      <c r="U1039" t="s">
        <v>88</v>
      </c>
      <c r="V1039" t="s">
        <v>8067</v>
      </c>
      <c r="W1039">
        <v>230527</v>
      </c>
      <c r="X1039">
        <v>643441</v>
      </c>
      <c r="Z1039" t="s">
        <v>80</v>
      </c>
      <c r="AA1039" t="s">
        <v>633</v>
      </c>
      <c r="AB1039">
        <v>400000</v>
      </c>
      <c r="AE1039">
        <v>2022</v>
      </c>
      <c r="AF1039" t="s">
        <v>7964</v>
      </c>
      <c r="AG1039" t="s">
        <v>7965</v>
      </c>
      <c r="AH1039" t="s">
        <v>8068</v>
      </c>
      <c r="AI1039" s="2" t="s">
        <v>8069</v>
      </c>
      <c r="AJ1039" t="s">
        <v>692</v>
      </c>
      <c r="AK1039" t="s">
        <v>921</v>
      </c>
      <c r="AL1039">
        <v>400000</v>
      </c>
      <c r="AM1039">
        <v>-4.6952547049974198</v>
      </c>
      <c r="AN1039">
        <v>55.654888772677502</v>
      </c>
    </row>
    <row r="1040" spans="1:40" x14ac:dyDescent="0.25">
      <c r="A1040">
        <v>7391</v>
      </c>
      <c r="B1040" t="s">
        <v>8070</v>
      </c>
      <c r="C1040" t="s">
        <v>8071</v>
      </c>
      <c r="D1040" t="s">
        <v>141</v>
      </c>
      <c r="F1040" t="s">
        <v>80</v>
      </c>
      <c r="G1040" t="s">
        <v>66</v>
      </c>
      <c r="H1040" t="s">
        <v>8072</v>
      </c>
      <c r="I1040" t="s">
        <v>144</v>
      </c>
      <c r="J1040" t="s">
        <v>8073</v>
      </c>
      <c r="K1040">
        <v>1</v>
      </c>
      <c r="M1040" t="s">
        <v>8074</v>
      </c>
      <c r="N1040" t="s">
        <v>7511</v>
      </c>
      <c r="O1040" t="s">
        <v>8075</v>
      </c>
      <c r="P1040">
        <v>70000</v>
      </c>
      <c r="R1040" t="s">
        <v>273</v>
      </c>
      <c r="S1040">
        <v>1000</v>
      </c>
      <c r="T1040" t="s">
        <v>54</v>
      </c>
      <c r="U1040" t="s">
        <v>88</v>
      </c>
      <c r="V1040" t="s">
        <v>8076</v>
      </c>
      <c r="W1040">
        <v>229663</v>
      </c>
      <c r="X1040">
        <v>645952</v>
      </c>
      <c r="Z1040" t="s">
        <v>80</v>
      </c>
      <c r="AA1040" t="s">
        <v>633</v>
      </c>
      <c r="AB1040">
        <v>71000</v>
      </c>
      <c r="AD1040" t="s">
        <v>8077</v>
      </c>
      <c r="AE1040">
        <v>2024</v>
      </c>
      <c r="AF1040" t="s">
        <v>7964</v>
      </c>
      <c r="AG1040" t="s">
        <v>7965</v>
      </c>
      <c r="AH1040" t="s">
        <v>8078</v>
      </c>
      <c r="AI1040" t="s">
        <v>8079</v>
      </c>
      <c r="AJ1040" t="s">
        <v>692</v>
      </c>
      <c r="AK1040" t="s">
        <v>719</v>
      </c>
      <c r="AL1040">
        <v>71000</v>
      </c>
      <c r="AM1040">
        <v>-4.7105287692187598</v>
      </c>
      <c r="AN1040">
        <v>55.677123572544602</v>
      </c>
    </row>
    <row r="1041" spans="1:40" x14ac:dyDescent="0.25">
      <c r="A1041">
        <v>7392</v>
      </c>
      <c r="B1041" t="s">
        <v>8080</v>
      </c>
      <c r="C1041" t="s">
        <v>8081</v>
      </c>
      <c r="D1041" t="s">
        <v>141</v>
      </c>
      <c r="F1041" t="s">
        <v>3326</v>
      </c>
      <c r="G1041" t="s">
        <v>81</v>
      </c>
      <c r="H1041" t="s">
        <v>8072</v>
      </c>
      <c r="I1041" t="s">
        <v>144</v>
      </c>
      <c r="J1041" t="s">
        <v>8082</v>
      </c>
      <c r="K1041">
        <v>1</v>
      </c>
      <c r="N1041" t="s">
        <v>7511</v>
      </c>
      <c r="O1041" t="s">
        <v>8083</v>
      </c>
      <c r="R1041" t="s">
        <v>273</v>
      </c>
      <c r="S1041">
        <v>1000</v>
      </c>
      <c r="T1041" t="s">
        <v>134</v>
      </c>
      <c r="V1041" t="s">
        <v>8084</v>
      </c>
      <c r="W1041">
        <v>233449</v>
      </c>
      <c r="X1041">
        <v>644322</v>
      </c>
      <c r="Z1041" t="s">
        <v>3326</v>
      </c>
      <c r="AA1041" t="s">
        <v>3058</v>
      </c>
      <c r="AB1041">
        <v>381000</v>
      </c>
      <c r="AE1041">
        <v>2024</v>
      </c>
      <c r="AF1041" t="s">
        <v>7964</v>
      </c>
      <c r="AG1041" t="s">
        <v>7965</v>
      </c>
      <c r="AH1041" t="s">
        <v>8085</v>
      </c>
      <c r="AI1041" t="s">
        <v>8086</v>
      </c>
      <c r="AJ1041" t="s">
        <v>692</v>
      </c>
      <c r="AK1041" t="s">
        <v>727</v>
      </c>
      <c r="AL1041">
        <v>1000</v>
      </c>
      <c r="AM1041">
        <v>-4.6494013311628999</v>
      </c>
      <c r="AN1041">
        <v>55.663807022379601</v>
      </c>
    </row>
    <row r="1042" spans="1:40" x14ac:dyDescent="0.25">
      <c r="A1042">
        <v>7393</v>
      </c>
      <c r="B1042" t="s">
        <v>8087</v>
      </c>
      <c r="C1042" t="s">
        <v>8088</v>
      </c>
      <c r="D1042" t="s">
        <v>141</v>
      </c>
      <c r="F1042" t="s">
        <v>3326</v>
      </c>
      <c r="H1042" t="s">
        <v>8089</v>
      </c>
      <c r="I1042" t="s">
        <v>144</v>
      </c>
      <c r="J1042" t="s">
        <v>8090</v>
      </c>
      <c r="K1042">
        <v>1</v>
      </c>
      <c r="N1042" t="s">
        <v>7511</v>
      </c>
      <c r="O1042" t="s">
        <v>8091</v>
      </c>
      <c r="R1042" t="s">
        <v>273</v>
      </c>
      <c r="S1042">
        <v>500</v>
      </c>
      <c r="T1042" t="s">
        <v>134</v>
      </c>
      <c r="V1042" t="s">
        <v>8084</v>
      </c>
      <c r="W1042">
        <v>631579</v>
      </c>
      <c r="X1042">
        <v>242044</v>
      </c>
      <c r="Z1042" t="s">
        <v>3326</v>
      </c>
      <c r="AA1042" t="s">
        <v>3058</v>
      </c>
      <c r="AB1042">
        <v>70500</v>
      </c>
      <c r="AE1042">
        <v>2022</v>
      </c>
      <c r="AF1042" t="s">
        <v>7964</v>
      </c>
      <c r="AG1042" t="s">
        <v>7965</v>
      </c>
      <c r="AH1042" t="s">
        <v>8092</v>
      </c>
      <c r="AI1042" t="s">
        <v>8093</v>
      </c>
      <c r="AJ1042" t="s">
        <v>692</v>
      </c>
      <c r="AK1042" t="s">
        <v>727</v>
      </c>
      <c r="AL1042">
        <v>500</v>
      </c>
      <c r="AM1042">
        <v>-4.69218128560862</v>
      </c>
      <c r="AN1042">
        <v>55.645414836768701</v>
      </c>
    </row>
    <row r="1043" spans="1:40" x14ac:dyDescent="0.25">
      <c r="A1043">
        <v>7394</v>
      </c>
      <c r="B1043" t="s">
        <v>8094</v>
      </c>
      <c r="C1043" t="s">
        <v>8095</v>
      </c>
      <c r="D1043" t="s">
        <v>141</v>
      </c>
      <c r="F1043" t="s">
        <v>80</v>
      </c>
      <c r="G1043" t="s">
        <v>45</v>
      </c>
      <c r="H1043" t="s">
        <v>8096</v>
      </c>
      <c r="I1043" t="s">
        <v>144</v>
      </c>
      <c r="J1043" t="s">
        <v>8097</v>
      </c>
      <c r="K1043">
        <v>1</v>
      </c>
      <c r="N1043" t="s">
        <v>7511</v>
      </c>
      <c r="O1043" t="s">
        <v>8098</v>
      </c>
      <c r="P1043">
        <v>5000</v>
      </c>
      <c r="R1043" t="s">
        <v>53</v>
      </c>
      <c r="S1043">
        <v>500</v>
      </c>
      <c r="T1043" t="s">
        <v>54</v>
      </c>
      <c r="U1043" t="s">
        <v>284</v>
      </c>
      <c r="V1043" t="s">
        <v>8099</v>
      </c>
      <c r="W1043">
        <v>229268</v>
      </c>
      <c r="X1043">
        <v>647312</v>
      </c>
      <c r="Z1043" t="s">
        <v>80</v>
      </c>
      <c r="AA1043" t="s">
        <v>633</v>
      </c>
      <c r="AB1043">
        <v>5500</v>
      </c>
      <c r="AE1043">
        <v>2022</v>
      </c>
      <c r="AF1043" t="s">
        <v>7964</v>
      </c>
      <c r="AG1043" t="s">
        <v>7965</v>
      </c>
      <c r="AH1043" t="s">
        <v>8100</v>
      </c>
      <c r="AI1043" t="s">
        <v>8101</v>
      </c>
      <c r="AJ1043" t="s">
        <v>692</v>
      </c>
      <c r="AK1043" t="s">
        <v>727</v>
      </c>
      <c r="AL1043">
        <v>5500</v>
      </c>
      <c r="AM1043">
        <v>-4.7176496725817199</v>
      </c>
      <c r="AN1043">
        <v>55.689191095390903</v>
      </c>
    </row>
    <row r="1044" spans="1:40" x14ac:dyDescent="0.25">
      <c r="A1044">
        <v>7395</v>
      </c>
      <c r="B1044" t="s">
        <v>8102</v>
      </c>
      <c r="C1044" t="s">
        <v>8103</v>
      </c>
      <c r="D1044" t="s">
        <v>141</v>
      </c>
      <c r="F1044" t="s">
        <v>80</v>
      </c>
      <c r="G1044" t="s">
        <v>66</v>
      </c>
      <c r="H1044" t="s">
        <v>8104</v>
      </c>
      <c r="I1044" t="s">
        <v>144</v>
      </c>
      <c r="J1044" t="s">
        <v>8105</v>
      </c>
      <c r="K1044">
        <v>1</v>
      </c>
      <c r="N1044" t="s">
        <v>7511</v>
      </c>
      <c r="O1044" t="s">
        <v>8106</v>
      </c>
      <c r="P1044">
        <v>20000</v>
      </c>
      <c r="R1044" t="s">
        <v>53</v>
      </c>
      <c r="T1044" t="s">
        <v>54</v>
      </c>
      <c r="U1044" t="s">
        <v>88</v>
      </c>
      <c r="V1044" t="s">
        <v>8107</v>
      </c>
      <c r="W1044">
        <v>231672</v>
      </c>
      <c r="X1044">
        <v>649190</v>
      </c>
      <c r="Z1044" t="s">
        <v>80</v>
      </c>
      <c r="AA1044" t="s">
        <v>633</v>
      </c>
      <c r="AB1044">
        <v>20000</v>
      </c>
      <c r="AE1044">
        <v>2022</v>
      </c>
      <c r="AF1044" t="s">
        <v>7964</v>
      </c>
      <c r="AG1044" t="s">
        <v>7965</v>
      </c>
      <c r="AH1044" t="s">
        <v>8108</v>
      </c>
      <c r="AI1044" t="s">
        <v>8109</v>
      </c>
      <c r="AJ1044" t="s">
        <v>692</v>
      </c>
      <c r="AK1044" t="s">
        <v>693</v>
      </c>
      <c r="AL1044">
        <v>20000</v>
      </c>
      <c r="AM1044">
        <v>-4.6806069544091304</v>
      </c>
      <c r="AN1044">
        <v>55.706887060372097</v>
      </c>
    </row>
    <row r="1045" spans="1:40" x14ac:dyDescent="0.25">
      <c r="A1045">
        <v>7396</v>
      </c>
      <c r="B1045" t="s">
        <v>8110</v>
      </c>
      <c r="C1045" t="s">
        <v>8111</v>
      </c>
      <c r="D1045" t="s">
        <v>64</v>
      </c>
      <c r="E1045" t="s">
        <v>8112</v>
      </c>
      <c r="F1045" t="s">
        <v>80</v>
      </c>
      <c r="G1045" t="s">
        <v>45</v>
      </c>
      <c r="H1045" t="s">
        <v>8113</v>
      </c>
      <c r="I1045" t="s">
        <v>540</v>
      </c>
      <c r="J1045" t="s">
        <v>8114</v>
      </c>
      <c r="K1045">
        <v>3</v>
      </c>
      <c r="N1045" t="s">
        <v>7511</v>
      </c>
      <c r="O1045" t="s">
        <v>8115</v>
      </c>
      <c r="P1045">
        <v>128228</v>
      </c>
      <c r="R1045" t="s">
        <v>273</v>
      </c>
      <c r="S1045">
        <v>1000</v>
      </c>
      <c r="T1045" t="s">
        <v>54</v>
      </c>
      <c r="U1045" t="s">
        <v>284</v>
      </c>
      <c r="V1045" t="s">
        <v>8116</v>
      </c>
      <c r="W1045">
        <v>226535</v>
      </c>
      <c r="X1045">
        <v>647332</v>
      </c>
      <c r="Z1045" t="s">
        <v>44</v>
      </c>
      <c r="AA1045" t="s">
        <v>1068</v>
      </c>
      <c r="AB1045">
        <v>129228</v>
      </c>
      <c r="AC1045" t="s">
        <v>8117</v>
      </c>
      <c r="AE1045">
        <v>2024</v>
      </c>
      <c r="AF1045" t="s">
        <v>7964</v>
      </c>
      <c r="AG1045" t="s">
        <v>7965</v>
      </c>
      <c r="AH1045" t="s">
        <v>8118</v>
      </c>
      <c r="AI1045" t="s">
        <v>8119</v>
      </c>
      <c r="AJ1045" t="s">
        <v>709</v>
      </c>
      <c r="AK1045" t="s">
        <v>693</v>
      </c>
      <c r="AL1045">
        <v>129228</v>
      </c>
      <c r="AM1045">
        <v>-4.7610841348335002</v>
      </c>
      <c r="AN1045">
        <v>55.688401182182602</v>
      </c>
    </row>
    <row r="1046" spans="1:40" x14ac:dyDescent="0.25">
      <c r="A1046">
        <v>7397</v>
      </c>
      <c r="B1046" t="s">
        <v>8120</v>
      </c>
      <c r="C1046" t="s">
        <v>8121</v>
      </c>
      <c r="D1046" t="s">
        <v>64</v>
      </c>
      <c r="E1046" t="s">
        <v>8122</v>
      </c>
      <c r="F1046" t="s">
        <v>80</v>
      </c>
      <c r="G1046" t="s">
        <v>66</v>
      </c>
      <c r="H1046" t="s">
        <v>8123</v>
      </c>
      <c r="I1046" t="s">
        <v>702</v>
      </c>
      <c r="J1046" t="s">
        <v>8124</v>
      </c>
      <c r="K1046">
        <v>4</v>
      </c>
      <c r="N1046" t="s">
        <v>7511</v>
      </c>
      <c r="O1046" t="s">
        <v>8125</v>
      </c>
      <c r="R1046" t="s">
        <v>273</v>
      </c>
      <c r="T1046" t="s">
        <v>54</v>
      </c>
      <c r="U1046" t="s">
        <v>88</v>
      </c>
      <c r="V1046" t="s">
        <v>8116</v>
      </c>
      <c r="W1046">
        <v>229968</v>
      </c>
      <c r="X1046">
        <v>658255</v>
      </c>
      <c r="Z1046" t="s">
        <v>44</v>
      </c>
      <c r="AA1046" t="s">
        <v>1068</v>
      </c>
      <c r="AB1046">
        <v>0</v>
      </c>
      <c r="AC1046" t="s">
        <v>8126</v>
      </c>
      <c r="AE1046">
        <v>2024</v>
      </c>
      <c r="AF1046" t="s">
        <v>7964</v>
      </c>
      <c r="AG1046" t="s">
        <v>7965</v>
      </c>
      <c r="AH1046" t="s">
        <v>8127</v>
      </c>
      <c r="AI1046" t="s">
        <v>8128</v>
      </c>
      <c r="AM1046">
        <v>-4.7133378690553904</v>
      </c>
      <c r="AN1046">
        <v>55.787652456175998</v>
      </c>
    </row>
    <row r="1047" spans="1:40" x14ac:dyDescent="0.25">
      <c r="A1047">
        <v>7398</v>
      </c>
      <c r="B1047" t="s">
        <v>8129</v>
      </c>
      <c r="C1047" t="s">
        <v>8130</v>
      </c>
      <c r="D1047" t="s">
        <v>64</v>
      </c>
      <c r="E1047" t="s">
        <v>8112</v>
      </c>
      <c r="F1047" t="s">
        <v>80</v>
      </c>
      <c r="G1047" t="s">
        <v>45</v>
      </c>
      <c r="H1047" t="s">
        <v>8131</v>
      </c>
      <c r="I1047" t="s">
        <v>540</v>
      </c>
      <c r="J1047" t="s">
        <v>8132</v>
      </c>
      <c r="K1047">
        <v>3</v>
      </c>
      <c r="M1047" t="s">
        <v>8133</v>
      </c>
      <c r="N1047" t="s">
        <v>7511</v>
      </c>
      <c r="O1047" t="s">
        <v>8134</v>
      </c>
      <c r="P1047">
        <v>50000</v>
      </c>
      <c r="R1047" t="s">
        <v>273</v>
      </c>
      <c r="S1047">
        <v>2000</v>
      </c>
      <c r="T1047" t="s">
        <v>54</v>
      </c>
      <c r="U1047" t="s">
        <v>88</v>
      </c>
      <c r="V1047" t="s">
        <v>8116</v>
      </c>
      <c r="W1047">
        <v>230117</v>
      </c>
      <c r="X1047">
        <v>644727</v>
      </c>
      <c r="Z1047" t="s">
        <v>80</v>
      </c>
      <c r="AA1047" t="s">
        <v>633</v>
      </c>
      <c r="AB1047">
        <v>52000</v>
      </c>
      <c r="AE1047">
        <v>2024</v>
      </c>
      <c r="AF1047" t="s">
        <v>7964</v>
      </c>
      <c r="AG1047" t="s">
        <v>7965</v>
      </c>
      <c r="AH1047" t="s">
        <v>8135</v>
      </c>
      <c r="AI1047" t="s">
        <v>8136</v>
      </c>
      <c r="AJ1047" t="s">
        <v>692</v>
      </c>
      <c r="AK1047" t="s">
        <v>921</v>
      </c>
      <c r="AL1047">
        <v>52000</v>
      </c>
      <c r="AM1047">
        <v>-4.7025590623099598</v>
      </c>
      <c r="AN1047">
        <v>55.666287887078603</v>
      </c>
    </row>
    <row r="1048" spans="1:40" x14ac:dyDescent="0.25">
      <c r="A1048">
        <v>7399</v>
      </c>
      <c r="B1048" t="s">
        <v>8137</v>
      </c>
      <c r="C1048" t="s">
        <v>8138</v>
      </c>
      <c r="D1048" t="s">
        <v>64</v>
      </c>
      <c r="E1048" t="s">
        <v>8112</v>
      </c>
      <c r="F1048" t="s">
        <v>80</v>
      </c>
      <c r="G1048" t="s">
        <v>45</v>
      </c>
      <c r="H1048" t="s">
        <v>7923</v>
      </c>
      <c r="I1048" t="s">
        <v>540</v>
      </c>
      <c r="J1048" t="s">
        <v>8139</v>
      </c>
      <c r="K1048">
        <v>1</v>
      </c>
      <c r="N1048" t="s">
        <v>7511</v>
      </c>
      <c r="O1048" t="s">
        <v>4265</v>
      </c>
      <c r="P1048">
        <v>45000</v>
      </c>
      <c r="R1048" t="s">
        <v>53</v>
      </c>
      <c r="T1048" t="s">
        <v>54</v>
      </c>
      <c r="U1048" t="s">
        <v>284</v>
      </c>
      <c r="V1048" t="s">
        <v>8116</v>
      </c>
      <c r="W1048">
        <v>229919</v>
      </c>
      <c r="X1048">
        <v>646408</v>
      </c>
      <c r="Z1048" t="s">
        <v>80</v>
      </c>
      <c r="AA1048" t="s">
        <v>633</v>
      </c>
      <c r="AB1048">
        <v>45000</v>
      </c>
      <c r="AE1048">
        <v>2024</v>
      </c>
      <c r="AF1048" t="s">
        <v>7964</v>
      </c>
      <c r="AG1048" t="s">
        <v>7965</v>
      </c>
      <c r="AH1048" t="s">
        <v>8140</v>
      </c>
      <c r="AI1048" t="s">
        <v>8141</v>
      </c>
      <c r="AJ1048" t="s">
        <v>692</v>
      </c>
      <c r="AK1048" t="s">
        <v>921</v>
      </c>
      <c r="AL1048">
        <v>45000</v>
      </c>
      <c r="AM1048">
        <v>-4.7067453506624499</v>
      </c>
      <c r="AN1048">
        <v>55.681306081618402</v>
      </c>
    </row>
    <row r="1049" spans="1:40" x14ac:dyDescent="0.25">
      <c r="A1049">
        <v>7400</v>
      </c>
      <c r="B1049" t="s">
        <v>8142</v>
      </c>
      <c r="C1049" t="s">
        <v>8143</v>
      </c>
      <c r="D1049" t="s">
        <v>64</v>
      </c>
      <c r="E1049" t="s">
        <v>8112</v>
      </c>
      <c r="F1049" t="s">
        <v>80</v>
      </c>
      <c r="G1049" t="s">
        <v>66</v>
      </c>
      <c r="H1049" t="s">
        <v>7900</v>
      </c>
      <c r="I1049" t="s">
        <v>702</v>
      </c>
      <c r="J1049" t="s">
        <v>8144</v>
      </c>
      <c r="K1049">
        <v>5</v>
      </c>
      <c r="N1049" t="s">
        <v>7511</v>
      </c>
      <c r="O1049" t="s">
        <v>4265</v>
      </c>
      <c r="P1049">
        <v>150000</v>
      </c>
      <c r="R1049" t="s">
        <v>273</v>
      </c>
      <c r="S1049">
        <v>1000</v>
      </c>
      <c r="T1049" t="s">
        <v>54</v>
      </c>
      <c r="U1049" t="s">
        <v>88</v>
      </c>
      <c r="V1049" t="s">
        <v>8116</v>
      </c>
      <c r="W1049">
        <v>233529</v>
      </c>
      <c r="X1049">
        <v>652307</v>
      </c>
      <c r="Z1049" t="s">
        <v>80</v>
      </c>
      <c r="AA1049" t="s">
        <v>633</v>
      </c>
      <c r="AB1049">
        <v>151000</v>
      </c>
      <c r="AE1049">
        <v>2024</v>
      </c>
      <c r="AF1049" t="s">
        <v>7964</v>
      </c>
      <c r="AG1049" t="s">
        <v>7965</v>
      </c>
      <c r="AH1049" t="s">
        <v>8145</v>
      </c>
      <c r="AI1049" s="2" t="s">
        <v>8146</v>
      </c>
      <c r="AJ1049" t="s">
        <v>709</v>
      </c>
      <c r="AK1049" t="s">
        <v>921</v>
      </c>
      <c r="AL1049">
        <v>150000</v>
      </c>
      <c r="AM1049">
        <v>-4.6529844674865402</v>
      </c>
      <c r="AN1049">
        <v>55.735505303293102</v>
      </c>
    </row>
    <row r="1050" spans="1:40" x14ac:dyDescent="0.25">
      <c r="A1050">
        <v>7401</v>
      </c>
      <c r="B1050" t="s">
        <v>8147</v>
      </c>
      <c r="C1050" t="s">
        <v>8148</v>
      </c>
      <c r="D1050" t="s">
        <v>64</v>
      </c>
      <c r="E1050" t="s">
        <v>8112</v>
      </c>
      <c r="F1050" t="s">
        <v>80</v>
      </c>
      <c r="G1050" t="s">
        <v>45</v>
      </c>
      <c r="H1050" t="s">
        <v>8149</v>
      </c>
      <c r="I1050" t="s">
        <v>237</v>
      </c>
      <c r="J1050" t="s">
        <v>8150</v>
      </c>
      <c r="K1050">
        <v>3</v>
      </c>
      <c r="N1050" t="s">
        <v>7511</v>
      </c>
      <c r="O1050" t="s">
        <v>8134</v>
      </c>
      <c r="P1050">
        <v>100000</v>
      </c>
      <c r="R1050" t="s">
        <v>273</v>
      </c>
      <c r="S1050">
        <v>1000</v>
      </c>
      <c r="T1050" t="s">
        <v>54</v>
      </c>
      <c r="U1050" t="s">
        <v>284</v>
      </c>
      <c r="V1050" t="s">
        <v>8151</v>
      </c>
      <c r="W1050">
        <v>236855</v>
      </c>
      <c r="X1050">
        <v>646954</v>
      </c>
      <c r="Z1050" t="s">
        <v>80</v>
      </c>
      <c r="AA1050" t="s">
        <v>633</v>
      </c>
      <c r="AB1050">
        <v>101000</v>
      </c>
      <c r="AE1050">
        <v>2024</v>
      </c>
      <c r="AF1050" t="s">
        <v>7964</v>
      </c>
      <c r="AG1050" t="s">
        <v>7965</v>
      </c>
      <c r="AH1050" t="s">
        <v>8152</v>
      </c>
      <c r="AI1050" t="s">
        <v>8153</v>
      </c>
      <c r="AJ1050" t="s">
        <v>709</v>
      </c>
      <c r="AK1050" t="s">
        <v>921</v>
      </c>
      <c r="AL1050">
        <v>101000</v>
      </c>
      <c r="AM1050">
        <v>-4.5968809123725398</v>
      </c>
      <c r="AN1050">
        <v>55.688588378423802</v>
      </c>
    </row>
    <row r="1051" spans="1:40" x14ac:dyDescent="0.25">
      <c r="A1051">
        <v>7402</v>
      </c>
      <c r="B1051" t="s">
        <v>8154</v>
      </c>
      <c r="C1051" t="s">
        <v>8155</v>
      </c>
      <c r="D1051" t="s">
        <v>42</v>
      </c>
      <c r="F1051" t="s">
        <v>80</v>
      </c>
      <c r="G1051" t="s">
        <v>45</v>
      </c>
      <c r="H1051" t="s">
        <v>8156</v>
      </c>
      <c r="I1051" t="s">
        <v>540</v>
      </c>
      <c r="J1051" t="s">
        <v>8157</v>
      </c>
      <c r="K1051">
        <v>3</v>
      </c>
      <c r="N1051" t="s">
        <v>7511</v>
      </c>
      <c r="O1051" t="s">
        <v>4265</v>
      </c>
      <c r="P1051">
        <v>10000</v>
      </c>
      <c r="R1051" t="s">
        <v>273</v>
      </c>
      <c r="S1051">
        <v>2000</v>
      </c>
      <c r="T1051" t="s">
        <v>54</v>
      </c>
      <c r="U1051" t="s">
        <v>88</v>
      </c>
      <c r="V1051" t="s">
        <v>8116</v>
      </c>
      <c r="W1051">
        <v>228710</v>
      </c>
      <c r="X1051">
        <v>650557</v>
      </c>
      <c r="Z1051" t="s">
        <v>80</v>
      </c>
      <c r="AA1051" t="s">
        <v>633</v>
      </c>
      <c r="AB1051">
        <v>12000</v>
      </c>
      <c r="AE1051">
        <v>2023</v>
      </c>
      <c r="AF1051" t="s">
        <v>7964</v>
      </c>
      <c r="AG1051" t="s">
        <v>7965</v>
      </c>
      <c r="AH1051" t="s">
        <v>8158</v>
      </c>
      <c r="AI1051" t="s">
        <v>8159</v>
      </c>
      <c r="AJ1051" t="s">
        <v>692</v>
      </c>
      <c r="AK1051" t="s">
        <v>921</v>
      </c>
      <c r="AL1051">
        <v>12000</v>
      </c>
      <c r="AM1051">
        <v>-4.7285452856153398</v>
      </c>
      <c r="AN1051">
        <v>55.7181186585996</v>
      </c>
    </row>
    <row r="1052" spans="1:40" x14ac:dyDescent="0.25">
      <c r="A1052">
        <v>7403</v>
      </c>
      <c r="B1052" t="s">
        <v>8160</v>
      </c>
      <c r="C1052" t="s">
        <v>8161</v>
      </c>
      <c r="D1052" t="s">
        <v>266</v>
      </c>
      <c r="F1052" t="s">
        <v>80</v>
      </c>
      <c r="G1052" t="s">
        <v>45</v>
      </c>
      <c r="H1052" t="s">
        <v>8162</v>
      </c>
      <c r="I1052" t="s">
        <v>617</v>
      </c>
      <c r="J1052" t="s">
        <v>8163</v>
      </c>
      <c r="K1052">
        <v>1</v>
      </c>
      <c r="N1052" t="s">
        <v>250</v>
      </c>
      <c r="O1052" t="s">
        <v>8164</v>
      </c>
      <c r="P1052">
        <v>15000</v>
      </c>
      <c r="R1052" t="s">
        <v>273</v>
      </c>
      <c r="S1052">
        <v>1500</v>
      </c>
      <c r="T1052" t="s">
        <v>54</v>
      </c>
      <c r="U1052" t="s">
        <v>284</v>
      </c>
      <c r="V1052" t="s">
        <v>8116</v>
      </c>
      <c r="W1052">
        <v>227374</v>
      </c>
      <c r="X1052">
        <v>655047</v>
      </c>
      <c r="Z1052" t="s">
        <v>80</v>
      </c>
      <c r="AA1052" t="s">
        <v>633</v>
      </c>
      <c r="AB1052">
        <v>16500</v>
      </c>
      <c r="AE1052">
        <v>2024</v>
      </c>
      <c r="AF1052" t="s">
        <v>7964</v>
      </c>
      <c r="AG1052" t="s">
        <v>7965</v>
      </c>
      <c r="AH1052" t="s">
        <v>8165</v>
      </c>
      <c r="AI1052" t="s">
        <v>8166</v>
      </c>
      <c r="AJ1052" t="s">
        <v>692</v>
      </c>
      <c r="AK1052" t="s">
        <v>693</v>
      </c>
      <c r="AL1052">
        <v>16500</v>
      </c>
      <c r="AM1052">
        <v>-4.7526241493884998</v>
      </c>
      <c r="AN1052">
        <v>55.7579418780957</v>
      </c>
    </row>
    <row r="1053" spans="1:40" x14ac:dyDescent="0.25">
      <c r="A1053">
        <v>7404</v>
      </c>
      <c r="B1053" t="s">
        <v>8167</v>
      </c>
      <c r="C1053" t="s">
        <v>8168</v>
      </c>
      <c r="D1053" t="s">
        <v>117</v>
      </c>
      <c r="F1053" t="s">
        <v>80</v>
      </c>
      <c r="G1053" t="s">
        <v>81</v>
      </c>
      <c r="H1053" t="s">
        <v>8169</v>
      </c>
      <c r="I1053" t="s">
        <v>188</v>
      </c>
      <c r="J1053" t="s">
        <v>8170</v>
      </c>
      <c r="K1053">
        <v>1</v>
      </c>
      <c r="N1053" t="s">
        <v>7511</v>
      </c>
      <c r="O1053" t="s">
        <v>4265</v>
      </c>
      <c r="P1053">
        <v>49600</v>
      </c>
      <c r="R1053" t="s">
        <v>273</v>
      </c>
      <c r="S1053">
        <v>1200</v>
      </c>
      <c r="T1053" t="s">
        <v>54</v>
      </c>
      <c r="U1053" t="s">
        <v>88</v>
      </c>
      <c r="V1053" t="s">
        <v>8116</v>
      </c>
      <c r="W1053">
        <v>230619</v>
      </c>
      <c r="X1053">
        <v>648295</v>
      </c>
      <c r="Z1053" t="s">
        <v>80</v>
      </c>
      <c r="AA1053" t="s">
        <v>633</v>
      </c>
      <c r="AB1053">
        <v>50800</v>
      </c>
      <c r="AE1053">
        <v>2024</v>
      </c>
      <c r="AF1053" t="s">
        <v>7964</v>
      </c>
      <c r="AG1053" t="s">
        <v>7965</v>
      </c>
      <c r="AH1053" t="s">
        <v>8171</v>
      </c>
      <c r="AI1053" t="s">
        <v>8172</v>
      </c>
      <c r="AJ1053" t="s">
        <v>709</v>
      </c>
      <c r="AK1053" t="s">
        <v>693</v>
      </c>
      <c r="AL1053">
        <v>50800</v>
      </c>
      <c r="AM1053">
        <v>-4.6967917680959301</v>
      </c>
      <c r="AN1053">
        <v>55.6984874122207</v>
      </c>
    </row>
    <row r="1054" spans="1:40" x14ac:dyDescent="0.25">
      <c r="A1054">
        <v>7405</v>
      </c>
      <c r="B1054" t="s">
        <v>8173</v>
      </c>
      <c r="C1054" t="s">
        <v>8174</v>
      </c>
      <c r="D1054" t="s">
        <v>141</v>
      </c>
      <c r="F1054" t="s">
        <v>80</v>
      </c>
      <c r="G1054" t="s">
        <v>45</v>
      </c>
      <c r="H1054" t="s">
        <v>7478</v>
      </c>
      <c r="I1054" t="s">
        <v>144</v>
      </c>
      <c r="J1054" t="s">
        <v>8175</v>
      </c>
      <c r="K1054">
        <v>1</v>
      </c>
      <c r="N1054" t="s">
        <v>7511</v>
      </c>
      <c r="O1054" t="s">
        <v>8031</v>
      </c>
      <c r="P1054">
        <v>6000</v>
      </c>
      <c r="R1054" t="s">
        <v>273</v>
      </c>
      <c r="S1054">
        <v>500</v>
      </c>
      <c r="T1054" t="s">
        <v>54</v>
      </c>
      <c r="U1054" t="s">
        <v>284</v>
      </c>
      <c r="V1054" t="s">
        <v>8176</v>
      </c>
      <c r="W1054">
        <v>229687</v>
      </c>
      <c r="X1054">
        <v>651380</v>
      </c>
      <c r="Z1054" t="s">
        <v>80</v>
      </c>
      <c r="AA1054" t="s">
        <v>633</v>
      </c>
      <c r="AB1054">
        <v>6500</v>
      </c>
      <c r="AE1054">
        <v>2024</v>
      </c>
      <c r="AF1054" t="s">
        <v>7964</v>
      </c>
      <c r="AG1054" t="s">
        <v>7965</v>
      </c>
      <c r="AH1054" t="s">
        <v>8177</v>
      </c>
      <c r="AI1054" t="s">
        <v>8178</v>
      </c>
      <c r="AJ1054" t="s">
        <v>692</v>
      </c>
      <c r="AK1054" t="s">
        <v>727</v>
      </c>
      <c r="AL1054">
        <v>6500</v>
      </c>
      <c r="AM1054">
        <v>-4.7135232697500697</v>
      </c>
      <c r="AN1054">
        <v>55.725849559782702</v>
      </c>
    </row>
    <row r="1055" spans="1:40" x14ac:dyDescent="0.25">
      <c r="A1055">
        <v>7406</v>
      </c>
      <c r="B1055" t="s">
        <v>8179</v>
      </c>
      <c r="C1055" t="s">
        <v>8180</v>
      </c>
      <c r="D1055" t="s">
        <v>79</v>
      </c>
      <c r="F1055" t="s">
        <v>80</v>
      </c>
      <c r="G1055" t="s">
        <v>66</v>
      </c>
      <c r="H1055" t="s">
        <v>8181</v>
      </c>
      <c r="I1055" t="s">
        <v>188</v>
      </c>
      <c r="J1055" t="s">
        <v>8182</v>
      </c>
      <c r="K1055">
        <v>4</v>
      </c>
      <c r="N1055" t="s">
        <v>7511</v>
      </c>
      <c r="O1055" t="s">
        <v>312</v>
      </c>
      <c r="P1055">
        <v>80000</v>
      </c>
      <c r="R1055" t="s">
        <v>273</v>
      </c>
      <c r="T1055" t="s">
        <v>54</v>
      </c>
      <c r="U1055" t="s">
        <v>88</v>
      </c>
      <c r="V1055" t="s">
        <v>8116</v>
      </c>
      <c r="W1055">
        <v>231231</v>
      </c>
      <c r="X1055">
        <v>645390</v>
      </c>
      <c r="Z1055" t="s">
        <v>80</v>
      </c>
      <c r="AA1055" t="s">
        <v>633</v>
      </c>
      <c r="AB1055">
        <v>80000</v>
      </c>
      <c r="AE1055">
        <v>2022</v>
      </c>
      <c r="AF1055" t="s">
        <v>7964</v>
      </c>
      <c r="AG1055" t="s">
        <v>7965</v>
      </c>
      <c r="AH1055" t="s">
        <v>8183</v>
      </c>
      <c r="AI1055" t="s">
        <v>8184</v>
      </c>
      <c r="AJ1055" t="s">
        <v>692</v>
      </c>
      <c r="AK1055" t="s">
        <v>921</v>
      </c>
      <c r="AL1055">
        <v>80000</v>
      </c>
      <c r="AM1055">
        <v>-4.6852770047107004</v>
      </c>
      <c r="AN1055">
        <v>55.672627090097798</v>
      </c>
    </row>
    <row r="1056" spans="1:40" x14ac:dyDescent="0.25">
      <c r="A1056">
        <v>7407</v>
      </c>
      <c r="B1056" t="s">
        <v>8185</v>
      </c>
      <c r="C1056" t="s">
        <v>8186</v>
      </c>
      <c r="D1056" t="s">
        <v>141</v>
      </c>
      <c r="F1056" t="s">
        <v>80</v>
      </c>
      <c r="G1056" t="s">
        <v>66</v>
      </c>
      <c r="H1056" t="s">
        <v>8187</v>
      </c>
      <c r="I1056" t="s">
        <v>144</v>
      </c>
      <c r="J1056" t="s">
        <v>8188</v>
      </c>
      <c r="K1056">
        <v>1</v>
      </c>
      <c r="N1056" t="s">
        <v>7511</v>
      </c>
      <c r="O1056" t="s">
        <v>8189</v>
      </c>
      <c r="P1056">
        <v>3000</v>
      </c>
      <c r="R1056" t="s">
        <v>53</v>
      </c>
      <c r="T1056" t="s">
        <v>54</v>
      </c>
      <c r="U1056" t="s">
        <v>88</v>
      </c>
      <c r="V1056" t="s">
        <v>8190</v>
      </c>
      <c r="W1056">
        <v>231625</v>
      </c>
      <c r="X1056">
        <v>639657</v>
      </c>
      <c r="Z1056" t="s">
        <v>80</v>
      </c>
      <c r="AA1056" t="s">
        <v>633</v>
      </c>
      <c r="AB1056">
        <v>3000</v>
      </c>
      <c r="AE1056">
        <v>2024</v>
      </c>
      <c r="AF1056" t="s">
        <v>7964</v>
      </c>
      <c r="AG1056" t="s">
        <v>7965</v>
      </c>
      <c r="AH1056" t="s">
        <v>8191</v>
      </c>
      <c r="AI1056" t="s">
        <v>8192</v>
      </c>
      <c r="AJ1056" t="s">
        <v>692</v>
      </c>
      <c r="AK1056" t="s">
        <v>727</v>
      </c>
      <c r="AL1056">
        <v>3000</v>
      </c>
      <c r="AM1056">
        <v>-4.6755066049975396</v>
      </c>
      <c r="AN1056">
        <v>55.6213069684947</v>
      </c>
    </row>
    <row r="1057" spans="1:40" x14ac:dyDescent="0.25">
      <c r="A1057">
        <v>7408</v>
      </c>
      <c r="B1057" t="s">
        <v>8193</v>
      </c>
      <c r="C1057" t="s">
        <v>8186</v>
      </c>
      <c r="D1057" t="s">
        <v>141</v>
      </c>
      <c r="F1057" t="s">
        <v>80</v>
      </c>
      <c r="G1057" t="s">
        <v>66</v>
      </c>
      <c r="H1057" t="s">
        <v>8187</v>
      </c>
      <c r="I1057" t="s">
        <v>144</v>
      </c>
      <c r="J1057" t="s">
        <v>8188</v>
      </c>
      <c r="K1057">
        <v>1</v>
      </c>
      <c r="N1057" t="s">
        <v>7511</v>
      </c>
      <c r="O1057" t="s">
        <v>8189</v>
      </c>
      <c r="P1057">
        <v>2500</v>
      </c>
      <c r="R1057" t="s">
        <v>53</v>
      </c>
      <c r="T1057" t="s">
        <v>54</v>
      </c>
      <c r="U1057" t="s">
        <v>88</v>
      </c>
      <c r="V1057" t="s">
        <v>8190</v>
      </c>
      <c r="W1057">
        <v>232391</v>
      </c>
      <c r="X1057">
        <v>637719</v>
      </c>
      <c r="Z1057" t="s">
        <v>80</v>
      </c>
      <c r="AA1057" t="s">
        <v>633</v>
      </c>
      <c r="AB1057">
        <v>2500</v>
      </c>
      <c r="AE1057">
        <v>2024</v>
      </c>
      <c r="AF1057" t="s">
        <v>7964</v>
      </c>
      <c r="AG1057" t="s">
        <v>7965</v>
      </c>
      <c r="AH1057" t="s">
        <v>8194</v>
      </c>
      <c r="AI1057" t="s">
        <v>8195</v>
      </c>
      <c r="AJ1057" t="s">
        <v>692</v>
      </c>
      <c r="AK1057" t="s">
        <v>727</v>
      </c>
      <c r="AL1057">
        <v>2500</v>
      </c>
      <c r="AM1057">
        <v>-4.6621770270892497</v>
      </c>
      <c r="AN1057">
        <v>55.604176578552703</v>
      </c>
    </row>
    <row r="1058" spans="1:40" x14ac:dyDescent="0.25">
      <c r="A1058">
        <v>7409</v>
      </c>
      <c r="B1058" t="s">
        <v>8196</v>
      </c>
      <c r="C1058" t="s">
        <v>8197</v>
      </c>
      <c r="D1058" t="s">
        <v>141</v>
      </c>
      <c r="F1058" t="s">
        <v>80</v>
      </c>
      <c r="G1058" t="s">
        <v>66</v>
      </c>
      <c r="H1058" t="s">
        <v>8187</v>
      </c>
      <c r="I1058" t="s">
        <v>144</v>
      </c>
      <c r="J1058" t="s">
        <v>8188</v>
      </c>
      <c r="K1058">
        <v>1</v>
      </c>
      <c r="N1058" t="s">
        <v>7511</v>
      </c>
      <c r="O1058" t="s">
        <v>8189</v>
      </c>
      <c r="P1058">
        <v>3000</v>
      </c>
      <c r="R1058" t="s">
        <v>53</v>
      </c>
      <c r="T1058" t="s">
        <v>54</v>
      </c>
      <c r="U1058" t="s">
        <v>88</v>
      </c>
      <c r="V1058" t="s">
        <v>8190</v>
      </c>
      <c r="W1058">
        <v>236267</v>
      </c>
      <c r="X1058">
        <v>636646</v>
      </c>
      <c r="Z1058" t="s">
        <v>80</v>
      </c>
      <c r="AA1058" t="s">
        <v>633</v>
      </c>
      <c r="AB1058">
        <v>3000</v>
      </c>
      <c r="AE1058">
        <v>2024</v>
      </c>
      <c r="AF1058" t="s">
        <v>7964</v>
      </c>
      <c r="AG1058" t="s">
        <v>7965</v>
      </c>
      <c r="AH1058" t="s">
        <v>8198</v>
      </c>
      <c r="AI1058" t="s">
        <v>8199</v>
      </c>
      <c r="AJ1058" t="s">
        <v>692</v>
      </c>
      <c r="AK1058" t="s">
        <v>727</v>
      </c>
      <c r="AL1058">
        <v>3000</v>
      </c>
      <c r="AM1058">
        <v>-4.6000838116863001</v>
      </c>
      <c r="AN1058">
        <v>55.5958645413792</v>
      </c>
    </row>
    <row r="1059" spans="1:40" x14ac:dyDescent="0.25">
      <c r="A1059">
        <v>7410</v>
      </c>
      <c r="B1059" t="s">
        <v>8200</v>
      </c>
      <c r="C1059" t="s">
        <v>8201</v>
      </c>
      <c r="D1059" t="s">
        <v>141</v>
      </c>
      <c r="F1059" t="s">
        <v>80</v>
      </c>
      <c r="G1059" t="s">
        <v>66</v>
      </c>
      <c r="H1059" t="s">
        <v>8187</v>
      </c>
      <c r="I1059" t="s">
        <v>144</v>
      </c>
      <c r="J1059" t="s">
        <v>8202</v>
      </c>
      <c r="K1059">
        <v>1</v>
      </c>
      <c r="N1059" t="s">
        <v>7511</v>
      </c>
      <c r="O1059" t="s">
        <v>8189</v>
      </c>
      <c r="P1059">
        <v>9000</v>
      </c>
      <c r="R1059" t="s">
        <v>53</v>
      </c>
      <c r="T1059" t="s">
        <v>54</v>
      </c>
      <c r="U1059" t="s">
        <v>88</v>
      </c>
      <c r="V1059" t="s">
        <v>8190</v>
      </c>
      <c r="W1059">
        <v>237805</v>
      </c>
      <c r="X1059">
        <v>636891</v>
      </c>
      <c r="Z1059" t="s">
        <v>80</v>
      </c>
      <c r="AA1059" t="s">
        <v>633</v>
      </c>
      <c r="AB1059">
        <v>9000</v>
      </c>
      <c r="AE1059">
        <v>2024</v>
      </c>
      <c r="AF1059" t="s">
        <v>7964</v>
      </c>
      <c r="AG1059" t="s">
        <v>7965</v>
      </c>
      <c r="AH1059" t="s">
        <v>8203</v>
      </c>
      <c r="AI1059" t="s">
        <v>8204</v>
      </c>
      <c r="AJ1059" t="s">
        <v>692</v>
      </c>
      <c r="AK1059" t="s">
        <v>727</v>
      </c>
      <c r="AL1059">
        <v>9000</v>
      </c>
      <c r="AM1059">
        <v>-4.5758468564129799</v>
      </c>
      <c r="AN1059">
        <v>55.598578585210099</v>
      </c>
    </row>
    <row r="1060" spans="1:40" x14ac:dyDescent="0.25">
      <c r="A1060">
        <v>7411</v>
      </c>
      <c r="B1060" t="s">
        <v>8205</v>
      </c>
      <c r="C1060" t="s">
        <v>8206</v>
      </c>
      <c r="D1060" t="s">
        <v>141</v>
      </c>
      <c r="F1060" t="s">
        <v>80</v>
      </c>
      <c r="G1060" t="s">
        <v>66</v>
      </c>
      <c r="H1060" t="s">
        <v>8207</v>
      </c>
      <c r="I1060" t="s">
        <v>144</v>
      </c>
      <c r="J1060" t="s">
        <v>8208</v>
      </c>
      <c r="K1060">
        <v>1</v>
      </c>
      <c r="N1060" t="s">
        <v>7511</v>
      </c>
      <c r="O1060" t="s">
        <v>8209</v>
      </c>
      <c r="P1060">
        <v>3000</v>
      </c>
      <c r="R1060" t="s">
        <v>53</v>
      </c>
      <c r="T1060" t="s">
        <v>54</v>
      </c>
      <c r="U1060" t="s">
        <v>88</v>
      </c>
      <c r="V1060" t="s">
        <v>8210</v>
      </c>
      <c r="W1060">
        <v>238316</v>
      </c>
      <c r="X1060">
        <v>637223</v>
      </c>
      <c r="Z1060" t="s">
        <v>80</v>
      </c>
      <c r="AA1060" t="s">
        <v>633</v>
      </c>
      <c r="AB1060">
        <v>3000</v>
      </c>
      <c r="AE1060">
        <v>2024</v>
      </c>
      <c r="AF1060" t="s">
        <v>7964</v>
      </c>
      <c r="AG1060" t="s">
        <v>7965</v>
      </c>
      <c r="AH1060" t="s">
        <v>8211</v>
      </c>
      <c r="AI1060" t="s">
        <v>8212</v>
      </c>
      <c r="AJ1060" t="s">
        <v>709</v>
      </c>
      <c r="AK1060" t="s">
        <v>727</v>
      </c>
      <c r="AL1060">
        <v>3000</v>
      </c>
      <c r="AM1060">
        <v>-4.5679403886586298</v>
      </c>
      <c r="AN1060">
        <v>55.6017287525287</v>
      </c>
    </row>
    <row r="1061" spans="1:40" x14ac:dyDescent="0.25">
      <c r="A1061">
        <v>7412</v>
      </c>
      <c r="B1061" t="s">
        <v>8213</v>
      </c>
      <c r="C1061" t="s">
        <v>8214</v>
      </c>
      <c r="D1061" t="s">
        <v>64</v>
      </c>
      <c r="E1061" t="s">
        <v>8215</v>
      </c>
      <c r="F1061" t="s">
        <v>80</v>
      </c>
      <c r="G1061" t="s">
        <v>45</v>
      </c>
      <c r="H1061" t="s">
        <v>8216</v>
      </c>
      <c r="I1061" t="s">
        <v>144</v>
      </c>
      <c r="J1061" t="s">
        <v>8217</v>
      </c>
      <c r="K1061">
        <v>1</v>
      </c>
      <c r="M1061" t="s">
        <v>8218</v>
      </c>
      <c r="N1061" t="s">
        <v>7511</v>
      </c>
      <c r="O1061" t="s">
        <v>250</v>
      </c>
      <c r="P1061">
        <v>15000</v>
      </c>
      <c r="R1061" t="s">
        <v>53</v>
      </c>
      <c r="T1061" t="s">
        <v>54</v>
      </c>
      <c r="U1061" t="s">
        <v>88</v>
      </c>
      <c r="V1061" t="s">
        <v>8219</v>
      </c>
      <c r="W1061">
        <v>242969</v>
      </c>
      <c r="X1061">
        <v>636843</v>
      </c>
      <c r="Z1061" t="s">
        <v>80</v>
      </c>
      <c r="AA1061" t="s">
        <v>633</v>
      </c>
      <c r="AB1061">
        <v>15000</v>
      </c>
      <c r="AE1061">
        <v>2024</v>
      </c>
      <c r="AF1061" t="s">
        <v>7964</v>
      </c>
      <c r="AG1061" t="s">
        <v>7965</v>
      </c>
      <c r="AH1061" t="s">
        <v>8220</v>
      </c>
      <c r="AI1061" t="s">
        <v>8221</v>
      </c>
      <c r="AJ1061" t="s">
        <v>709</v>
      </c>
      <c r="AK1061" t="s">
        <v>727</v>
      </c>
      <c r="AL1061">
        <v>15000</v>
      </c>
      <c r="AM1061">
        <v>-4.4939470075532304</v>
      </c>
      <c r="AN1061">
        <v>55.599840998296301</v>
      </c>
    </row>
    <row r="1062" spans="1:40" x14ac:dyDescent="0.25">
      <c r="A1062">
        <v>7413</v>
      </c>
      <c r="B1062" t="s">
        <v>8222</v>
      </c>
      <c r="C1062" t="s">
        <v>8223</v>
      </c>
      <c r="D1062" t="s">
        <v>141</v>
      </c>
      <c r="F1062" t="s">
        <v>80</v>
      </c>
      <c r="G1062" t="s">
        <v>81</v>
      </c>
      <c r="H1062" t="s">
        <v>8216</v>
      </c>
      <c r="I1062" t="s">
        <v>144</v>
      </c>
      <c r="J1062" t="s">
        <v>8224</v>
      </c>
      <c r="K1062">
        <v>1</v>
      </c>
      <c r="N1062" t="s">
        <v>7511</v>
      </c>
      <c r="O1062" t="s">
        <v>250</v>
      </c>
      <c r="R1062" t="s">
        <v>53</v>
      </c>
      <c r="T1062" t="s">
        <v>54</v>
      </c>
      <c r="U1062" t="s">
        <v>88</v>
      </c>
      <c r="V1062" t="s">
        <v>8225</v>
      </c>
      <c r="W1062">
        <v>244340</v>
      </c>
      <c r="X1062">
        <v>636883</v>
      </c>
      <c r="Z1062" t="s">
        <v>80</v>
      </c>
      <c r="AA1062" t="s">
        <v>633</v>
      </c>
      <c r="AB1062">
        <v>20000</v>
      </c>
      <c r="AE1062">
        <v>2024</v>
      </c>
      <c r="AF1062" t="s">
        <v>7964</v>
      </c>
      <c r="AG1062" t="s">
        <v>7965</v>
      </c>
      <c r="AH1062" t="s">
        <v>8226</v>
      </c>
      <c r="AI1062" t="s">
        <v>8227</v>
      </c>
      <c r="AJ1062" t="s">
        <v>692</v>
      </c>
      <c r="AK1062" t="s">
        <v>693</v>
      </c>
      <c r="AL1062">
        <v>20000</v>
      </c>
      <c r="AM1062">
        <v>-4.4722319060129303</v>
      </c>
      <c r="AN1062">
        <v>55.600640457249703</v>
      </c>
    </row>
    <row r="1063" spans="1:40" x14ac:dyDescent="0.25">
      <c r="A1063">
        <v>7414</v>
      </c>
      <c r="B1063" t="s">
        <v>8228</v>
      </c>
      <c r="C1063" t="s">
        <v>8229</v>
      </c>
      <c r="D1063" t="s">
        <v>141</v>
      </c>
      <c r="F1063" t="s">
        <v>80</v>
      </c>
      <c r="G1063" t="s">
        <v>45</v>
      </c>
      <c r="H1063" t="s">
        <v>8230</v>
      </c>
      <c r="I1063" t="s">
        <v>144</v>
      </c>
      <c r="J1063" t="s">
        <v>8231</v>
      </c>
      <c r="K1063">
        <v>1</v>
      </c>
      <c r="N1063" t="s">
        <v>7511</v>
      </c>
      <c r="O1063" t="s">
        <v>8232</v>
      </c>
      <c r="R1063" t="s">
        <v>273</v>
      </c>
      <c r="T1063" t="s">
        <v>54</v>
      </c>
      <c r="U1063" t="s">
        <v>284</v>
      </c>
      <c r="V1063" t="s">
        <v>8233</v>
      </c>
      <c r="W1063">
        <v>250151</v>
      </c>
      <c r="X1063">
        <v>636783</v>
      </c>
      <c r="Z1063" t="s">
        <v>80</v>
      </c>
      <c r="AA1063" t="s">
        <v>633</v>
      </c>
      <c r="AB1063">
        <v>10000</v>
      </c>
      <c r="AE1063">
        <v>2024</v>
      </c>
      <c r="AF1063" t="s">
        <v>7964</v>
      </c>
      <c r="AG1063" t="s">
        <v>7965</v>
      </c>
      <c r="AH1063" t="s">
        <v>8234</v>
      </c>
      <c r="AI1063" t="s">
        <v>8235</v>
      </c>
      <c r="AJ1063" t="s">
        <v>692</v>
      </c>
      <c r="AK1063" t="s">
        <v>727</v>
      </c>
      <c r="AL1063">
        <v>10000</v>
      </c>
      <c r="AM1063">
        <v>-4.3800346128630796</v>
      </c>
      <c r="AN1063">
        <v>55.601566498621999</v>
      </c>
    </row>
    <row r="1064" spans="1:40" x14ac:dyDescent="0.25">
      <c r="A1064">
        <v>7415</v>
      </c>
      <c r="B1064" t="s">
        <v>8236</v>
      </c>
      <c r="C1064" t="s">
        <v>8237</v>
      </c>
      <c r="D1064" t="s">
        <v>141</v>
      </c>
      <c r="F1064" t="s">
        <v>80</v>
      </c>
      <c r="G1064" t="s">
        <v>45</v>
      </c>
      <c r="H1064" t="s">
        <v>8230</v>
      </c>
      <c r="I1064" t="s">
        <v>144</v>
      </c>
      <c r="J1064" t="s">
        <v>8238</v>
      </c>
      <c r="K1064">
        <v>1</v>
      </c>
      <c r="N1064" t="s">
        <v>7511</v>
      </c>
      <c r="O1064" t="s">
        <v>8239</v>
      </c>
      <c r="R1064" t="s">
        <v>273</v>
      </c>
      <c r="S1064">
        <v>750</v>
      </c>
      <c r="T1064" t="s">
        <v>54</v>
      </c>
      <c r="U1064" t="s">
        <v>88</v>
      </c>
      <c r="V1064" t="s">
        <v>8240</v>
      </c>
      <c r="W1064">
        <v>256427</v>
      </c>
      <c r="X1064">
        <v>637120</v>
      </c>
      <c r="Z1064" t="s">
        <v>80</v>
      </c>
      <c r="AA1064" t="s">
        <v>633</v>
      </c>
      <c r="AB1064">
        <v>250750</v>
      </c>
      <c r="AE1064">
        <v>2024</v>
      </c>
      <c r="AF1064" t="s">
        <v>7964</v>
      </c>
      <c r="AG1064" t="s">
        <v>7965</v>
      </c>
      <c r="AH1064" t="s">
        <v>8241</v>
      </c>
      <c r="AI1064" t="s">
        <v>8242</v>
      </c>
      <c r="AJ1064" t="s">
        <v>692</v>
      </c>
      <c r="AK1064" t="s">
        <v>693</v>
      </c>
      <c r="AL1064">
        <v>250000</v>
      </c>
      <c r="AM1064">
        <v>-4.2806846529414502</v>
      </c>
      <c r="AN1064">
        <v>55.606484161590203</v>
      </c>
    </row>
    <row r="1065" spans="1:40" x14ac:dyDescent="0.25">
      <c r="A1065">
        <v>7416</v>
      </c>
      <c r="B1065" t="s">
        <v>8243</v>
      </c>
      <c r="C1065" t="s">
        <v>8244</v>
      </c>
      <c r="D1065" t="s">
        <v>141</v>
      </c>
      <c r="F1065" t="s">
        <v>80</v>
      </c>
      <c r="G1065" t="s">
        <v>81</v>
      </c>
      <c r="H1065" t="s">
        <v>8230</v>
      </c>
      <c r="I1065" t="s">
        <v>144</v>
      </c>
      <c r="J1065" t="s">
        <v>8245</v>
      </c>
      <c r="K1065">
        <v>1</v>
      </c>
      <c r="N1065" t="s">
        <v>7511</v>
      </c>
      <c r="O1065" t="s">
        <v>8246</v>
      </c>
      <c r="R1065" t="s">
        <v>273</v>
      </c>
      <c r="S1065">
        <v>500</v>
      </c>
      <c r="T1065" t="s">
        <v>54</v>
      </c>
      <c r="U1065" t="s">
        <v>88</v>
      </c>
      <c r="V1065" t="s">
        <v>8233</v>
      </c>
      <c r="W1065">
        <v>258473</v>
      </c>
      <c r="X1065">
        <v>636675</v>
      </c>
      <c r="AB1065">
        <v>20500</v>
      </c>
      <c r="AE1065">
        <v>2024</v>
      </c>
      <c r="AF1065" t="s">
        <v>7964</v>
      </c>
      <c r="AG1065" t="s">
        <v>7965</v>
      </c>
      <c r="AH1065" t="s">
        <v>8247</v>
      </c>
      <c r="AI1065" t="s">
        <v>8248</v>
      </c>
      <c r="AJ1065" t="s">
        <v>734</v>
      </c>
      <c r="AK1065" t="s">
        <v>693</v>
      </c>
      <c r="AL1065">
        <v>20000</v>
      </c>
      <c r="AM1065">
        <v>-4.24800528056881</v>
      </c>
      <c r="AN1065">
        <v>55.603088126867597</v>
      </c>
    </row>
    <row r="1066" spans="1:40" x14ac:dyDescent="0.25">
      <c r="A1066">
        <v>7417</v>
      </c>
      <c r="B1066" t="s">
        <v>8249</v>
      </c>
      <c r="C1066" t="s">
        <v>8250</v>
      </c>
      <c r="D1066" t="s">
        <v>141</v>
      </c>
      <c r="F1066" t="s">
        <v>80</v>
      </c>
      <c r="G1066" t="s">
        <v>81</v>
      </c>
      <c r="H1066" t="s">
        <v>8230</v>
      </c>
      <c r="I1066" t="s">
        <v>144</v>
      </c>
      <c r="J1066" t="s">
        <v>8251</v>
      </c>
      <c r="K1066">
        <v>1</v>
      </c>
      <c r="N1066" t="s">
        <v>7511</v>
      </c>
      <c r="O1066" t="s">
        <v>8252</v>
      </c>
      <c r="P1066">
        <v>15000</v>
      </c>
      <c r="R1066" t="s">
        <v>273</v>
      </c>
      <c r="S1066">
        <v>500</v>
      </c>
      <c r="T1066" t="s">
        <v>54</v>
      </c>
      <c r="U1066" t="s">
        <v>88</v>
      </c>
      <c r="V1066" t="s">
        <v>8233</v>
      </c>
      <c r="W1066">
        <v>245051</v>
      </c>
      <c r="X1066">
        <v>640190</v>
      </c>
      <c r="Z1066" t="s">
        <v>80</v>
      </c>
      <c r="AA1066" t="s">
        <v>633</v>
      </c>
      <c r="AB1066">
        <v>15500</v>
      </c>
      <c r="AD1066" t="s">
        <v>8253</v>
      </c>
      <c r="AE1066">
        <v>2024</v>
      </c>
      <c r="AF1066" t="s">
        <v>7964</v>
      </c>
      <c r="AG1066" t="s">
        <v>7965</v>
      </c>
      <c r="AH1066" t="s">
        <v>8254</v>
      </c>
      <c r="AI1066" t="s">
        <v>8255</v>
      </c>
      <c r="AJ1066" t="s">
        <v>692</v>
      </c>
      <c r="AK1066" t="s">
        <v>727</v>
      </c>
      <c r="AL1066">
        <v>15000</v>
      </c>
      <c r="AM1066">
        <v>-4.4628196329327396</v>
      </c>
      <c r="AN1066">
        <v>55.630554690876501</v>
      </c>
    </row>
    <row r="1067" spans="1:40" x14ac:dyDescent="0.25">
      <c r="A1067">
        <v>7418</v>
      </c>
      <c r="B1067" t="s">
        <v>8256</v>
      </c>
      <c r="C1067" t="s">
        <v>8257</v>
      </c>
      <c r="D1067" t="s">
        <v>141</v>
      </c>
      <c r="F1067" t="s">
        <v>80</v>
      </c>
      <c r="G1067" t="s">
        <v>66</v>
      </c>
      <c r="H1067" t="s">
        <v>8230</v>
      </c>
      <c r="I1067" t="s">
        <v>144</v>
      </c>
      <c r="J1067" t="s">
        <v>8258</v>
      </c>
      <c r="K1067">
        <v>1</v>
      </c>
      <c r="N1067" t="s">
        <v>7511</v>
      </c>
      <c r="O1067" t="s">
        <v>8259</v>
      </c>
      <c r="P1067">
        <v>20000</v>
      </c>
      <c r="R1067" t="s">
        <v>273</v>
      </c>
      <c r="S1067">
        <v>500</v>
      </c>
      <c r="T1067" t="s">
        <v>54</v>
      </c>
      <c r="U1067" t="s">
        <v>88</v>
      </c>
      <c r="V1067" t="s">
        <v>8260</v>
      </c>
      <c r="W1067">
        <v>242259</v>
      </c>
      <c r="X1067">
        <v>645881</v>
      </c>
      <c r="Z1067" t="s">
        <v>80</v>
      </c>
      <c r="AA1067" t="s">
        <v>633</v>
      </c>
      <c r="AB1067">
        <v>20500</v>
      </c>
      <c r="AD1067" t="s">
        <v>8261</v>
      </c>
      <c r="AE1067">
        <v>2024</v>
      </c>
      <c r="AF1067" t="s">
        <v>7964</v>
      </c>
      <c r="AG1067" t="s">
        <v>7965</v>
      </c>
      <c r="AH1067" t="s">
        <v>8262</v>
      </c>
      <c r="AI1067" t="s">
        <v>8263</v>
      </c>
      <c r="AJ1067" t="s">
        <v>692</v>
      </c>
      <c r="AK1067" t="s">
        <v>693</v>
      </c>
      <c r="AL1067">
        <v>20500</v>
      </c>
      <c r="AM1067">
        <v>-4.51039032485573</v>
      </c>
      <c r="AN1067">
        <v>55.680743578040797</v>
      </c>
    </row>
    <row r="1068" spans="1:40" x14ac:dyDescent="0.25">
      <c r="A1068">
        <v>7419</v>
      </c>
      <c r="B1068" t="s">
        <v>8264</v>
      </c>
      <c r="C1068" t="s">
        <v>8265</v>
      </c>
      <c r="D1068" t="s">
        <v>141</v>
      </c>
      <c r="F1068" t="s">
        <v>80</v>
      </c>
      <c r="G1068" t="s">
        <v>66</v>
      </c>
      <c r="H1068" t="s">
        <v>8230</v>
      </c>
      <c r="I1068" t="s">
        <v>144</v>
      </c>
      <c r="J1068" t="s">
        <v>8266</v>
      </c>
      <c r="K1068">
        <v>1</v>
      </c>
      <c r="N1068" t="s">
        <v>7511</v>
      </c>
      <c r="O1068" t="s">
        <v>8259</v>
      </c>
      <c r="R1068" t="s">
        <v>273</v>
      </c>
      <c r="T1068" t="s">
        <v>54</v>
      </c>
      <c r="U1068" t="s">
        <v>88</v>
      </c>
      <c r="V1068" t="s">
        <v>8267</v>
      </c>
      <c r="W1068">
        <v>242370</v>
      </c>
      <c r="X1068">
        <v>646128</v>
      </c>
      <c r="Z1068" t="s">
        <v>80</v>
      </c>
      <c r="AA1068" t="s">
        <v>633</v>
      </c>
      <c r="AB1068">
        <v>10000</v>
      </c>
      <c r="AE1068">
        <v>2024</v>
      </c>
      <c r="AF1068" t="s">
        <v>7964</v>
      </c>
      <c r="AG1068" t="s">
        <v>7965</v>
      </c>
      <c r="AH1068" t="s">
        <v>8268</v>
      </c>
      <c r="AI1068" t="s">
        <v>8269</v>
      </c>
      <c r="AJ1068" t="s">
        <v>692</v>
      </c>
      <c r="AK1068" t="s">
        <v>727</v>
      </c>
      <c r="AL1068">
        <v>10000</v>
      </c>
      <c r="AM1068">
        <v>-4.5087688015210601</v>
      </c>
      <c r="AN1068">
        <v>55.682996893912097</v>
      </c>
    </row>
    <row r="1069" spans="1:40" x14ac:dyDescent="0.25">
      <c r="A1069">
        <v>7420</v>
      </c>
      <c r="B1069" t="s">
        <v>8270</v>
      </c>
      <c r="C1069" t="s">
        <v>8271</v>
      </c>
      <c r="D1069" t="s">
        <v>141</v>
      </c>
      <c r="F1069" t="s">
        <v>80</v>
      </c>
      <c r="G1069" t="s">
        <v>66</v>
      </c>
      <c r="H1069" t="s">
        <v>8230</v>
      </c>
      <c r="I1069" t="s">
        <v>144</v>
      </c>
      <c r="J1069" t="s">
        <v>8272</v>
      </c>
      <c r="K1069">
        <v>1</v>
      </c>
      <c r="N1069" t="s">
        <v>7511</v>
      </c>
      <c r="O1069" t="s">
        <v>8273</v>
      </c>
      <c r="R1069" t="s">
        <v>273</v>
      </c>
      <c r="T1069" t="s">
        <v>54</v>
      </c>
      <c r="U1069" t="s">
        <v>284</v>
      </c>
      <c r="V1069" t="s">
        <v>8225</v>
      </c>
      <c r="W1069">
        <v>246610</v>
      </c>
      <c r="X1069">
        <v>643364</v>
      </c>
      <c r="Z1069" t="s">
        <v>80</v>
      </c>
      <c r="AA1069" t="s">
        <v>633</v>
      </c>
      <c r="AB1069">
        <v>8000</v>
      </c>
      <c r="AE1069">
        <v>2024</v>
      </c>
      <c r="AF1069" t="s">
        <v>7964</v>
      </c>
      <c r="AG1069" t="s">
        <v>7965</v>
      </c>
      <c r="AH1069" t="s">
        <v>8274</v>
      </c>
      <c r="AI1069" t="s">
        <v>8275</v>
      </c>
      <c r="AJ1069" t="s">
        <v>692</v>
      </c>
      <c r="AK1069" t="s">
        <v>727</v>
      </c>
      <c r="AL1069">
        <v>8000</v>
      </c>
      <c r="AM1069">
        <v>-4.4398528846599401</v>
      </c>
      <c r="AN1069">
        <v>55.659542816417797</v>
      </c>
    </row>
    <row r="1070" spans="1:40" x14ac:dyDescent="0.25">
      <c r="A1070">
        <v>7421</v>
      </c>
      <c r="B1070" t="s">
        <v>8276</v>
      </c>
      <c r="C1070" t="s">
        <v>8277</v>
      </c>
      <c r="D1070" t="s">
        <v>141</v>
      </c>
      <c r="F1070" t="s">
        <v>80</v>
      </c>
      <c r="G1070" t="s">
        <v>45</v>
      </c>
      <c r="H1070" t="s">
        <v>8230</v>
      </c>
      <c r="I1070" t="s">
        <v>144</v>
      </c>
      <c r="J1070" t="s">
        <v>8272</v>
      </c>
      <c r="K1070">
        <v>1</v>
      </c>
      <c r="N1070" t="s">
        <v>7511</v>
      </c>
      <c r="O1070" t="s">
        <v>8278</v>
      </c>
      <c r="R1070" t="s">
        <v>273</v>
      </c>
      <c r="T1070" t="s">
        <v>54</v>
      </c>
      <c r="U1070" t="s">
        <v>284</v>
      </c>
      <c r="V1070" t="s">
        <v>8279</v>
      </c>
      <c r="W1070">
        <v>238001</v>
      </c>
      <c r="X1070">
        <v>637563</v>
      </c>
      <c r="Z1070" t="s">
        <v>80</v>
      </c>
      <c r="AA1070" t="s">
        <v>633</v>
      </c>
      <c r="AB1070">
        <v>15000</v>
      </c>
      <c r="AE1070">
        <v>2024</v>
      </c>
      <c r="AF1070" t="s">
        <v>7964</v>
      </c>
      <c r="AG1070" t="s">
        <v>7965</v>
      </c>
      <c r="AH1070" t="s">
        <v>8280</v>
      </c>
      <c r="AI1070" t="s">
        <v>8281</v>
      </c>
      <c r="AJ1070" t="s">
        <v>692</v>
      </c>
      <c r="AK1070" t="s">
        <v>693</v>
      </c>
      <c r="AL1070">
        <v>15000</v>
      </c>
      <c r="AM1070">
        <v>-4.5731345914722201</v>
      </c>
      <c r="AN1070">
        <v>55.604675982682899</v>
      </c>
    </row>
    <row r="1071" spans="1:40" x14ac:dyDescent="0.25">
      <c r="A1071">
        <v>7422</v>
      </c>
      <c r="B1071" t="s">
        <v>8282</v>
      </c>
      <c r="C1071" t="s">
        <v>8283</v>
      </c>
      <c r="D1071" t="s">
        <v>64</v>
      </c>
      <c r="E1071" t="s">
        <v>8284</v>
      </c>
      <c r="F1071" t="s">
        <v>80</v>
      </c>
      <c r="G1071" t="s">
        <v>45</v>
      </c>
      <c r="H1071" t="s">
        <v>8285</v>
      </c>
      <c r="I1071" t="s">
        <v>540</v>
      </c>
      <c r="J1071" t="s">
        <v>8286</v>
      </c>
      <c r="K1071">
        <v>3</v>
      </c>
      <c r="N1071" t="s">
        <v>7511</v>
      </c>
      <c r="O1071" t="s">
        <v>4265</v>
      </c>
      <c r="R1071" t="s">
        <v>273</v>
      </c>
      <c r="T1071" t="s">
        <v>54</v>
      </c>
      <c r="U1071" t="s">
        <v>88</v>
      </c>
      <c r="V1071" t="s">
        <v>8287</v>
      </c>
      <c r="W1071">
        <v>248219</v>
      </c>
      <c r="X1071">
        <v>646111</v>
      </c>
      <c r="Z1071" t="s">
        <v>80</v>
      </c>
      <c r="AA1071" t="s">
        <v>633</v>
      </c>
      <c r="AB1071">
        <v>200000</v>
      </c>
      <c r="AE1071">
        <v>2024</v>
      </c>
      <c r="AF1071" t="s">
        <v>7964</v>
      </c>
      <c r="AG1071" t="s">
        <v>7965</v>
      </c>
      <c r="AH1071" t="s">
        <v>8288</v>
      </c>
      <c r="AI1071" t="s">
        <v>8289</v>
      </c>
      <c r="AJ1071" t="s">
        <v>709</v>
      </c>
      <c r="AK1071" t="s">
        <v>719</v>
      </c>
      <c r="AL1071">
        <v>200000</v>
      </c>
      <c r="AM1071">
        <v>-4.4158215868104298</v>
      </c>
      <c r="AN1071">
        <v>55.684709151318103</v>
      </c>
    </row>
    <row r="1072" spans="1:40" x14ac:dyDescent="0.25">
      <c r="A1072">
        <v>7423</v>
      </c>
      <c r="B1072" t="s">
        <v>8290</v>
      </c>
      <c r="C1072" t="s">
        <v>8291</v>
      </c>
      <c r="D1072" t="s">
        <v>64</v>
      </c>
      <c r="E1072" t="s">
        <v>8292</v>
      </c>
      <c r="F1072" t="s">
        <v>80</v>
      </c>
      <c r="G1072" t="s">
        <v>66</v>
      </c>
      <c r="H1072" t="s">
        <v>8293</v>
      </c>
      <c r="I1072" t="s">
        <v>188</v>
      </c>
      <c r="J1072" t="s">
        <v>8294</v>
      </c>
      <c r="K1072">
        <v>3</v>
      </c>
      <c r="N1072" t="s">
        <v>7511</v>
      </c>
      <c r="O1072" t="s">
        <v>4265</v>
      </c>
      <c r="R1072" t="s">
        <v>273</v>
      </c>
      <c r="T1072" t="s">
        <v>54</v>
      </c>
      <c r="U1072" t="s">
        <v>88</v>
      </c>
      <c r="V1072" t="s">
        <v>8295</v>
      </c>
      <c r="W1072">
        <v>248039</v>
      </c>
      <c r="X1072">
        <v>642981</v>
      </c>
      <c r="Z1072" t="s">
        <v>80</v>
      </c>
      <c r="AA1072" t="s">
        <v>633</v>
      </c>
      <c r="AB1072">
        <v>140000</v>
      </c>
      <c r="AE1072">
        <v>2024</v>
      </c>
      <c r="AF1072" t="s">
        <v>7964</v>
      </c>
      <c r="AG1072" t="s">
        <v>7965</v>
      </c>
      <c r="AH1072" t="s">
        <v>8296</v>
      </c>
      <c r="AI1072" t="s">
        <v>8297</v>
      </c>
      <c r="AJ1072" t="s">
        <v>709</v>
      </c>
      <c r="AK1072" t="s">
        <v>719</v>
      </c>
      <c r="AL1072">
        <v>140000</v>
      </c>
      <c r="AM1072">
        <v>-4.4169482058446397</v>
      </c>
      <c r="AN1072">
        <v>55.656553724743603</v>
      </c>
    </row>
    <row r="1073" spans="1:40" x14ac:dyDescent="0.25">
      <c r="A1073">
        <v>7424</v>
      </c>
      <c r="B1073" t="s">
        <v>8298</v>
      </c>
      <c r="C1073" t="s">
        <v>8299</v>
      </c>
      <c r="D1073" t="s">
        <v>64</v>
      </c>
      <c r="E1073" t="s">
        <v>8284</v>
      </c>
      <c r="F1073" t="s">
        <v>80</v>
      </c>
      <c r="G1073" t="s">
        <v>66</v>
      </c>
      <c r="H1073" t="s">
        <v>8285</v>
      </c>
      <c r="I1073" t="s">
        <v>540</v>
      </c>
      <c r="J1073" t="s">
        <v>8286</v>
      </c>
      <c r="K1073">
        <v>3</v>
      </c>
      <c r="M1073" t="s">
        <v>8300</v>
      </c>
      <c r="N1073" t="s">
        <v>7511</v>
      </c>
      <c r="O1073" t="s">
        <v>8134</v>
      </c>
      <c r="P1073">
        <v>300000</v>
      </c>
      <c r="R1073" t="s">
        <v>273</v>
      </c>
      <c r="T1073" t="s">
        <v>54</v>
      </c>
      <c r="U1073" t="s">
        <v>88</v>
      </c>
      <c r="V1073" t="s">
        <v>8295</v>
      </c>
      <c r="W1073">
        <v>237930</v>
      </c>
      <c r="X1073">
        <v>647580</v>
      </c>
      <c r="Z1073" t="s">
        <v>80</v>
      </c>
      <c r="AA1073" t="s">
        <v>633</v>
      </c>
      <c r="AB1073">
        <v>300000</v>
      </c>
      <c r="AE1073">
        <v>2024</v>
      </c>
      <c r="AF1073" t="s">
        <v>7964</v>
      </c>
      <c r="AG1073" t="s">
        <v>7965</v>
      </c>
      <c r="AH1073" t="s">
        <v>8301</v>
      </c>
      <c r="AI1073" t="s">
        <v>8302</v>
      </c>
      <c r="AJ1073" t="s">
        <v>709</v>
      </c>
      <c r="AK1073" t="s">
        <v>921</v>
      </c>
      <c r="AL1073">
        <v>300000</v>
      </c>
      <c r="AM1073">
        <v>-4.5801694912375499</v>
      </c>
      <c r="AN1073">
        <v>55.694567783454197</v>
      </c>
    </row>
    <row r="1074" spans="1:40" x14ac:dyDescent="0.25">
      <c r="A1074">
        <v>7425</v>
      </c>
      <c r="B1074" t="s">
        <v>8303</v>
      </c>
      <c r="C1074" t="s">
        <v>8304</v>
      </c>
      <c r="D1074" t="s">
        <v>64</v>
      </c>
      <c r="E1074" t="s">
        <v>8284</v>
      </c>
      <c r="F1074" t="s">
        <v>80</v>
      </c>
      <c r="G1074" t="s">
        <v>66</v>
      </c>
      <c r="H1074" t="s">
        <v>8285</v>
      </c>
      <c r="I1074" t="s">
        <v>540</v>
      </c>
      <c r="J1074" t="s">
        <v>8286</v>
      </c>
      <c r="K1074">
        <v>4</v>
      </c>
      <c r="M1074" t="s">
        <v>8300</v>
      </c>
      <c r="N1074" t="s">
        <v>7511</v>
      </c>
      <c r="O1074" t="s">
        <v>8134</v>
      </c>
      <c r="P1074">
        <v>400000</v>
      </c>
      <c r="R1074" t="s">
        <v>273</v>
      </c>
      <c r="T1074" t="s">
        <v>54</v>
      </c>
      <c r="U1074" t="s">
        <v>88</v>
      </c>
      <c r="V1074" t="s">
        <v>8287</v>
      </c>
      <c r="W1074">
        <v>240745</v>
      </c>
      <c r="X1074">
        <v>642450</v>
      </c>
      <c r="Z1074" t="s">
        <v>80</v>
      </c>
      <c r="AA1074" t="s">
        <v>633</v>
      </c>
      <c r="AB1074">
        <v>400000</v>
      </c>
      <c r="AE1074">
        <v>2024</v>
      </c>
      <c r="AF1074" t="s">
        <v>7964</v>
      </c>
      <c r="AG1074" t="s">
        <v>7965</v>
      </c>
      <c r="AH1074" t="s">
        <v>8305</v>
      </c>
      <c r="AI1074" t="s">
        <v>8306</v>
      </c>
      <c r="AJ1074" t="s">
        <v>709</v>
      </c>
      <c r="AK1074" t="s">
        <v>921</v>
      </c>
      <c r="AL1074">
        <v>400000</v>
      </c>
      <c r="AM1074">
        <v>-4.53245308793975</v>
      </c>
      <c r="AN1074">
        <v>55.649450497264702</v>
      </c>
    </row>
    <row r="1075" spans="1:40" x14ac:dyDescent="0.25">
      <c r="A1075">
        <v>7426</v>
      </c>
      <c r="B1075" t="s">
        <v>8307</v>
      </c>
      <c r="C1075" t="s">
        <v>8308</v>
      </c>
      <c r="D1075" t="s">
        <v>266</v>
      </c>
      <c r="F1075" t="s">
        <v>80</v>
      </c>
      <c r="G1075" t="s">
        <v>45</v>
      </c>
      <c r="H1075" t="s">
        <v>8309</v>
      </c>
      <c r="I1075" t="s">
        <v>268</v>
      </c>
      <c r="J1075" t="s">
        <v>8310</v>
      </c>
      <c r="K1075">
        <v>5</v>
      </c>
      <c r="N1075" t="s">
        <v>7511</v>
      </c>
      <c r="O1075" t="s">
        <v>8311</v>
      </c>
      <c r="P1075">
        <v>100000</v>
      </c>
      <c r="R1075" t="s">
        <v>273</v>
      </c>
      <c r="T1075" t="s">
        <v>54</v>
      </c>
      <c r="U1075" t="s">
        <v>72</v>
      </c>
      <c r="V1075" t="s">
        <v>8287</v>
      </c>
      <c r="W1075">
        <v>230640</v>
      </c>
      <c r="X1075">
        <v>638245</v>
      </c>
      <c r="Z1075" t="s">
        <v>80</v>
      </c>
      <c r="AA1075" t="s">
        <v>1068</v>
      </c>
      <c r="AB1075">
        <v>120000</v>
      </c>
      <c r="AC1075" t="s">
        <v>8312</v>
      </c>
      <c r="AD1075" t="s">
        <v>8313</v>
      </c>
      <c r="AE1075">
        <v>2024</v>
      </c>
      <c r="AF1075" t="s">
        <v>7964</v>
      </c>
      <c r="AG1075" t="s">
        <v>7965</v>
      </c>
      <c r="AH1075" t="s">
        <v>8314</v>
      </c>
      <c r="AI1075" t="s">
        <v>8315</v>
      </c>
      <c r="AJ1075" t="s">
        <v>709</v>
      </c>
      <c r="AK1075" t="s">
        <v>719</v>
      </c>
      <c r="AL1075">
        <v>120000</v>
      </c>
      <c r="AM1075">
        <v>-4.6902615799292198</v>
      </c>
      <c r="AN1075">
        <v>55.608291567293101</v>
      </c>
    </row>
    <row r="1076" spans="1:40" x14ac:dyDescent="0.25">
      <c r="A1076">
        <v>7427</v>
      </c>
      <c r="B1076" t="s">
        <v>8316</v>
      </c>
      <c r="C1076" t="s">
        <v>8317</v>
      </c>
      <c r="D1076" t="s">
        <v>64</v>
      </c>
      <c r="E1076" t="s">
        <v>7899</v>
      </c>
      <c r="F1076" t="s">
        <v>80</v>
      </c>
      <c r="G1076" t="s">
        <v>45</v>
      </c>
      <c r="H1076" t="s">
        <v>8318</v>
      </c>
      <c r="I1076" t="s">
        <v>237</v>
      </c>
      <c r="J1076" t="s">
        <v>8319</v>
      </c>
      <c r="K1076">
        <v>4</v>
      </c>
      <c r="N1076" t="s">
        <v>7511</v>
      </c>
      <c r="O1076" t="s">
        <v>8320</v>
      </c>
      <c r="P1076">
        <v>70000</v>
      </c>
      <c r="R1076" t="s">
        <v>273</v>
      </c>
      <c r="S1076">
        <v>500</v>
      </c>
      <c r="T1076" t="s">
        <v>54</v>
      </c>
      <c r="U1076" t="s">
        <v>284</v>
      </c>
      <c r="V1076" t="s">
        <v>8321</v>
      </c>
      <c r="W1076">
        <v>245428</v>
      </c>
      <c r="X1076">
        <v>635269</v>
      </c>
      <c r="Z1076" t="s">
        <v>80</v>
      </c>
      <c r="AA1076" t="s">
        <v>633</v>
      </c>
      <c r="AB1076">
        <v>70500</v>
      </c>
      <c r="AE1076">
        <v>2024</v>
      </c>
      <c r="AF1076" t="s">
        <v>7964</v>
      </c>
      <c r="AG1076" t="s">
        <v>7965</v>
      </c>
      <c r="AH1076" t="s">
        <v>8322</v>
      </c>
      <c r="AI1076" t="s">
        <v>8323</v>
      </c>
      <c r="AJ1076" t="s">
        <v>709</v>
      </c>
      <c r="AK1076" t="s">
        <v>719</v>
      </c>
      <c r="AL1076">
        <v>70500</v>
      </c>
      <c r="AM1076">
        <v>-4.45407576944719</v>
      </c>
      <c r="AN1076">
        <v>55.586497975722203</v>
      </c>
    </row>
    <row r="1077" spans="1:40" x14ac:dyDescent="0.25">
      <c r="A1077">
        <v>7428</v>
      </c>
      <c r="B1077" t="s">
        <v>8324</v>
      </c>
      <c r="C1077" t="s">
        <v>8325</v>
      </c>
      <c r="D1077" t="s">
        <v>117</v>
      </c>
      <c r="F1077" t="s">
        <v>80</v>
      </c>
      <c r="G1077" t="s">
        <v>66</v>
      </c>
      <c r="H1077" t="s">
        <v>8326</v>
      </c>
      <c r="I1077" t="s">
        <v>702</v>
      </c>
      <c r="J1077" t="s">
        <v>8327</v>
      </c>
      <c r="K1077">
        <v>5</v>
      </c>
      <c r="N1077" t="s">
        <v>6103</v>
      </c>
      <c r="O1077" t="s">
        <v>8328</v>
      </c>
      <c r="P1077">
        <v>500000</v>
      </c>
      <c r="R1077" t="s">
        <v>273</v>
      </c>
      <c r="S1077">
        <v>5000</v>
      </c>
      <c r="T1077" t="s">
        <v>54</v>
      </c>
      <c r="U1077" t="s">
        <v>88</v>
      </c>
      <c r="V1077" t="s">
        <v>8329</v>
      </c>
      <c r="W1077">
        <v>232828</v>
      </c>
      <c r="X1077">
        <v>643641</v>
      </c>
      <c r="Z1077" t="s">
        <v>80</v>
      </c>
      <c r="AA1077" t="s">
        <v>633</v>
      </c>
      <c r="AB1077">
        <v>505000</v>
      </c>
      <c r="AE1077">
        <v>2024</v>
      </c>
      <c r="AF1077" t="s">
        <v>7964</v>
      </c>
      <c r="AG1077" t="s">
        <v>7965</v>
      </c>
      <c r="AH1077" t="s">
        <v>8330</v>
      </c>
      <c r="AI1077" t="s">
        <v>8331</v>
      </c>
      <c r="AJ1077" t="s">
        <v>692</v>
      </c>
      <c r="AK1077" t="s">
        <v>921</v>
      </c>
      <c r="AL1077">
        <v>50500</v>
      </c>
      <c r="AM1077">
        <v>-4.6588475096900002</v>
      </c>
      <c r="AN1077">
        <v>55.657481205958199</v>
      </c>
    </row>
    <row r="1078" spans="1:40" x14ac:dyDescent="0.25">
      <c r="A1078">
        <v>7429</v>
      </c>
      <c r="B1078" t="s">
        <v>77</v>
      </c>
      <c r="C1078" t="s">
        <v>8332</v>
      </c>
      <c r="D1078" t="s">
        <v>79</v>
      </c>
      <c r="F1078" t="s">
        <v>80</v>
      </c>
      <c r="H1078" t="s">
        <v>8333</v>
      </c>
      <c r="I1078" t="s">
        <v>83</v>
      </c>
      <c r="J1078" t="s">
        <v>8334</v>
      </c>
      <c r="K1078">
        <v>4</v>
      </c>
      <c r="M1078" t="s">
        <v>8335</v>
      </c>
      <c r="N1078" t="s">
        <v>6103</v>
      </c>
      <c r="O1078" t="s">
        <v>8336</v>
      </c>
      <c r="P1078">
        <v>2000000</v>
      </c>
      <c r="R1078" t="s">
        <v>273</v>
      </c>
      <c r="S1078">
        <v>5000</v>
      </c>
      <c r="T1078" t="s">
        <v>54</v>
      </c>
      <c r="U1078" t="s">
        <v>88</v>
      </c>
      <c r="V1078" t="s">
        <v>8337</v>
      </c>
      <c r="W1078">
        <v>227663</v>
      </c>
      <c r="X1078">
        <v>661025</v>
      </c>
      <c r="Z1078" t="s">
        <v>80</v>
      </c>
      <c r="AA1078" t="s">
        <v>633</v>
      </c>
      <c r="AD1078" t="s">
        <v>8338</v>
      </c>
      <c r="AE1078">
        <v>2024</v>
      </c>
      <c r="AF1078" t="s">
        <v>7964</v>
      </c>
      <c r="AG1078" t="s">
        <v>7965</v>
      </c>
      <c r="AH1078" t="s">
        <v>8339</v>
      </c>
      <c r="AI1078" t="s">
        <v>8340</v>
      </c>
      <c r="AJ1078" t="s">
        <v>709</v>
      </c>
      <c r="AK1078" t="s">
        <v>921</v>
      </c>
      <c r="AL1078">
        <v>2000000</v>
      </c>
      <c r="AM1078">
        <v>-4.7518061490597896</v>
      </c>
      <c r="AN1078">
        <v>55.811696390891299</v>
      </c>
    </row>
    <row r="1079" spans="1:40" x14ac:dyDescent="0.25">
      <c r="A1079">
        <v>7430</v>
      </c>
      <c r="B1079" t="s">
        <v>7737</v>
      </c>
      <c r="C1079" t="s">
        <v>7738</v>
      </c>
      <c r="D1079" t="s">
        <v>64</v>
      </c>
      <c r="E1079" t="s">
        <v>7739</v>
      </c>
      <c r="F1079" t="s">
        <v>80</v>
      </c>
      <c r="G1079" t="s">
        <v>66</v>
      </c>
      <c r="H1079" t="s">
        <v>7740</v>
      </c>
      <c r="I1079" t="s">
        <v>237</v>
      </c>
      <c r="J1079" t="s">
        <v>7741</v>
      </c>
      <c r="S1079">
        <v>20000</v>
      </c>
      <c r="T1079" t="s">
        <v>54</v>
      </c>
      <c r="U1079" t="s">
        <v>88</v>
      </c>
      <c r="W1079">
        <v>227663</v>
      </c>
      <c r="X1079">
        <v>661225</v>
      </c>
      <c r="AB1079">
        <v>20000</v>
      </c>
      <c r="AE1079">
        <v>2024</v>
      </c>
      <c r="AF1079" t="s">
        <v>7964</v>
      </c>
      <c r="AG1079" t="s">
        <v>7965</v>
      </c>
      <c r="AH1079" t="s">
        <v>8341</v>
      </c>
      <c r="AI1079" t="s">
        <v>8342</v>
      </c>
      <c r="AJ1079" t="s">
        <v>783</v>
      </c>
      <c r="AM1079">
        <v>-4.7519328916498296</v>
      </c>
      <c r="AN1079">
        <v>55.813491344981401</v>
      </c>
    </row>
    <row r="1080" spans="1:40" x14ac:dyDescent="0.25">
      <c r="A1080">
        <v>7431</v>
      </c>
      <c r="B1080" t="s">
        <v>8343</v>
      </c>
      <c r="C1080" t="s">
        <v>8344</v>
      </c>
      <c r="D1080" t="s">
        <v>64</v>
      </c>
      <c r="E1080" t="s">
        <v>8345</v>
      </c>
      <c r="F1080" t="s">
        <v>44</v>
      </c>
      <c r="G1080" t="s">
        <v>81</v>
      </c>
      <c r="H1080" t="s">
        <v>8346</v>
      </c>
      <c r="I1080" t="s">
        <v>144</v>
      </c>
      <c r="J1080" t="s">
        <v>8347</v>
      </c>
      <c r="K1080">
        <v>1</v>
      </c>
      <c r="M1080" t="s">
        <v>8348</v>
      </c>
      <c r="N1080" t="s">
        <v>7511</v>
      </c>
      <c r="O1080" t="s">
        <v>8349</v>
      </c>
      <c r="P1080">
        <v>20000</v>
      </c>
      <c r="R1080" t="s">
        <v>53</v>
      </c>
      <c r="T1080" t="s">
        <v>54</v>
      </c>
      <c r="U1080" t="s">
        <v>88</v>
      </c>
      <c r="V1080" t="s">
        <v>8350</v>
      </c>
      <c r="W1080">
        <v>230254</v>
      </c>
      <c r="X1080">
        <v>657894</v>
      </c>
      <c r="Z1080" t="s">
        <v>80</v>
      </c>
      <c r="AA1080" t="s">
        <v>633</v>
      </c>
      <c r="AB1080">
        <v>20000</v>
      </c>
      <c r="AE1080">
        <v>2023</v>
      </c>
      <c r="AF1080" t="s">
        <v>7964</v>
      </c>
      <c r="AG1080" t="s">
        <v>7965</v>
      </c>
      <c r="AH1080" t="s">
        <v>8351</v>
      </c>
      <c r="AI1080" t="s">
        <v>8352</v>
      </c>
      <c r="AJ1080" t="s">
        <v>692</v>
      </c>
      <c r="AK1080" t="s">
        <v>693</v>
      </c>
      <c r="AL1080">
        <v>20000</v>
      </c>
      <c r="AM1080">
        <v>-4.7085573299849104</v>
      </c>
      <c r="AN1080">
        <v>55.784512948638998</v>
      </c>
    </row>
    <row r="1081" spans="1:40" x14ac:dyDescent="0.25">
      <c r="A1081">
        <v>7432</v>
      </c>
      <c r="B1081" t="s">
        <v>8353</v>
      </c>
      <c r="C1081" t="s">
        <v>8354</v>
      </c>
      <c r="D1081" t="s">
        <v>141</v>
      </c>
      <c r="F1081" t="s">
        <v>80</v>
      </c>
      <c r="G1081" t="s">
        <v>45</v>
      </c>
      <c r="H1081" t="s">
        <v>8346</v>
      </c>
      <c r="I1081" t="s">
        <v>144</v>
      </c>
      <c r="J1081" t="s">
        <v>8355</v>
      </c>
      <c r="K1081">
        <v>1</v>
      </c>
      <c r="M1081" t="s">
        <v>8356</v>
      </c>
      <c r="N1081" t="s">
        <v>250</v>
      </c>
      <c r="O1081" t="s">
        <v>8013</v>
      </c>
      <c r="P1081">
        <v>50000</v>
      </c>
      <c r="R1081" t="s">
        <v>53</v>
      </c>
      <c r="T1081" t="s">
        <v>54</v>
      </c>
      <c r="U1081" t="s">
        <v>284</v>
      </c>
      <c r="V1081" t="s">
        <v>8357</v>
      </c>
      <c r="W1081">
        <v>242788</v>
      </c>
      <c r="X1081">
        <v>637934</v>
      </c>
      <c r="Z1081" t="s">
        <v>80</v>
      </c>
      <c r="AA1081" t="s">
        <v>1068</v>
      </c>
      <c r="AB1081">
        <v>50000</v>
      </c>
      <c r="AE1081">
        <v>2023</v>
      </c>
      <c r="AF1081" t="s">
        <v>7964</v>
      </c>
      <c r="AG1081" t="s">
        <v>7965</v>
      </c>
      <c r="AH1081" t="s">
        <v>8358</v>
      </c>
      <c r="AI1081" t="s">
        <v>8359</v>
      </c>
      <c r="AJ1081" t="s">
        <v>692</v>
      </c>
      <c r="AK1081" t="s">
        <v>921</v>
      </c>
      <c r="AL1081">
        <v>50000</v>
      </c>
      <c r="AM1081">
        <v>-4.49743933889593</v>
      </c>
      <c r="AN1081">
        <v>55.609576377293202</v>
      </c>
    </row>
    <row r="1082" spans="1:40" x14ac:dyDescent="0.25">
      <c r="A1082">
        <v>7433</v>
      </c>
      <c r="B1082" t="s">
        <v>8360</v>
      </c>
      <c r="C1082" t="s">
        <v>8361</v>
      </c>
      <c r="D1082" t="s">
        <v>141</v>
      </c>
      <c r="F1082" t="s">
        <v>80</v>
      </c>
      <c r="G1082" t="s">
        <v>66</v>
      </c>
      <c r="H1082" t="s">
        <v>8104</v>
      </c>
      <c r="I1082" t="s">
        <v>144</v>
      </c>
      <c r="J1082" t="s">
        <v>8362</v>
      </c>
      <c r="K1082">
        <v>1</v>
      </c>
      <c r="N1082" t="s">
        <v>250</v>
      </c>
      <c r="O1082" t="s">
        <v>8013</v>
      </c>
      <c r="P1082">
        <v>5000</v>
      </c>
      <c r="R1082" t="s">
        <v>53</v>
      </c>
      <c r="T1082" t="s">
        <v>54</v>
      </c>
      <c r="U1082" t="s">
        <v>284</v>
      </c>
      <c r="V1082" t="s">
        <v>8363</v>
      </c>
      <c r="W1082">
        <v>242968</v>
      </c>
      <c r="X1082">
        <v>636841</v>
      </c>
      <c r="Z1082" t="s">
        <v>80</v>
      </c>
      <c r="AA1082" t="s">
        <v>633</v>
      </c>
      <c r="AB1082">
        <v>5000</v>
      </c>
      <c r="AE1082">
        <v>2022</v>
      </c>
      <c r="AF1082" t="s">
        <v>7964</v>
      </c>
      <c r="AG1082" t="s">
        <v>7965</v>
      </c>
      <c r="AH1082" t="s">
        <v>8364</v>
      </c>
      <c r="AI1082" t="s">
        <v>8365</v>
      </c>
      <c r="AJ1082" t="s">
        <v>692</v>
      </c>
      <c r="AK1082" t="s">
        <v>727</v>
      </c>
      <c r="AL1082">
        <v>5000</v>
      </c>
      <c r="AM1082">
        <v>-4.4939617230851496</v>
      </c>
      <c r="AN1082">
        <v>55.599822721812302</v>
      </c>
    </row>
    <row r="1083" spans="1:40" x14ac:dyDescent="0.25">
      <c r="A1083">
        <v>7482</v>
      </c>
      <c r="B1083" t="s">
        <v>8366</v>
      </c>
      <c r="C1083" t="s">
        <v>8367</v>
      </c>
      <c r="D1083" t="s">
        <v>117</v>
      </c>
      <c r="F1083" t="s">
        <v>80</v>
      </c>
      <c r="G1083" t="s">
        <v>66</v>
      </c>
      <c r="H1083" t="s">
        <v>7618</v>
      </c>
      <c r="I1083" t="s">
        <v>702</v>
      </c>
      <c r="J1083" t="s">
        <v>8368</v>
      </c>
      <c r="K1083">
        <v>1</v>
      </c>
      <c r="N1083" t="s">
        <v>7511</v>
      </c>
      <c r="O1083" t="s">
        <v>8369</v>
      </c>
      <c r="P1083">
        <v>25000</v>
      </c>
      <c r="R1083" t="s">
        <v>273</v>
      </c>
      <c r="T1083" t="s">
        <v>54</v>
      </c>
      <c r="U1083" t="s">
        <v>88</v>
      </c>
      <c r="V1083" t="s">
        <v>7621</v>
      </c>
      <c r="W1083">
        <v>225910</v>
      </c>
      <c r="X1083">
        <v>579105</v>
      </c>
      <c r="Z1083" t="s">
        <v>80</v>
      </c>
      <c r="AA1083" t="s">
        <v>633</v>
      </c>
      <c r="AB1083">
        <v>25000</v>
      </c>
      <c r="AE1083">
        <v>2024</v>
      </c>
      <c r="AF1083" t="s">
        <v>8370</v>
      </c>
      <c r="AG1083" t="s">
        <v>8371</v>
      </c>
      <c r="AH1083" t="s">
        <v>8372</v>
      </c>
      <c r="AI1083" t="s">
        <v>8373</v>
      </c>
      <c r="AJ1083" t="s">
        <v>783</v>
      </c>
      <c r="AK1083" t="s">
        <v>727</v>
      </c>
      <c r="AL1083">
        <v>25000</v>
      </c>
      <c r="AM1083">
        <v>-4.7285001316072197</v>
      </c>
      <c r="AN1083">
        <v>55.075811245103502</v>
      </c>
    </row>
    <row r="1084" spans="1:40" x14ac:dyDescent="0.25">
      <c r="A1084">
        <v>7483</v>
      </c>
      <c r="B1084" t="s">
        <v>8374</v>
      </c>
      <c r="C1084" t="s">
        <v>8375</v>
      </c>
      <c r="D1084" t="s">
        <v>117</v>
      </c>
      <c r="F1084" t="s">
        <v>80</v>
      </c>
      <c r="G1084" t="s">
        <v>81</v>
      </c>
      <c r="H1084" t="s">
        <v>8376</v>
      </c>
      <c r="I1084" t="s">
        <v>540</v>
      </c>
      <c r="J1084" t="s">
        <v>8377</v>
      </c>
      <c r="K1084">
        <v>1</v>
      </c>
      <c r="N1084" t="s">
        <v>7511</v>
      </c>
      <c r="O1084" t="s">
        <v>8369</v>
      </c>
      <c r="P1084">
        <v>5000</v>
      </c>
      <c r="R1084" t="s">
        <v>273</v>
      </c>
      <c r="T1084" t="s">
        <v>54</v>
      </c>
      <c r="U1084" t="s">
        <v>88</v>
      </c>
      <c r="V1084" t="s">
        <v>7621</v>
      </c>
      <c r="W1084">
        <v>226715</v>
      </c>
      <c r="X1084">
        <v>578810</v>
      </c>
      <c r="Z1084" t="s">
        <v>80</v>
      </c>
      <c r="AA1084" t="s">
        <v>633</v>
      </c>
      <c r="AB1084">
        <v>5000</v>
      </c>
      <c r="AE1084">
        <v>2024</v>
      </c>
      <c r="AF1084" t="s">
        <v>8370</v>
      </c>
      <c r="AG1084" t="s">
        <v>8371</v>
      </c>
      <c r="AH1084" t="s">
        <v>8378</v>
      </c>
      <c r="AI1084" t="s">
        <v>8379</v>
      </c>
      <c r="AJ1084" t="s">
        <v>783</v>
      </c>
      <c r="AK1084" t="s">
        <v>727</v>
      </c>
      <c r="AL1084">
        <v>5000</v>
      </c>
      <c r="AM1084">
        <v>-4.7157268539402999</v>
      </c>
      <c r="AN1084">
        <v>55.0734449791792</v>
      </c>
    </row>
    <row r="1085" spans="1:40" x14ac:dyDescent="0.25">
      <c r="A1085">
        <v>7484</v>
      </c>
      <c r="B1085" t="s">
        <v>8380</v>
      </c>
      <c r="C1085" t="s">
        <v>8381</v>
      </c>
      <c r="D1085" t="s">
        <v>117</v>
      </c>
      <c r="F1085" t="s">
        <v>80</v>
      </c>
      <c r="G1085" t="s">
        <v>81</v>
      </c>
      <c r="H1085" t="s">
        <v>7618</v>
      </c>
      <c r="I1085" t="s">
        <v>702</v>
      </c>
      <c r="J1085" t="s">
        <v>8382</v>
      </c>
      <c r="K1085">
        <v>4</v>
      </c>
      <c r="N1085" t="s">
        <v>7511</v>
      </c>
      <c r="O1085" t="s">
        <v>7530</v>
      </c>
      <c r="P1085">
        <v>73320</v>
      </c>
      <c r="R1085" t="s">
        <v>53</v>
      </c>
      <c r="T1085" t="s">
        <v>54</v>
      </c>
      <c r="U1085" t="s">
        <v>88</v>
      </c>
      <c r="V1085" t="s">
        <v>7621</v>
      </c>
      <c r="W1085">
        <v>231145</v>
      </c>
      <c r="X1085">
        <v>595940</v>
      </c>
      <c r="Z1085" t="s">
        <v>80</v>
      </c>
      <c r="AA1085" t="s">
        <v>633</v>
      </c>
      <c r="AB1085">
        <v>73320</v>
      </c>
      <c r="AE1085">
        <v>2024</v>
      </c>
      <c r="AF1085" t="s">
        <v>8370</v>
      </c>
      <c r="AG1085" t="s">
        <v>8371</v>
      </c>
      <c r="AH1085" t="s">
        <v>8383</v>
      </c>
      <c r="AI1085" t="s">
        <v>8384</v>
      </c>
      <c r="AJ1085" t="s">
        <v>783</v>
      </c>
      <c r="AK1085" t="s">
        <v>727</v>
      </c>
      <c r="AL1085">
        <v>73320</v>
      </c>
      <c r="AM1085">
        <v>-4.6566276929572901</v>
      </c>
      <c r="AN1085">
        <v>55.228738954906703</v>
      </c>
    </row>
    <row r="1086" spans="1:40" x14ac:dyDescent="0.25">
      <c r="A1086">
        <v>7491</v>
      </c>
      <c r="B1086" t="s">
        <v>8385</v>
      </c>
      <c r="C1086" t="s">
        <v>8386</v>
      </c>
      <c r="D1086" t="s">
        <v>117</v>
      </c>
      <c r="F1086" t="s">
        <v>80</v>
      </c>
      <c r="G1086" t="s">
        <v>45</v>
      </c>
      <c r="H1086" t="s">
        <v>8387</v>
      </c>
      <c r="I1086" t="s">
        <v>540</v>
      </c>
      <c r="J1086" t="s">
        <v>8388</v>
      </c>
      <c r="K1086">
        <v>1</v>
      </c>
      <c r="N1086" t="s">
        <v>7511</v>
      </c>
      <c r="O1086" t="s">
        <v>7530</v>
      </c>
      <c r="P1086">
        <v>100000</v>
      </c>
      <c r="R1086" t="s">
        <v>273</v>
      </c>
      <c r="T1086" t="s">
        <v>54</v>
      </c>
      <c r="U1086" t="s">
        <v>88</v>
      </c>
      <c r="V1086" t="s">
        <v>7621</v>
      </c>
      <c r="W1086">
        <v>222425</v>
      </c>
      <c r="X1086">
        <v>593767</v>
      </c>
      <c r="Z1086" t="s">
        <v>80</v>
      </c>
      <c r="AA1086" t="s">
        <v>633</v>
      </c>
      <c r="AB1086">
        <v>100000</v>
      </c>
      <c r="AE1086">
        <v>2024</v>
      </c>
      <c r="AF1086" t="s">
        <v>8370</v>
      </c>
      <c r="AG1086" t="s">
        <v>8371</v>
      </c>
      <c r="AH1086" t="s">
        <v>8389</v>
      </c>
      <c r="AI1086" t="s">
        <v>8390</v>
      </c>
      <c r="AJ1086" t="s">
        <v>783</v>
      </c>
      <c r="AK1086" t="s">
        <v>693</v>
      </c>
      <c r="AL1086">
        <v>100000</v>
      </c>
      <c r="AM1086">
        <v>-4.7921973688171899</v>
      </c>
      <c r="AN1086">
        <v>55.206175384446702</v>
      </c>
    </row>
    <row r="1087" spans="1:40" x14ac:dyDescent="0.25">
      <c r="A1087">
        <v>7494</v>
      </c>
      <c r="B1087" t="s">
        <v>8391</v>
      </c>
      <c r="C1087" t="s">
        <v>8392</v>
      </c>
      <c r="D1087" t="s">
        <v>117</v>
      </c>
      <c r="F1087" t="s">
        <v>80</v>
      </c>
      <c r="G1087" t="s">
        <v>66</v>
      </c>
      <c r="H1087" t="s">
        <v>8387</v>
      </c>
      <c r="I1087" t="s">
        <v>702</v>
      </c>
      <c r="J1087" t="s">
        <v>7796</v>
      </c>
      <c r="K1087">
        <v>4</v>
      </c>
      <c r="N1087" t="s">
        <v>876</v>
      </c>
      <c r="O1087" t="s">
        <v>8393</v>
      </c>
      <c r="R1087" t="s">
        <v>53</v>
      </c>
      <c r="T1087" t="s">
        <v>54</v>
      </c>
      <c r="U1087" t="s">
        <v>88</v>
      </c>
      <c r="V1087" t="s">
        <v>7621</v>
      </c>
      <c r="W1087">
        <v>236319</v>
      </c>
      <c r="X1087">
        <v>595596</v>
      </c>
      <c r="Z1087" t="s">
        <v>80</v>
      </c>
      <c r="AA1087" t="s">
        <v>633</v>
      </c>
      <c r="AB1087">
        <v>0</v>
      </c>
      <c r="AE1087">
        <v>2024</v>
      </c>
      <c r="AF1087" t="s">
        <v>8370</v>
      </c>
      <c r="AG1087" t="s">
        <v>8371</v>
      </c>
      <c r="AH1087" t="s">
        <v>8394</v>
      </c>
      <c r="AI1087" t="s">
        <v>8395</v>
      </c>
      <c r="AJ1087" t="s">
        <v>783</v>
      </c>
      <c r="AK1087" t="s">
        <v>464</v>
      </c>
      <c r="AM1087">
        <v>-4.5751649115679296</v>
      </c>
      <c r="AN1087">
        <v>55.227394043380599</v>
      </c>
    </row>
    <row r="1088" spans="1:40" x14ac:dyDescent="0.25">
      <c r="A1088">
        <v>7497</v>
      </c>
      <c r="B1088" t="s">
        <v>8396</v>
      </c>
      <c r="C1088" t="s">
        <v>8397</v>
      </c>
      <c r="D1088" t="s">
        <v>141</v>
      </c>
      <c r="F1088" t="s">
        <v>80</v>
      </c>
      <c r="G1088" t="s">
        <v>45</v>
      </c>
      <c r="H1088" t="s">
        <v>8398</v>
      </c>
      <c r="I1088" t="s">
        <v>144</v>
      </c>
      <c r="J1088" t="s">
        <v>8399</v>
      </c>
      <c r="K1088">
        <v>1</v>
      </c>
      <c r="N1088" t="s">
        <v>7511</v>
      </c>
      <c r="O1088" t="s">
        <v>8400</v>
      </c>
      <c r="P1088">
        <v>30000</v>
      </c>
      <c r="R1088" t="s">
        <v>273</v>
      </c>
      <c r="T1088" t="s">
        <v>54</v>
      </c>
      <c r="U1088" t="s">
        <v>88</v>
      </c>
      <c r="V1088" t="s">
        <v>8401</v>
      </c>
      <c r="W1088">
        <v>224850</v>
      </c>
      <c r="X1088">
        <v>591925</v>
      </c>
      <c r="Z1088" t="s">
        <v>80</v>
      </c>
      <c r="AA1088" t="s">
        <v>633</v>
      </c>
      <c r="AB1088">
        <v>30000</v>
      </c>
      <c r="AE1088">
        <v>2024</v>
      </c>
      <c r="AF1088" t="s">
        <v>8370</v>
      </c>
      <c r="AG1088" t="s">
        <v>8371</v>
      </c>
      <c r="AH1088" t="s">
        <v>8402</v>
      </c>
      <c r="AI1088" t="s">
        <v>8403</v>
      </c>
      <c r="AJ1088" t="s">
        <v>783</v>
      </c>
      <c r="AK1088" t="s">
        <v>719</v>
      </c>
      <c r="AL1088">
        <v>30000</v>
      </c>
      <c r="AM1088">
        <v>-4.7529954964759096</v>
      </c>
      <c r="AN1088">
        <v>55.190508019604501</v>
      </c>
    </row>
    <row r="1089" spans="1:40" x14ac:dyDescent="0.25">
      <c r="A1089">
        <v>7498</v>
      </c>
      <c r="B1089" t="s">
        <v>8404</v>
      </c>
      <c r="C1089" t="s">
        <v>8405</v>
      </c>
      <c r="D1089" t="s">
        <v>117</v>
      </c>
      <c r="F1089" t="s">
        <v>80</v>
      </c>
      <c r="G1089" t="s">
        <v>66</v>
      </c>
      <c r="H1089" t="s">
        <v>8406</v>
      </c>
      <c r="I1089" t="s">
        <v>540</v>
      </c>
      <c r="J1089" t="s">
        <v>8407</v>
      </c>
      <c r="K1089">
        <v>1</v>
      </c>
      <c r="N1089" t="s">
        <v>4265</v>
      </c>
      <c r="O1089" t="s">
        <v>8408</v>
      </c>
      <c r="P1089">
        <v>50400</v>
      </c>
      <c r="R1089" t="s">
        <v>53</v>
      </c>
      <c r="T1089" t="s">
        <v>134</v>
      </c>
      <c r="U1089" t="s">
        <v>464</v>
      </c>
      <c r="V1089" t="s">
        <v>7621</v>
      </c>
      <c r="W1089">
        <v>233396</v>
      </c>
      <c r="X1089">
        <v>596780</v>
      </c>
      <c r="Z1089" t="s">
        <v>3326</v>
      </c>
      <c r="AA1089" t="s">
        <v>3058</v>
      </c>
      <c r="AB1089">
        <v>50400</v>
      </c>
      <c r="AC1089" t="s">
        <v>8409</v>
      </c>
      <c r="AE1089">
        <v>2024</v>
      </c>
      <c r="AF1089" t="s">
        <v>8370</v>
      </c>
      <c r="AG1089" t="s">
        <v>8371</v>
      </c>
      <c r="AH1089" t="s">
        <v>8410</v>
      </c>
      <c r="AI1089" t="s">
        <v>8411</v>
      </c>
      <c r="AJ1089" t="s">
        <v>783</v>
      </c>
      <c r="AK1089" t="s">
        <v>693</v>
      </c>
      <c r="AL1089">
        <v>0</v>
      </c>
      <c r="AM1089">
        <v>-4.6217707009046602</v>
      </c>
      <c r="AN1089">
        <v>55.237044304382799</v>
      </c>
    </row>
    <row r="1090" spans="1:40" x14ac:dyDescent="0.25">
      <c r="A1090">
        <v>7503</v>
      </c>
      <c r="B1090" t="s">
        <v>8412</v>
      </c>
      <c r="C1090" t="s">
        <v>8413</v>
      </c>
      <c r="D1090" t="s">
        <v>142</v>
      </c>
      <c r="F1090" t="s">
        <v>80</v>
      </c>
      <c r="G1090" t="s">
        <v>81</v>
      </c>
      <c r="H1090" t="s">
        <v>8414</v>
      </c>
      <c r="I1090" t="s">
        <v>198</v>
      </c>
      <c r="J1090" t="s">
        <v>8415</v>
      </c>
      <c r="K1090">
        <v>5</v>
      </c>
      <c r="N1090" t="s">
        <v>876</v>
      </c>
      <c r="O1090" t="s">
        <v>7511</v>
      </c>
      <c r="P1090">
        <v>1000</v>
      </c>
      <c r="R1090" t="s">
        <v>273</v>
      </c>
      <c r="T1090" t="s">
        <v>134</v>
      </c>
      <c r="U1090" t="s">
        <v>380</v>
      </c>
      <c r="V1090" t="s">
        <v>7621</v>
      </c>
      <c r="W1090">
        <v>209545</v>
      </c>
      <c r="X1090">
        <v>582642</v>
      </c>
      <c r="Z1090" t="s">
        <v>65</v>
      </c>
      <c r="AA1090" t="s">
        <v>3058</v>
      </c>
      <c r="AB1090">
        <v>2000</v>
      </c>
      <c r="AC1090" t="s">
        <v>8416</v>
      </c>
      <c r="AD1090" t="s">
        <v>8417</v>
      </c>
      <c r="AE1090">
        <v>2024</v>
      </c>
      <c r="AF1090" t="s">
        <v>8370</v>
      </c>
      <c r="AG1090" t="s">
        <v>8371</v>
      </c>
      <c r="AH1090" t="s">
        <v>8418</v>
      </c>
      <c r="AI1090" t="s">
        <v>8419</v>
      </c>
      <c r="AJ1090" t="s">
        <v>783</v>
      </c>
      <c r="AK1090" t="s">
        <v>693</v>
      </c>
      <c r="AL1090">
        <v>2000</v>
      </c>
      <c r="AM1090">
        <v>-4.9868390686657502</v>
      </c>
      <c r="AN1090">
        <v>55.101543690416101</v>
      </c>
    </row>
    <row r="1091" spans="1:40" x14ac:dyDescent="0.25">
      <c r="A1091">
        <v>7504</v>
      </c>
      <c r="B1091" t="s">
        <v>8420</v>
      </c>
      <c r="C1091" t="s">
        <v>8421</v>
      </c>
      <c r="D1091" t="s">
        <v>223</v>
      </c>
      <c r="F1091" t="s">
        <v>80</v>
      </c>
      <c r="G1091" t="s">
        <v>81</v>
      </c>
      <c r="H1091" t="s">
        <v>8422</v>
      </c>
      <c r="I1091" t="s">
        <v>119</v>
      </c>
      <c r="J1091" t="s">
        <v>8423</v>
      </c>
      <c r="K1091">
        <v>5</v>
      </c>
      <c r="N1091" t="s">
        <v>7511</v>
      </c>
      <c r="O1091" t="s">
        <v>7530</v>
      </c>
      <c r="P1091">
        <v>25000</v>
      </c>
      <c r="R1091" t="s">
        <v>273</v>
      </c>
      <c r="T1091" t="s">
        <v>54</v>
      </c>
      <c r="U1091" t="s">
        <v>284</v>
      </c>
      <c r="V1091" t="s">
        <v>7621</v>
      </c>
      <c r="W1091">
        <v>215125</v>
      </c>
      <c r="X1091">
        <v>585722</v>
      </c>
      <c r="Z1091" t="s">
        <v>80</v>
      </c>
      <c r="AA1091" t="s">
        <v>633</v>
      </c>
      <c r="AB1091">
        <v>25000</v>
      </c>
      <c r="AE1091">
        <v>2024</v>
      </c>
      <c r="AF1091" t="s">
        <v>8370</v>
      </c>
      <c r="AG1091" t="s">
        <v>8371</v>
      </c>
      <c r="AH1091" t="s">
        <v>8424</v>
      </c>
      <c r="AI1091" t="s">
        <v>8425</v>
      </c>
      <c r="AJ1091" t="s">
        <v>783</v>
      </c>
      <c r="AK1091" t="s">
        <v>693</v>
      </c>
      <c r="AL1091">
        <v>25000</v>
      </c>
      <c r="AM1091">
        <v>-4.9015060900761602</v>
      </c>
      <c r="AN1091">
        <v>55.131297237528798</v>
      </c>
    </row>
    <row r="1092" spans="1:40" x14ac:dyDescent="0.25">
      <c r="A1092">
        <v>7505</v>
      </c>
      <c r="B1092" t="s">
        <v>7682</v>
      </c>
      <c r="C1092" t="s">
        <v>8426</v>
      </c>
      <c r="D1092" t="s">
        <v>129</v>
      </c>
      <c r="F1092" t="s">
        <v>65</v>
      </c>
      <c r="G1092" t="s">
        <v>45</v>
      </c>
      <c r="H1092" t="s">
        <v>7684</v>
      </c>
      <c r="I1092" t="s">
        <v>131</v>
      </c>
      <c r="J1092" t="s">
        <v>8427</v>
      </c>
      <c r="K1092">
        <v>5</v>
      </c>
      <c r="N1092" t="s">
        <v>876</v>
      </c>
      <c r="O1092" t="s">
        <v>7511</v>
      </c>
      <c r="R1092" t="s">
        <v>273</v>
      </c>
      <c r="T1092" t="s">
        <v>134</v>
      </c>
      <c r="U1092" t="s">
        <v>72</v>
      </c>
      <c r="V1092" t="s">
        <v>8428</v>
      </c>
      <c r="W1092">
        <v>212513</v>
      </c>
      <c r="X1092">
        <v>584867</v>
      </c>
      <c r="Z1092" t="s">
        <v>65</v>
      </c>
      <c r="AA1092" t="s">
        <v>1068</v>
      </c>
      <c r="AB1092">
        <v>1000</v>
      </c>
      <c r="AC1092" t="s">
        <v>8429</v>
      </c>
      <c r="AD1092" t="s">
        <v>8430</v>
      </c>
      <c r="AE1092">
        <v>2024</v>
      </c>
      <c r="AF1092" t="s">
        <v>8370</v>
      </c>
      <c r="AG1092" t="s">
        <v>8371</v>
      </c>
      <c r="AH1092" t="s">
        <v>8431</v>
      </c>
      <c r="AI1092" t="s">
        <v>8432</v>
      </c>
      <c r="AJ1092" t="s">
        <v>797</v>
      </c>
      <c r="AK1092" t="s">
        <v>693</v>
      </c>
      <c r="AL1092">
        <v>1000</v>
      </c>
      <c r="AM1092">
        <v>-4.9418537715394804</v>
      </c>
      <c r="AN1092">
        <v>55.122642537265399</v>
      </c>
    </row>
    <row r="1093" spans="1:40" x14ac:dyDescent="0.25">
      <c r="A1093">
        <v>7506</v>
      </c>
      <c r="B1093" t="s">
        <v>7691</v>
      </c>
      <c r="C1093" t="s">
        <v>7692</v>
      </c>
      <c r="D1093" t="s">
        <v>142</v>
      </c>
      <c r="F1093" t="s">
        <v>44</v>
      </c>
      <c r="G1093" t="s">
        <v>45</v>
      </c>
      <c r="H1093" t="s">
        <v>7693</v>
      </c>
      <c r="I1093" t="s">
        <v>617</v>
      </c>
      <c r="J1093" t="s">
        <v>7694</v>
      </c>
      <c r="K1093">
        <v>3</v>
      </c>
      <c r="N1093" t="s">
        <v>876</v>
      </c>
      <c r="O1093" t="s">
        <v>7511</v>
      </c>
      <c r="R1093" t="s">
        <v>273</v>
      </c>
      <c r="S1093">
        <v>3000</v>
      </c>
      <c r="T1093" t="s">
        <v>134</v>
      </c>
      <c r="U1093" t="s">
        <v>72</v>
      </c>
      <c r="V1093" t="s">
        <v>8433</v>
      </c>
      <c r="W1093">
        <v>208513</v>
      </c>
      <c r="X1093">
        <v>582242</v>
      </c>
      <c r="Z1093" t="s">
        <v>65</v>
      </c>
      <c r="AA1093" t="s">
        <v>1068</v>
      </c>
      <c r="AB1093">
        <v>3000</v>
      </c>
      <c r="AC1093" t="s">
        <v>8434</v>
      </c>
      <c r="AD1093" t="s">
        <v>8435</v>
      </c>
      <c r="AE1093">
        <v>2024</v>
      </c>
      <c r="AF1093" t="s">
        <v>8370</v>
      </c>
      <c r="AG1093" t="s">
        <v>8371</v>
      </c>
      <c r="AH1093" t="s">
        <v>8436</v>
      </c>
      <c r="AI1093" t="s">
        <v>8437</v>
      </c>
      <c r="AJ1093" t="s">
        <v>797</v>
      </c>
      <c r="AK1093" t="s">
        <v>693</v>
      </c>
      <c r="AL1093">
        <v>3000</v>
      </c>
      <c r="AM1093">
        <v>-5.0027212213368397</v>
      </c>
      <c r="AN1093">
        <v>55.097556758821398</v>
      </c>
    </row>
    <row r="1094" spans="1:40" x14ac:dyDescent="0.25">
      <c r="A1094">
        <v>7509</v>
      </c>
      <c r="B1094" t="s">
        <v>7699</v>
      </c>
      <c r="C1094" t="s">
        <v>8438</v>
      </c>
      <c r="D1094" t="s">
        <v>64</v>
      </c>
      <c r="E1094" t="s">
        <v>7701</v>
      </c>
      <c r="F1094" t="s">
        <v>65</v>
      </c>
      <c r="G1094" t="s">
        <v>45</v>
      </c>
      <c r="H1094" t="s">
        <v>7702</v>
      </c>
      <c r="I1094" t="s">
        <v>119</v>
      </c>
      <c r="J1094" t="s">
        <v>8439</v>
      </c>
      <c r="K1094">
        <v>5</v>
      </c>
      <c r="N1094" t="s">
        <v>7511</v>
      </c>
      <c r="O1094" t="s">
        <v>876</v>
      </c>
      <c r="R1094" t="s">
        <v>273</v>
      </c>
      <c r="T1094" t="s">
        <v>134</v>
      </c>
      <c r="U1094" t="s">
        <v>72</v>
      </c>
      <c r="V1094" t="s">
        <v>8440</v>
      </c>
      <c r="W1094">
        <v>220245</v>
      </c>
      <c r="X1094">
        <v>589386</v>
      </c>
      <c r="Z1094" t="s">
        <v>65</v>
      </c>
      <c r="AA1094" t="s">
        <v>3058</v>
      </c>
      <c r="AB1094">
        <v>6500</v>
      </c>
      <c r="AC1094" t="s">
        <v>8441</v>
      </c>
      <c r="AE1094">
        <v>2024</v>
      </c>
      <c r="AF1094" t="s">
        <v>8370</v>
      </c>
      <c r="AG1094" t="s">
        <v>8371</v>
      </c>
      <c r="AH1094" t="s">
        <v>8442</v>
      </c>
      <c r="AI1094" t="s">
        <v>8443</v>
      </c>
      <c r="AJ1094" t="s">
        <v>797</v>
      </c>
      <c r="AK1094" t="s">
        <v>727</v>
      </c>
      <c r="AL1094">
        <v>0</v>
      </c>
      <c r="AM1094">
        <v>-4.8236265528506799</v>
      </c>
      <c r="AN1094">
        <v>55.166066853166797</v>
      </c>
    </row>
    <row r="1095" spans="1:40" x14ac:dyDescent="0.25">
      <c r="A1095">
        <v>7510</v>
      </c>
      <c r="B1095" t="s">
        <v>8444</v>
      </c>
      <c r="C1095" t="s">
        <v>8445</v>
      </c>
      <c r="D1095" t="s">
        <v>117</v>
      </c>
      <c r="F1095" t="s">
        <v>80</v>
      </c>
      <c r="G1095" t="s">
        <v>66</v>
      </c>
      <c r="H1095" t="s">
        <v>8446</v>
      </c>
      <c r="I1095" t="s">
        <v>188</v>
      </c>
      <c r="J1095" t="s">
        <v>8447</v>
      </c>
      <c r="K1095">
        <v>1</v>
      </c>
      <c r="N1095" t="s">
        <v>7511</v>
      </c>
      <c r="O1095" t="s">
        <v>8448</v>
      </c>
      <c r="P1095">
        <v>20000</v>
      </c>
      <c r="R1095" t="s">
        <v>273</v>
      </c>
      <c r="T1095" t="s">
        <v>54</v>
      </c>
      <c r="U1095" t="s">
        <v>284</v>
      </c>
      <c r="V1095" t="s">
        <v>8449</v>
      </c>
      <c r="W1095">
        <v>233977</v>
      </c>
      <c r="X1095">
        <v>595536</v>
      </c>
      <c r="Z1095" t="s">
        <v>80</v>
      </c>
      <c r="AA1095" t="s">
        <v>633</v>
      </c>
      <c r="AB1095">
        <v>20000</v>
      </c>
      <c r="AE1095">
        <v>2024</v>
      </c>
      <c r="AF1095" t="s">
        <v>8370</v>
      </c>
      <c r="AG1095" t="s">
        <v>8371</v>
      </c>
      <c r="AH1095" t="s">
        <v>8450</v>
      </c>
      <c r="AI1095" t="s">
        <v>8451</v>
      </c>
      <c r="AJ1095" t="s">
        <v>783</v>
      </c>
      <c r="AK1095" t="s">
        <v>693</v>
      </c>
      <c r="AL1095">
        <v>20000</v>
      </c>
      <c r="AM1095">
        <v>-4.6119114484523198</v>
      </c>
      <c r="AN1095">
        <v>55.226073199436399</v>
      </c>
    </row>
    <row r="1096" spans="1:40" x14ac:dyDescent="0.25">
      <c r="A1096">
        <v>7621</v>
      </c>
      <c r="B1096" t="s">
        <v>8452</v>
      </c>
      <c r="C1096" t="s">
        <v>8453</v>
      </c>
      <c r="D1096" t="s">
        <v>129</v>
      </c>
      <c r="F1096" t="s">
        <v>65</v>
      </c>
      <c r="G1096" t="s">
        <v>45</v>
      </c>
      <c r="H1096" t="s">
        <v>8454</v>
      </c>
      <c r="I1096" t="s">
        <v>131</v>
      </c>
      <c r="J1096" t="s">
        <v>8455</v>
      </c>
      <c r="K1096">
        <v>5</v>
      </c>
      <c r="L1096" t="s">
        <v>464</v>
      </c>
      <c r="M1096" t="s">
        <v>464</v>
      </c>
      <c r="N1096" t="s">
        <v>8456</v>
      </c>
      <c r="O1096" t="s">
        <v>1057</v>
      </c>
      <c r="P1096">
        <v>6000</v>
      </c>
      <c r="Q1096">
        <v>0</v>
      </c>
      <c r="R1096" t="s">
        <v>53</v>
      </c>
      <c r="S1096">
        <v>35000</v>
      </c>
      <c r="T1096" t="s">
        <v>134</v>
      </c>
      <c r="U1096" t="s">
        <v>72</v>
      </c>
      <c r="V1096" t="s">
        <v>8457</v>
      </c>
      <c r="W1096">
        <v>368597</v>
      </c>
      <c r="X1096">
        <v>765011</v>
      </c>
      <c r="AF1096" t="s">
        <v>8458</v>
      </c>
      <c r="AG1096" t="s">
        <v>8459</v>
      </c>
      <c r="AH1096" t="s">
        <v>8460</v>
      </c>
      <c r="AI1096" t="s">
        <v>8461</v>
      </c>
      <c r="AJ1096" t="s">
        <v>797</v>
      </c>
      <c r="AK1096" t="s">
        <v>727</v>
      </c>
      <c r="AL1096">
        <v>0</v>
      </c>
      <c r="AM1096">
        <v>-2.5154506168397099</v>
      </c>
      <c r="AN1096">
        <v>56.775670911460097</v>
      </c>
    </row>
    <row r="1097" spans="1:40" x14ac:dyDescent="0.25">
      <c r="A1097">
        <v>7622</v>
      </c>
      <c r="B1097" t="s">
        <v>4565</v>
      </c>
      <c r="C1097" t="s">
        <v>8462</v>
      </c>
      <c r="D1097" t="s">
        <v>142</v>
      </c>
      <c r="F1097" t="s">
        <v>65</v>
      </c>
      <c r="G1097" t="s">
        <v>66</v>
      </c>
      <c r="H1097" t="s">
        <v>8463</v>
      </c>
      <c r="I1097" t="s">
        <v>198</v>
      </c>
      <c r="J1097" t="s">
        <v>8464</v>
      </c>
      <c r="K1097">
        <v>2</v>
      </c>
      <c r="L1097" t="s">
        <v>464</v>
      </c>
      <c r="M1097" t="s">
        <v>8465</v>
      </c>
      <c r="N1097" t="s">
        <v>8456</v>
      </c>
      <c r="O1097" t="s">
        <v>8466</v>
      </c>
      <c r="P1097">
        <v>1000</v>
      </c>
      <c r="Q1097">
        <v>0</v>
      </c>
      <c r="R1097" t="s">
        <v>273</v>
      </c>
      <c r="S1097">
        <v>5000</v>
      </c>
      <c r="T1097" t="s">
        <v>134</v>
      </c>
      <c r="U1097" t="s">
        <v>72</v>
      </c>
      <c r="V1097" t="s">
        <v>8467</v>
      </c>
      <c r="W1097">
        <v>373137</v>
      </c>
      <c r="X1097">
        <v>762221</v>
      </c>
      <c r="AF1097" t="s">
        <v>8458</v>
      </c>
      <c r="AG1097" t="s">
        <v>8459</v>
      </c>
      <c r="AH1097" t="s">
        <v>8468</v>
      </c>
      <c r="AI1097" t="s">
        <v>8469</v>
      </c>
      <c r="AJ1097" t="s">
        <v>797</v>
      </c>
      <c r="AK1097" t="s">
        <v>693</v>
      </c>
      <c r="AL1097">
        <v>0</v>
      </c>
      <c r="AM1097">
        <v>-2.4408710642974998</v>
      </c>
      <c r="AN1097">
        <v>56.7508918142262</v>
      </c>
    </row>
    <row r="1098" spans="1:40" x14ac:dyDescent="0.25">
      <c r="A1098">
        <v>7623</v>
      </c>
      <c r="B1098" t="s">
        <v>1258</v>
      </c>
      <c r="C1098" t="s">
        <v>8470</v>
      </c>
      <c r="D1098" t="s">
        <v>142</v>
      </c>
      <c r="F1098" t="s">
        <v>65</v>
      </c>
      <c r="G1098" t="s">
        <v>45</v>
      </c>
      <c r="H1098" t="s">
        <v>8471</v>
      </c>
      <c r="I1098" t="s">
        <v>198</v>
      </c>
      <c r="J1098" t="s">
        <v>8472</v>
      </c>
      <c r="K1098">
        <v>1</v>
      </c>
      <c r="L1098" t="s">
        <v>8473</v>
      </c>
      <c r="M1098" t="s">
        <v>8474</v>
      </c>
      <c r="N1098" t="s">
        <v>8456</v>
      </c>
      <c r="O1098" t="s">
        <v>8475</v>
      </c>
      <c r="P1098">
        <v>0</v>
      </c>
      <c r="Q1098">
        <v>0</v>
      </c>
      <c r="R1098" t="s">
        <v>53</v>
      </c>
      <c r="S1098">
        <v>5000</v>
      </c>
      <c r="T1098" t="s">
        <v>134</v>
      </c>
      <c r="U1098" t="s">
        <v>72</v>
      </c>
      <c r="V1098" t="s">
        <v>8476</v>
      </c>
      <c r="W1098">
        <v>363426</v>
      </c>
      <c r="X1098">
        <v>765961</v>
      </c>
      <c r="AF1098" t="s">
        <v>8458</v>
      </c>
      <c r="AG1098" t="s">
        <v>8459</v>
      </c>
      <c r="AH1098" t="s">
        <v>8477</v>
      </c>
      <c r="AI1098" t="s">
        <v>8478</v>
      </c>
      <c r="AJ1098" t="s">
        <v>797</v>
      </c>
      <c r="AK1098" t="s">
        <v>727</v>
      </c>
      <c r="AL1098">
        <v>0</v>
      </c>
      <c r="AM1098">
        <v>-2.60019550268037</v>
      </c>
      <c r="AN1098">
        <v>56.783826691616198</v>
      </c>
    </row>
    <row r="1099" spans="1:40" x14ac:dyDescent="0.25">
      <c r="A1099">
        <v>7624</v>
      </c>
      <c r="B1099" t="s">
        <v>8479</v>
      </c>
      <c r="C1099" t="s">
        <v>8480</v>
      </c>
      <c r="D1099" t="s">
        <v>266</v>
      </c>
      <c r="F1099" t="s">
        <v>65</v>
      </c>
      <c r="G1099" t="s">
        <v>45</v>
      </c>
      <c r="H1099" t="s">
        <v>8481</v>
      </c>
      <c r="I1099" t="s">
        <v>268</v>
      </c>
      <c r="J1099" t="s">
        <v>8482</v>
      </c>
      <c r="K1099">
        <v>5</v>
      </c>
      <c r="L1099" t="s">
        <v>857</v>
      </c>
      <c r="M1099" t="s">
        <v>8483</v>
      </c>
      <c r="N1099" t="s">
        <v>6103</v>
      </c>
      <c r="O1099" t="s">
        <v>8484</v>
      </c>
      <c r="P1099">
        <v>0</v>
      </c>
      <c r="Q1099">
        <v>3000</v>
      </c>
      <c r="R1099" t="s">
        <v>53</v>
      </c>
      <c r="S1099">
        <v>4000</v>
      </c>
      <c r="T1099" t="s">
        <v>134</v>
      </c>
      <c r="U1099" t="s">
        <v>72</v>
      </c>
      <c r="V1099" t="s">
        <v>8485</v>
      </c>
      <c r="W1099">
        <v>380610</v>
      </c>
      <c r="X1099">
        <v>774231</v>
      </c>
      <c r="AF1099" t="s">
        <v>8458</v>
      </c>
      <c r="AG1099" t="s">
        <v>8459</v>
      </c>
      <c r="AH1099" t="s">
        <v>8486</v>
      </c>
      <c r="AI1099" t="s">
        <v>8487</v>
      </c>
      <c r="AJ1099" t="s">
        <v>692</v>
      </c>
      <c r="AK1099" t="s">
        <v>727</v>
      </c>
      <c r="AL1099">
        <v>0</v>
      </c>
      <c r="AM1099">
        <v>-2.3195896015257702</v>
      </c>
      <c r="AN1099">
        <v>56.859156399752102</v>
      </c>
    </row>
    <row r="1100" spans="1:40" x14ac:dyDescent="0.25">
      <c r="A1100">
        <v>7625</v>
      </c>
      <c r="B1100" t="s">
        <v>8488</v>
      </c>
      <c r="C1100" t="s">
        <v>8489</v>
      </c>
      <c r="D1100" t="s">
        <v>79</v>
      </c>
      <c r="F1100" t="s">
        <v>65</v>
      </c>
      <c r="G1100" t="s">
        <v>66</v>
      </c>
      <c r="H1100" t="s">
        <v>8490</v>
      </c>
      <c r="I1100" t="s">
        <v>188</v>
      </c>
      <c r="J1100" t="s">
        <v>8491</v>
      </c>
      <c r="K1100">
        <v>4</v>
      </c>
      <c r="L1100" t="s">
        <v>8492</v>
      </c>
      <c r="M1100" t="s">
        <v>235</v>
      </c>
      <c r="N1100" t="s">
        <v>8493</v>
      </c>
      <c r="O1100" t="s">
        <v>250</v>
      </c>
      <c r="P1100">
        <v>0</v>
      </c>
      <c r="Q1100">
        <v>0</v>
      </c>
      <c r="R1100" t="s">
        <v>53</v>
      </c>
      <c r="S1100">
        <v>0</v>
      </c>
      <c r="T1100" t="s">
        <v>54</v>
      </c>
      <c r="U1100" t="s">
        <v>88</v>
      </c>
      <c r="V1100" t="s">
        <v>8494</v>
      </c>
      <c r="W1100">
        <v>347636</v>
      </c>
      <c r="X1100">
        <v>757785</v>
      </c>
      <c r="AF1100" t="s">
        <v>8458</v>
      </c>
      <c r="AG1100" t="s">
        <v>8459</v>
      </c>
      <c r="AH1100" t="s">
        <v>8495</v>
      </c>
      <c r="AI1100" t="s">
        <v>8496</v>
      </c>
      <c r="AJ1100" t="s">
        <v>783</v>
      </c>
      <c r="AK1100" t="s">
        <v>464</v>
      </c>
      <c r="AM1100">
        <v>-2.8569238747701799</v>
      </c>
      <c r="AN1100">
        <v>56.708872837905197</v>
      </c>
    </row>
    <row r="1101" spans="1:40" x14ac:dyDescent="0.25">
      <c r="A1101">
        <v>7626</v>
      </c>
      <c r="B1101" t="s">
        <v>8497</v>
      </c>
      <c r="C1101" t="s">
        <v>8489</v>
      </c>
      <c r="D1101" t="s">
        <v>79</v>
      </c>
      <c r="F1101" t="s">
        <v>65</v>
      </c>
      <c r="G1101" t="s">
        <v>66</v>
      </c>
      <c r="H1101" t="s">
        <v>8490</v>
      </c>
      <c r="I1101" t="s">
        <v>188</v>
      </c>
      <c r="J1101" t="s">
        <v>8491</v>
      </c>
      <c r="K1101">
        <v>4</v>
      </c>
      <c r="L1101" t="s">
        <v>8492</v>
      </c>
      <c r="M1101" t="s">
        <v>235</v>
      </c>
      <c r="N1101" t="s">
        <v>8493</v>
      </c>
      <c r="O1101" t="s">
        <v>250</v>
      </c>
      <c r="P1101">
        <v>0</v>
      </c>
      <c r="Q1101">
        <v>0</v>
      </c>
      <c r="R1101" t="s">
        <v>53</v>
      </c>
      <c r="S1101">
        <v>0</v>
      </c>
      <c r="T1101" t="s">
        <v>54</v>
      </c>
      <c r="U1101" t="s">
        <v>88</v>
      </c>
      <c r="V1101" t="s">
        <v>8494</v>
      </c>
      <c r="W1101">
        <v>361770</v>
      </c>
      <c r="X1101">
        <v>767988</v>
      </c>
      <c r="AF1101" t="s">
        <v>8458</v>
      </c>
      <c r="AG1101" t="s">
        <v>8459</v>
      </c>
      <c r="AH1101" t="s">
        <v>8498</v>
      </c>
      <c r="AI1101" t="s">
        <v>8499</v>
      </c>
      <c r="AJ1101" t="s">
        <v>783</v>
      </c>
      <c r="AK1101" t="s">
        <v>464</v>
      </c>
      <c r="AM1101">
        <v>-2.6276009526108202</v>
      </c>
      <c r="AN1101">
        <v>56.801902254240503</v>
      </c>
    </row>
    <row r="1102" spans="1:40" x14ac:dyDescent="0.25">
      <c r="A1102">
        <v>7627</v>
      </c>
      <c r="B1102" t="s">
        <v>8500</v>
      </c>
      <c r="C1102" t="s">
        <v>8489</v>
      </c>
      <c r="D1102" t="s">
        <v>79</v>
      </c>
      <c r="F1102" t="s">
        <v>65</v>
      </c>
      <c r="G1102" t="s">
        <v>66</v>
      </c>
      <c r="H1102" t="s">
        <v>8490</v>
      </c>
      <c r="I1102" t="s">
        <v>188</v>
      </c>
      <c r="J1102" t="s">
        <v>8491</v>
      </c>
      <c r="K1102">
        <v>4</v>
      </c>
      <c r="L1102" t="s">
        <v>8492</v>
      </c>
      <c r="M1102" t="s">
        <v>235</v>
      </c>
      <c r="N1102" t="s">
        <v>8493</v>
      </c>
      <c r="O1102" t="s">
        <v>250</v>
      </c>
      <c r="P1102">
        <v>0</v>
      </c>
      <c r="Q1102">
        <v>0</v>
      </c>
      <c r="R1102" t="s">
        <v>53</v>
      </c>
      <c r="S1102">
        <v>0</v>
      </c>
      <c r="T1102" t="s">
        <v>54</v>
      </c>
      <c r="U1102" t="s">
        <v>88</v>
      </c>
      <c r="V1102" t="s">
        <v>8494</v>
      </c>
      <c r="W1102">
        <v>375795</v>
      </c>
      <c r="X1102">
        <v>776044</v>
      </c>
      <c r="AF1102" t="s">
        <v>8458</v>
      </c>
      <c r="AG1102" t="s">
        <v>8459</v>
      </c>
      <c r="AH1102" t="s">
        <v>8501</v>
      </c>
      <c r="AI1102" t="s">
        <v>8502</v>
      </c>
      <c r="AJ1102" t="s">
        <v>783</v>
      </c>
      <c r="AK1102" t="s">
        <v>464</v>
      </c>
      <c r="AM1102">
        <v>-2.3987243381412</v>
      </c>
      <c r="AN1102">
        <v>56.8752162874232</v>
      </c>
    </row>
    <row r="1103" spans="1:40" x14ac:dyDescent="0.25">
      <c r="A1103">
        <v>7628</v>
      </c>
      <c r="B1103" t="s">
        <v>8503</v>
      </c>
      <c r="C1103" t="s">
        <v>8504</v>
      </c>
      <c r="D1103" t="s">
        <v>117</v>
      </c>
      <c r="E1103" t="s">
        <v>8505</v>
      </c>
      <c r="F1103" t="s">
        <v>65</v>
      </c>
      <c r="G1103" t="s">
        <v>45</v>
      </c>
      <c r="H1103" t="s">
        <v>8506</v>
      </c>
      <c r="I1103" t="s">
        <v>540</v>
      </c>
      <c r="J1103" t="s">
        <v>8507</v>
      </c>
      <c r="K1103">
        <v>4</v>
      </c>
      <c r="L1103" t="s">
        <v>8508</v>
      </c>
      <c r="M1103" t="s">
        <v>8509</v>
      </c>
      <c r="N1103" t="s">
        <v>8493</v>
      </c>
      <c r="O1103" t="s">
        <v>8510</v>
      </c>
      <c r="P1103">
        <v>0</v>
      </c>
      <c r="Q1103">
        <v>0</v>
      </c>
      <c r="R1103" t="s">
        <v>53</v>
      </c>
      <c r="S1103">
        <v>400000</v>
      </c>
      <c r="T1103" t="s">
        <v>54</v>
      </c>
      <c r="U1103" t="s">
        <v>88</v>
      </c>
      <c r="V1103" t="s">
        <v>8511</v>
      </c>
      <c r="W1103">
        <v>351168</v>
      </c>
      <c r="X1103">
        <v>757594</v>
      </c>
      <c r="AF1103" t="s">
        <v>8458</v>
      </c>
      <c r="AG1103" t="s">
        <v>8459</v>
      </c>
      <c r="AH1103" t="s">
        <v>8512</v>
      </c>
      <c r="AI1103" t="s">
        <v>8513</v>
      </c>
      <c r="AJ1103" t="s">
        <v>783</v>
      </c>
      <c r="AK1103" t="s">
        <v>921</v>
      </c>
      <c r="AM1103">
        <v>-2.7992015431904802</v>
      </c>
      <c r="AN1103">
        <v>56.707540419952402</v>
      </c>
    </row>
    <row r="1104" spans="1:40" x14ac:dyDescent="0.25">
      <c r="A1104">
        <v>7629</v>
      </c>
      <c r="B1104" t="s">
        <v>8514</v>
      </c>
      <c r="C1104" t="s">
        <v>8504</v>
      </c>
      <c r="D1104" t="s">
        <v>117</v>
      </c>
      <c r="E1104" t="s">
        <v>8505</v>
      </c>
      <c r="F1104" t="s">
        <v>65</v>
      </c>
      <c r="G1104" t="s">
        <v>45</v>
      </c>
      <c r="H1104" t="s">
        <v>8506</v>
      </c>
      <c r="I1104" t="s">
        <v>540</v>
      </c>
      <c r="J1104" t="s">
        <v>8507</v>
      </c>
      <c r="K1104">
        <v>4</v>
      </c>
      <c r="L1104" t="s">
        <v>8508</v>
      </c>
      <c r="M1104" t="s">
        <v>8509</v>
      </c>
      <c r="N1104" t="s">
        <v>8493</v>
      </c>
      <c r="O1104" t="s">
        <v>8510</v>
      </c>
      <c r="P1104">
        <v>0</v>
      </c>
      <c r="Q1104">
        <v>0</v>
      </c>
      <c r="R1104" t="s">
        <v>53</v>
      </c>
      <c r="S1104">
        <v>400000</v>
      </c>
      <c r="T1104" t="s">
        <v>54</v>
      </c>
      <c r="U1104" t="s">
        <v>88</v>
      </c>
      <c r="V1104" t="s">
        <v>8511</v>
      </c>
      <c r="W1104">
        <v>366396</v>
      </c>
      <c r="X1104">
        <v>768192</v>
      </c>
      <c r="AF1104" t="s">
        <v>8458</v>
      </c>
      <c r="AG1104" t="s">
        <v>8459</v>
      </c>
      <c r="AH1104" t="s">
        <v>8515</v>
      </c>
      <c r="AI1104" t="s">
        <v>8516</v>
      </c>
      <c r="AJ1104" t="s">
        <v>783</v>
      </c>
      <c r="AK1104" t="s">
        <v>921</v>
      </c>
      <c r="AM1104">
        <v>-2.5518834202521998</v>
      </c>
      <c r="AN1104">
        <v>56.804092771236</v>
      </c>
    </row>
    <row r="1105" spans="1:40" x14ac:dyDescent="0.25">
      <c r="A1105">
        <v>7630</v>
      </c>
      <c r="B1105" t="s">
        <v>8517</v>
      </c>
      <c r="C1105" t="s">
        <v>8504</v>
      </c>
      <c r="D1105" t="s">
        <v>117</v>
      </c>
      <c r="E1105" t="s">
        <v>8505</v>
      </c>
      <c r="F1105" t="s">
        <v>65</v>
      </c>
      <c r="G1105" t="s">
        <v>45</v>
      </c>
      <c r="H1105" t="s">
        <v>8506</v>
      </c>
      <c r="I1105" t="s">
        <v>540</v>
      </c>
      <c r="J1105" t="s">
        <v>8507</v>
      </c>
      <c r="K1105">
        <v>4</v>
      </c>
      <c r="L1105" t="s">
        <v>8508</v>
      </c>
      <c r="M1105" t="s">
        <v>8509</v>
      </c>
      <c r="N1105" t="s">
        <v>8493</v>
      </c>
      <c r="O1105" t="s">
        <v>8510</v>
      </c>
      <c r="P1105">
        <v>0</v>
      </c>
      <c r="Q1105">
        <v>0</v>
      </c>
      <c r="R1105" t="s">
        <v>53</v>
      </c>
      <c r="S1105">
        <v>300000</v>
      </c>
      <c r="T1105" t="s">
        <v>54</v>
      </c>
      <c r="U1105" t="s">
        <v>88</v>
      </c>
      <c r="V1105" t="s">
        <v>8511</v>
      </c>
      <c r="W1105">
        <v>376264</v>
      </c>
      <c r="X1105">
        <v>775609</v>
      </c>
      <c r="AF1105" t="s">
        <v>8458</v>
      </c>
      <c r="AG1105" t="s">
        <v>8459</v>
      </c>
      <c r="AH1105" t="s">
        <v>8518</v>
      </c>
      <c r="AI1105" t="s">
        <v>8519</v>
      </c>
      <c r="AJ1105" t="s">
        <v>783</v>
      </c>
      <c r="AK1105" t="s">
        <v>921</v>
      </c>
      <c r="AM1105">
        <v>-2.3909891023390499</v>
      </c>
      <c r="AN1105">
        <v>56.871332834655703</v>
      </c>
    </row>
    <row r="1106" spans="1:40" x14ac:dyDescent="0.25">
      <c r="A1106">
        <v>7631</v>
      </c>
      <c r="B1106" t="s">
        <v>8520</v>
      </c>
      <c r="C1106" t="s">
        <v>8521</v>
      </c>
      <c r="D1106" t="s">
        <v>117</v>
      </c>
      <c r="F1106" t="s">
        <v>65</v>
      </c>
      <c r="G1106" t="s">
        <v>45</v>
      </c>
      <c r="H1106" t="s">
        <v>8522</v>
      </c>
      <c r="I1106" t="s">
        <v>188</v>
      </c>
      <c r="J1106" t="s">
        <v>8523</v>
      </c>
      <c r="K1106">
        <v>4</v>
      </c>
      <c r="L1106" t="s">
        <v>464</v>
      </c>
      <c r="M1106" t="s">
        <v>8524</v>
      </c>
      <c r="N1106" t="s">
        <v>8493</v>
      </c>
      <c r="O1106" t="s">
        <v>8525</v>
      </c>
      <c r="P1106">
        <v>0</v>
      </c>
      <c r="Q1106">
        <v>6000</v>
      </c>
      <c r="R1106" t="s">
        <v>53</v>
      </c>
      <c r="S1106">
        <v>50000</v>
      </c>
      <c r="T1106" t="s">
        <v>149</v>
      </c>
      <c r="U1106" t="s">
        <v>122</v>
      </c>
      <c r="V1106" t="s">
        <v>8526</v>
      </c>
      <c r="W1106">
        <v>325505</v>
      </c>
      <c r="X1106">
        <v>770075</v>
      </c>
      <c r="AF1106" t="s">
        <v>8458</v>
      </c>
      <c r="AG1106" t="s">
        <v>8459</v>
      </c>
      <c r="AH1106" t="s">
        <v>8527</v>
      </c>
      <c r="AI1106" t="s">
        <v>8528</v>
      </c>
      <c r="AJ1106" t="s">
        <v>783</v>
      </c>
      <c r="AK1106" t="s">
        <v>921</v>
      </c>
      <c r="AM1106">
        <v>-3.2219183436542602</v>
      </c>
      <c r="AN1106">
        <v>56.816248555305201</v>
      </c>
    </row>
    <row r="1107" spans="1:40" x14ac:dyDescent="0.25">
      <c r="A1107">
        <v>7632</v>
      </c>
      <c r="B1107" t="s">
        <v>8529</v>
      </c>
      <c r="C1107" t="s">
        <v>8521</v>
      </c>
      <c r="D1107" t="s">
        <v>117</v>
      </c>
      <c r="F1107" t="s">
        <v>65</v>
      </c>
      <c r="G1107" t="s">
        <v>45</v>
      </c>
      <c r="H1107" t="s">
        <v>8522</v>
      </c>
      <c r="I1107" t="s">
        <v>188</v>
      </c>
      <c r="J1107" t="s">
        <v>8523</v>
      </c>
      <c r="K1107">
        <v>4</v>
      </c>
      <c r="L1107" t="s">
        <v>464</v>
      </c>
      <c r="M1107" t="s">
        <v>8524</v>
      </c>
      <c r="N1107" t="s">
        <v>8493</v>
      </c>
      <c r="O1107" t="s">
        <v>8525</v>
      </c>
      <c r="P1107">
        <v>0</v>
      </c>
      <c r="Q1107">
        <v>6000</v>
      </c>
      <c r="R1107" t="s">
        <v>53</v>
      </c>
      <c r="S1107">
        <v>50000</v>
      </c>
      <c r="T1107" t="s">
        <v>149</v>
      </c>
      <c r="U1107" t="s">
        <v>122</v>
      </c>
      <c r="V1107" t="s">
        <v>8526</v>
      </c>
      <c r="W1107">
        <v>350163</v>
      </c>
      <c r="X1107">
        <v>778970</v>
      </c>
      <c r="AF1107" t="s">
        <v>8458</v>
      </c>
      <c r="AG1107" t="s">
        <v>8459</v>
      </c>
      <c r="AH1107" t="s">
        <v>8530</v>
      </c>
      <c r="AI1107" t="s">
        <v>8531</v>
      </c>
      <c r="AJ1107" t="s">
        <v>783</v>
      </c>
      <c r="AK1107" t="s">
        <v>921</v>
      </c>
      <c r="AM1107">
        <v>-2.8197951196554798</v>
      </c>
      <c r="AN1107">
        <v>56.899449914316897</v>
      </c>
    </row>
    <row r="1108" spans="1:40" x14ac:dyDescent="0.25">
      <c r="A1108">
        <v>7633</v>
      </c>
      <c r="B1108" t="s">
        <v>8532</v>
      </c>
      <c r="C1108" t="s">
        <v>8521</v>
      </c>
      <c r="D1108" t="s">
        <v>117</v>
      </c>
      <c r="F1108" t="s">
        <v>65</v>
      </c>
      <c r="G1108" t="s">
        <v>45</v>
      </c>
      <c r="H1108" t="s">
        <v>8522</v>
      </c>
      <c r="I1108" t="s">
        <v>188</v>
      </c>
      <c r="J1108" t="s">
        <v>8523</v>
      </c>
      <c r="K1108">
        <v>4</v>
      </c>
      <c r="L1108" t="s">
        <v>464</v>
      </c>
      <c r="M1108" t="s">
        <v>8524</v>
      </c>
      <c r="N1108" t="s">
        <v>8493</v>
      </c>
      <c r="O1108" t="s">
        <v>8525</v>
      </c>
      <c r="P1108">
        <v>0</v>
      </c>
      <c r="Q1108">
        <v>6000</v>
      </c>
      <c r="R1108" t="s">
        <v>53</v>
      </c>
      <c r="S1108">
        <v>50000</v>
      </c>
      <c r="T1108" t="s">
        <v>149</v>
      </c>
      <c r="U1108" t="s">
        <v>122</v>
      </c>
      <c r="V1108" t="s">
        <v>8526</v>
      </c>
      <c r="W1108">
        <v>381268</v>
      </c>
      <c r="X1108">
        <v>774252</v>
      </c>
      <c r="AF1108" t="s">
        <v>8458</v>
      </c>
      <c r="AG1108" t="s">
        <v>8459</v>
      </c>
      <c r="AH1108" t="s">
        <v>8533</v>
      </c>
      <c r="AI1108" t="s">
        <v>8534</v>
      </c>
      <c r="AJ1108" t="s">
        <v>783</v>
      </c>
      <c r="AK1108" t="s">
        <v>921</v>
      </c>
      <c r="AM1108">
        <v>-2.3088004883592701</v>
      </c>
      <c r="AN1108">
        <v>56.859372195179397</v>
      </c>
    </row>
    <row r="1109" spans="1:40" x14ac:dyDescent="0.25">
      <c r="A1109">
        <v>7634</v>
      </c>
      <c r="B1109" t="s">
        <v>8535</v>
      </c>
      <c r="C1109" t="s">
        <v>8536</v>
      </c>
      <c r="D1109" t="s">
        <v>117</v>
      </c>
      <c r="E1109" t="s">
        <v>8505</v>
      </c>
      <c r="F1109" t="s">
        <v>65</v>
      </c>
      <c r="G1109" t="s">
        <v>45</v>
      </c>
      <c r="H1109" t="s">
        <v>8537</v>
      </c>
      <c r="I1109" t="s">
        <v>702</v>
      </c>
      <c r="J1109" t="s">
        <v>8538</v>
      </c>
      <c r="K1109">
        <v>4</v>
      </c>
      <c r="L1109" t="s">
        <v>8539</v>
      </c>
      <c r="M1109" t="s">
        <v>8540</v>
      </c>
      <c r="N1109" t="s">
        <v>8493</v>
      </c>
      <c r="O1109" t="s">
        <v>8541</v>
      </c>
      <c r="P1109">
        <v>0</v>
      </c>
      <c r="Q1109">
        <v>0</v>
      </c>
      <c r="R1109" t="s">
        <v>53</v>
      </c>
      <c r="S1109">
        <v>0</v>
      </c>
      <c r="T1109" t="s">
        <v>149</v>
      </c>
      <c r="U1109" t="s">
        <v>88</v>
      </c>
      <c r="V1109" t="s">
        <v>8526</v>
      </c>
      <c r="W1109">
        <v>335646</v>
      </c>
      <c r="X1109">
        <v>770423</v>
      </c>
      <c r="AF1109" t="s">
        <v>8458</v>
      </c>
      <c r="AG1109" t="s">
        <v>8459</v>
      </c>
      <c r="AH1109" t="s">
        <v>8542</v>
      </c>
      <c r="AI1109" t="s">
        <v>8543</v>
      </c>
      <c r="AJ1109" t="s">
        <v>709</v>
      </c>
      <c r="AK1109" t="s">
        <v>464</v>
      </c>
      <c r="AM1109">
        <v>-3.0559192019302399</v>
      </c>
      <c r="AN1109">
        <v>56.820889812574997</v>
      </c>
    </row>
    <row r="1110" spans="1:40" x14ac:dyDescent="0.25">
      <c r="A1110">
        <v>7635</v>
      </c>
      <c r="B1110" t="s">
        <v>8544</v>
      </c>
      <c r="C1110" t="s">
        <v>8536</v>
      </c>
      <c r="D1110" t="s">
        <v>117</v>
      </c>
      <c r="E1110" t="s">
        <v>8505</v>
      </c>
      <c r="F1110" t="s">
        <v>65</v>
      </c>
      <c r="G1110" t="s">
        <v>45</v>
      </c>
      <c r="H1110" t="s">
        <v>8537</v>
      </c>
      <c r="I1110" t="s">
        <v>702</v>
      </c>
      <c r="J1110" t="s">
        <v>8538</v>
      </c>
      <c r="K1110">
        <v>4</v>
      </c>
      <c r="L1110" t="s">
        <v>8539</v>
      </c>
      <c r="M1110" t="s">
        <v>8540</v>
      </c>
      <c r="N1110" t="s">
        <v>8493</v>
      </c>
      <c r="O1110" t="s">
        <v>8541</v>
      </c>
      <c r="P1110">
        <v>0</v>
      </c>
      <c r="Q1110">
        <v>0</v>
      </c>
      <c r="R1110" t="s">
        <v>53</v>
      </c>
      <c r="S1110">
        <v>0</v>
      </c>
      <c r="T1110" t="s">
        <v>149</v>
      </c>
      <c r="U1110" t="s">
        <v>88</v>
      </c>
      <c r="V1110" t="s">
        <v>8526</v>
      </c>
      <c r="W1110">
        <v>352448</v>
      </c>
      <c r="X1110">
        <v>769233</v>
      </c>
      <c r="AF1110" t="s">
        <v>8458</v>
      </c>
      <c r="AG1110" t="s">
        <v>8459</v>
      </c>
      <c r="AH1110" t="s">
        <v>8545</v>
      </c>
      <c r="AI1110" t="s">
        <v>8546</v>
      </c>
      <c r="AJ1110" t="s">
        <v>709</v>
      </c>
      <c r="AK1110" t="s">
        <v>464</v>
      </c>
      <c r="AM1110">
        <v>-2.7804624899488899</v>
      </c>
      <c r="AN1110">
        <v>56.8122249886151</v>
      </c>
    </row>
    <row r="1111" spans="1:40" x14ac:dyDescent="0.25">
      <c r="A1111">
        <v>7636</v>
      </c>
      <c r="B1111" t="s">
        <v>8547</v>
      </c>
      <c r="C1111" t="s">
        <v>8536</v>
      </c>
      <c r="D1111" t="s">
        <v>117</v>
      </c>
      <c r="E1111" t="s">
        <v>8505</v>
      </c>
      <c r="F1111" t="s">
        <v>65</v>
      </c>
      <c r="G1111" t="s">
        <v>45</v>
      </c>
      <c r="H1111" t="s">
        <v>8537</v>
      </c>
      <c r="I1111" t="s">
        <v>702</v>
      </c>
      <c r="J1111" t="s">
        <v>8538</v>
      </c>
      <c r="K1111">
        <v>4</v>
      </c>
      <c r="L1111" t="s">
        <v>8539</v>
      </c>
      <c r="M1111" t="s">
        <v>8540</v>
      </c>
      <c r="N1111" t="s">
        <v>8493</v>
      </c>
      <c r="O1111" t="s">
        <v>8541</v>
      </c>
      <c r="P1111">
        <v>0</v>
      </c>
      <c r="Q1111">
        <v>0</v>
      </c>
      <c r="R1111" t="s">
        <v>53</v>
      </c>
      <c r="S1111">
        <v>0</v>
      </c>
      <c r="T1111" t="s">
        <v>149</v>
      </c>
      <c r="U1111" t="s">
        <v>88</v>
      </c>
      <c r="V1111" t="s">
        <v>8526</v>
      </c>
      <c r="W1111">
        <v>378253</v>
      </c>
      <c r="X1111">
        <v>779545</v>
      </c>
      <c r="AF1111" t="s">
        <v>8458</v>
      </c>
      <c r="AG1111" t="s">
        <v>8459</v>
      </c>
      <c r="AH1111" t="s">
        <v>8548</v>
      </c>
      <c r="AI1111" t="s">
        <v>8549</v>
      </c>
      <c r="AJ1111" t="s">
        <v>709</v>
      </c>
      <c r="AK1111" t="s">
        <v>464</v>
      </c>
      <c r="AM1111">
        <v>-2.3586992802786</v>
      </c>
      <c r="AN1111">
        <v>56.906789319407402</v>
      </c>
    </row>
    <row r="1112" spans="1:40" x14ac:dyDescent="0.25">
      <c r="A1112">
        <v>7637</v>
      </c>
      <c r="B1112" t="s">
        <v>8550</v>
      </c>
      <c r="C1112" t="s">
        <v>8551</v>
      </c>
      <c r="D1112" t="s">
        <v>141</v>
      </c>
      <c r="F1112" t="s">
        <v>80</v>
      </c>
      <c r="G1112" t="s">
        <v>45</v>
      </c>
      <c r="H1112" t="s">
        <v>8552</v>
      </c>
      <c r="I1112" t="s">
        <v>144</v>
      </c>
      <c r="J1112" t="s">
        <v>8553</v>
      </c>
      <c r="K1112">
        <v>1</v>
      </c>
      <c r="L1112" t="s">
        <v>8554</v>
      </c>
      <c r="M1112" t="s">
        <v>8555</v>
      </c>
      <c r="N1112" t="s">
        <v>8456</v>
      </c>
      <c r="O1112" t="s">
        <v>8556</v>
      </c>
      <c r="P1112">
        <v>15000</v>
      </c>
      <c r="Q1112">
        <v>0</v>
      </c>
      <c r="R1112" t="s">
        <v>53</v>
      </c>
      <c r="S1112">
        <v>0</v>
      </c>
      <c r="T1112" t="s">
        <v>54</v>
      </c>
      <c r="U1112" t="s">
        <v>284</v>
      </c>
      <c r="V1112" t="s">
        <v>8557</v>
      </c>
      <c r="W1112">
        <v>362076</v>
      </c>
      <c r="X1112">
        <v>749382</v>
      </c>
      <c r="AF1112" t="s">
        <v>8458</v>
      </c>
      <c r="AG1112" t="s">
        <v>8459</v>
      </c>
      <c r="AH1112" t="s">
        <v>8558</v>
      </c>
      <c r="AI1112" t="s">
        <v>8559</v>
      </c>
      <c r="AJ1112" t="s">
        <v>783</v>
      </c>
      <c r="AK1112" t="s">
        <v>921</v>
      </c>
      <c r="AM1112">
        <v>-2.6198354144112099</v>
      </c>
      <c r="AN1112">
        <v>56.6347843028367</v>
      </c>
    </row>
    <row r="1113" spans="1:40" x14ac:dyDescent="0.25">
      <c r="A1113">
        <v>7638</v>
      </c>
      <c r="B1113" t="s">
        <v>8560</v>
      </c>
      <c r="C1113" t="s">
        <v>8561</v>
      </c>
      <c r="D1113" t="s">
        <v>1316</v>
      </c>
      <c r="F1113" t="s">
        <v>65</v>
      </c>
      <c r="G1113" t="s">
        <v>66</v>
      </c>
      <c r="H1113" t="s">
        <v>8562</v>
      </c>
      <c r="I1113" t="s">
        <v>96</v>
      </c>
      <c r="J1113" t="s">
        <v>8563</v>
      </c>
      <c r="K1113">
        <v>5</v>
      </c>
      <c r="L1113" t="s">
        <v>8564</v>
      </c>
      <c r="M1113" t="s">
        <v>8565</v>
      </c>
      <c r="N1113" t="s">
        <v>8456</v>
      </c>
      <c r="O1113" t="s">
        <v>8566</v>
      </c>
      <c r="P1113">
        <v>0</v>
      </c>
      <c r="Q1113">
        <v>2000</v>
      </c>
      <c r="R1113" t="s">
        <v>53</v>
      </c>
      <c r="S1113">
        <v>5000</v>
      </c>
      <c r="T1113" t="s">
        <v>149</v>
      </c>
      <c r="U1113" t="s">
        <v>88</v>
      </c>
      <c r="V1113" t="s">
        <v>8567</v>
      </c>
      <c r="W1113">
        <v>360022</v>
      </c>
      <c r="X1113">
        <v>770880</v>
      </c>
      <c r="AF1113" t="s">
        <v>8458</v>
      </c>
      <c r="AG1113" t="s">
        <v>8459</v>
      </c>
      <c r="AH1113" t="s">
        <v>8568</v>
      </c>
      <c r="AI1113" t="s">
        <v>8569</v>
      </c>
      <c r="AJ1113" t="s">
        <v>797</v>
      </c>
      <c r="AK1113" t="s">
        <v>727</v>
      </c>
      <c r="AL1113">
        <v>0</v>
      </c>
      <c r="AM1113">
        <v>-2.6566758126290599</v>
      </c>
      <c r="AN1113">
        <v>56.827734124095798</v>
      </c>
    </row>
    <row r="1114" spans="1:40" x14ac:dyDescent="0.25">
      <c r="A1114">
        <v>7639</v>
      </c>
      <c r="B1114" t="s">
        <v>8570</v>
      </c>
      <c r="C1114" t="s">
        <v>8571</v>
      </c>
      <c r="D1114" t="s">
        <v>223</v>
      </c>
      <c r="E1114" t="s">
        <v>8572</v>
      </c>
      <c r="F1114" t="s">
        <v>65</v>
      </c>
      <c r="G1114" t="s">
        <v>66</v>
      </c>
      <c r="H1114" t="s">
        <v>8573</v>
      </c>
      <c r="I1114" t="s">
        <v>96</v>
      </c>
      <c r="J1114" t="s">
        <v>8574</v>
      </c>
      <c r="K1114">
        <v>3</v>
      </c>
      <c r="L1114" t="s">
        <v>4796</v>
      </c>
      <c r="M1114" t="s">
        <v>8575</v>
      </c>
      <c r="N1114" t="s">
        <v>6103</v>
      </c>
      <c r="O1114" t="s">
        <v>8576</v>
      </c>
      <c r="P1114">
        <v>0</v>
      </c>
      <c r="Q1114">
        <v>0</v>
      </c>
      <c r="R1114" t="s">
        <v>53</v>
      </c>
      <c r="S1114">
        <v>0</v>
      </c>
      <c r="T1114" t="s">
        <v>54</v>
      </c>
      <c r="U1114" t="s">
        <v>72</v>
      </c>
      <c r="W1114">
        <v>355264</v>
      </c>
      <c r="X1114">
        <v>758751</v>
      </c>
      <c r="AF1114" t="s">
        <v>8458</v>
      </c>
      <c r="AG1114" t="s">
        <v>8459</v>
      </c>
      <c r="AH1114" t="s">
        <v>8577</v>
      </c>
      <c r="AI1114" t="s">
        <v>8578</v>
      </c>
      <c r="AJ1114" t="s">
        <v>783</v>
      </c>
      <c r="AK1114" t="s">
        <v>464</v>
      </c>
      <c r="AM1114">
        <v>-2.7325074115439798</v>
      </c>
      <c r="AN1114">
        <v>56.718344928021601</v>
      </c>
    </row>
    <row r="1115" spans="1:40" x14ac:dyDescent="0.25">
      <c r="A1115">
        <v>7640</v>
      </c>
      <c r="B1115" t="s">
        <v>8579</v>
      </c>
      <c r="C1115" t="s">
        <v>8580</v>
      </c>
      <c r="D1115" t="s">
        <v>64</v>
      </c>
      <c r="E1115" t="s">
        <v>8505</v>
      </c>
      <c r="F1115" t="s">
        <v>65</v>
      </c>
      <c r="G1115" t="s">
        <v>45</v>
      </c>
      <c r="H1115" t="s">
        <v>8581</v>
      </c>
      <c r="I1115" t="s">
        <v>119</v>
      </c>
      <c r="J1115" t="s">
        <v>8582</v>
      </c>
      <c r="K1115">
        <v>5</v>
      </c>
      <c r="L1115" t="s">
        <v>4964</v>
      </c>
      <c r="M1115" t="s">
        <v>8583</v>
      </c>
      <c r="N1115" t="s">
        <v>8493</v>
      </c>
      <c r="O1115" t="s">
        <v>8584</v>
      </c>
      <c r="P1115">
        <v>500</v>
      </c>
      <c r="Q1115">
        <v>0</v>
      </c>
      <c r="R1115" t="s">
        <v>53</v>
      </c>
      <c r="S1115">
        <v>15000</v>
      </c>
      <c r="T1115" t="s">
        <v>54</v>
      </c>
      <c r="U1115" t="s">
        <v>72</v>
      </c>
      <c r="V1115" t="s">
        <v>8585</v>
      </c>
      <c r="W1115">
        <v>341986</v>
      </c>
      <c r="X1115">
        <v>782715</v>
      </c>
      <c r="AF1115" t="s">
        <v>8458</v>
      </c>
      <c r="AG1115" t="s">
        <v>8459</v>
      </c>
      <c r="AH1115" t="s">
        <v>8586</v>
      </c>
      <c r="AI1115" t="s">
        <v>8587</v>
      </c>
      <c r="AJ1115" t="s">
        <v>692</v>
      </c>
      <c r="AK1115" t="s">
        <v>693</v>
      </c>
      <c r="AL1115">
        <v>0</v>
      </c>
      <c r="AM1115">
        <v>-2.9548782704013901</v>
      </c>
      <c r="AN1115">
        <v>56.932136044482597</v>
      </c>
    </row>
    <row r="1116" spans="1:40" x14ac:dyDescent="0.25">
      <c r="A1116">
        <v>7641</v>
      </c>
      <c r="B1116" t="s">
        <v>8588</v>
      </c>
      <c r="C1116" t="s">
        <v>8589</v>
      </c>
      <c r="D1116" t="s">
        <v>117</v>
      </c>
      <c r="F1116" t="s">
        <v>65</v>
      </c>
      <c r="G1116" t="s">
        <v>66</v>
      </c>
      <c r="H1116" t="s">
        <v>8590</v>
      </c>
      <c r="I1116" t="s">
        <v>119</v>
      </c>
      <c r="J1116" t="s">
        <v>8591</v>
      </c>
      <c r="K1116">
        <v>5</v>
      </c>
      <c r="L1116" t="s">
        <v>8592</v>
      </c>
      <c r="M1116" t="s">
        <v>8593</v>
      </c>
      <c r="N1116" t="s">
        <v>8493</v>
      </c>
      <c r="O1116" t="s">
        <v>8594</v>
      </c>
      <c r="P1116">
        <v>600</v>
      </c>
      <c r="Q1116">
        <v>3000</v>
      </c>
      <c r="R1116" t="s">
        <v>53</v>
      </c>
      <c r="S1116">
        <v>2500</v>
      </c>
      <c r="T1116" t="s">
        <v>54</v>
      </c>
      <c r="U1116" t="s">
        <v>72</v>
      </c>
      <c r="V1116" t="s">
        <v>8595</v>
      </c>
      <c r="W1116">
        <v>360889</v>
      </c>
      <c r="X1116">
        <v>759424</v>
      </c>
      <c r="AF1116" t="s">
        <v>8458</v>
      </c>
      <c r="AG1116" t="s">
        <v>8459</v>
      </c>
      <c r="AH1116" t="s">
        <v>8596</v>
      </c>
      <c r="AI1116" t="s">
        <v>8597</v>
      </c>
      <c r="AJ1116" t="s">
        <v>953</v>
      </c>
      <c r="AK1116" t="s">
        <v>693</v>
      </c>
      <c r="AL1116">
        <v>0</v>
      </c>
      <c r="AM1116">
        <v>-2.6407143395230799</v>
      </c>
      <c r="AN1116">
        <v>56.724896860981502</v>
      </c>
    </row>
    <row r="1117" spans="1:40" x14ac:dyDescent="0.25">
      <c r="A1117">
        <v>7642</v>
      </c>
      <c r="B1117" t="s">
        <v>8598</v>
      </c>
      <c r="C1117" t="s">
        <v>8599</v>
      </c>
      <c r="D1117" t="s">
        <v>616</v>
      </c>
      <c r="F1117" t="s">
        <v>80</v>
      </c>
      <c r="G1117" t="s">
        <v>66</v>
      </c>
      <c r="H1117" t="s">
        <v>8600</v>
      </c>
      <c r="I1117" t="s">
        <v>47</v>
      </c>
      <c r="J1117" t="s">
        <v>8601</v>
      </c>
      <c r="K1117">
        <v>2</v>
      </c>
      <c r="M1117" t="s">
        <v>8602</v>
      </c>
      <c r="N1117" t="s">
        <v>168</v>
      </c>
      <c r="O1117" t="s">
        <v>8603</v>
      </c>
      <c r="P1117">
        <v>0</v>
      </c>
      <c r="Q1117">
        <v>2000</v>
      </c>
      <c r="R1117" t="s">
        <v>53</v>
      </c>
      <c r="S1117">
        <v>0</v>
      </c>
      <c r="T1117" t="s">
        <v>54</v>
      </c>
      <c r="U1117" t="s">
        <v>284</v>
      </c>
      <c r="V1117" t="s">
        <v>8604</v>
      </c>
      <c r="W1117">
        <v>372188</v>
      </c>
      <c r="X1117">
        <v>761898</v>
      </c>
      <c r="AF1117" t="s">
        <v>8458</v>
      </c>
      <c r="AG1117" t="s">
        <v>8459</v>
      </c>
      <c r="AH1117" t="s">
        <v>8605</v>
      </c>
      <c r="AI1117" t="s">
        <v>8606</v>
      </c>
      <c r="AJ1117" t="s">
        <v>783</v>
      </c>
      <c r="AK1117" t="s">
        <v>464</v>
      </c>
      <c r="AM1117">
        <v>-2.4563536633606802</v>
      </c>
      <c r="AN1117">
        <v>56.747934321190499</v>
      </c>
    </row>
    <row r="1118" spans="1:40" x14ac:dyDescent="0.25">
      <c r="A1118">
        <v>7643</v>
      </c>
      <c r="B1118" t="s">
        <v>8607</v>
      </c>
      <c r="C1118" t="s">
        <v>8608</v>
      </c>
      <c r="D1118" t="s">
        <v>64</v>
      </c>
      <c r="E1118" t="s">
        <v>8609</v>
      </c>
      <c r="F1118" t="s">
        <v>65</v>
      </c>
      <c r="G1118" t="s">
        <v>66</v>
      </c>
      <c r="H1118" t="s">
        <v>8610</v>
      </c>
      <c r="I1118" t="s">
        <v>388</v>
      </c>
      <c r="J1118" t="s">
        <v>8611</v>
      </c>
      <c r="K1118">
        <v>5</v>
      </c>
      <c r="M1118" t="s">
        <v>464</v>
      </c>
      <c r="N1118" t="s">
        <v>8456</v>
      </c>
      <c r="O1118" t="s">
        <v>8612</v>
      </c>
      <c r="P1118">
        <v>0</v>
      </c>
      <c r="Q1118">
        <v>1500</v>
      </c>
      <c r="R1118" t="s">
        <v>53</v>
      </c>
      <c r="S1118">
        <v>5000</v>
      </c>
      <c r="T1118" t="s">
        <v>54</v>
      </c>
      <c r="U1118" t="s">
        <v>72</v>
      </c>
      <c r="V1118" t="s">
        <v>8613</v>
      </c>
      <c r="W1118">
        <v>376564</v>
      </c>
      <c r="X1118">
        <v>777790</v>
      </c>
      <c r="AF1118" t="s">
        <v>8458</v>
      </c>
      <c r="AG1118" t="s">
        <v>8459</v>
      </c>
      <c r="AH1118" t="s">
        <v>8614</v>
      </c>
      <c r="AI1118" t="s">
        <v>8615</v>
      </c>
      <c r="AJ1118" t="s">
        <v>797</v>
      </c>
      <c r="AK1118" t="s">
        <v>719</v>
      </c>
      <c r="AM1118">
        <v>-2.3862698071570598</v>
      </c>
      <c r="AN1118">
        <v>56.890940881866698</v>
      </c>
    </row>
    <row r="1119" spans="1:40" x14ac:dyDescent="0.25">
      <c r="A1119">
        <v>7644</v>
      </c>
      <c r="B1119" t="s">
        <v>8616</v>
      </c>
      <c r="C1119" t="s">
        <v>8617</v>
      </c>
      <c r="D1119" t="s">
        <v>464</v>
      </c>
      <c r="F1119" t="s">
        <v>65</v>
      </c>
      <c r="G1119" t="s">
        <v>45</v>
      </c>
      <c r="H1119" t="s">
        <v>8618</v>
      </c>
      <c r="I1119" t="s">
        <v>225</v>
      </c>
      <c r="J1119" t="s">
        <v>8619</v>
      </c>
      <c r="K1119">
        <v>5</v>
      </c>
      <c r="L1119" t="s">
        <v>8620</v>
      </c>
      <c r="M1119" t="s">
        <v>464</v>
      </c>
      <c r="N1119" t="s">
        <v>8456</v>
      </c>
      <c r="O1119" t="s">
        <v>8621</v>
      </c>
      <c r="P1119">
        <v>2000</v>
      </c>
      <c r="Q1119">
        <v>0</v>
      </c>
      <c r="R1119" t="s">
        <v>53</v>
      </c>
      <c r="S1119">
        <v>20000</v>
      </c>
      <c r="T1119" t="s">
        <v>134</v>
      </c>
      <c r="U1119" t="s">
        <v>72</v>
      </c>
      <c r="V1119" t="s">
        <v>8622</v>
      </c>
      <c r="W1119">
        <v>364568</v>
      </c>
      <c r="X1119">
        <v>757617</v>
      </c>
      <c r="AF1119" t="s">
        <v>8458</v>
      </c>
      <c r="AG1119" t="s">
        <v>8459</v>
      </c>
      <c r="AH1119" t="s">
        <v>8623</v>
      </c>
      <c r="AI1119" t="s">
        <v>8624</v>
      </c>
      <c r="AJ1119" t="s">
        <v>797</v>
      </c>
      <c r="AK1119" t="s">
        <v>693</v>
      </c>
      <c r="AL1119">
        <v>0</v>
      </c>
      <c r="AM1119">
        <v>-2.5803491464113901</v>
      </c>
      <c r="AN1119">
        <v>56.7089584376725</v>
      </c>
    </row>
    <row r="1120" spans="1:40" x14ac:dyDescent="0.25">
      <c r="A1120">
        <v>7645</v>
      </c>
      <c r="B1120" t="s">
        <v>5767</v>
      </c>
      <c r="C1120" t="s">
        <v>8625</v>
      </c>
      <c r="D1120" t="s">
        <v>464</v>
      </c>
      <c r="F1120" t="s">
        <v>65</v>
      </c>
      <c r="G1120" t="s">
        <v>66</v>
      </c>
      <c r="H1120" t="s">
        <v>8626</v>
      </c>
      <c r="I1120" t="s">
        <v>2639</v>
      </c>
      <c r="J1120" t="s">
        <v>8627</v>
      </c>
      <c r="K1120">
        <v>5</v>
      </c>
      <c r="L1120" t="s">
        <v>8628</v>
      </c>
      <c r="M1120" t="s">
        <v>464</v>
      </c>
      <c r="N1120" t="s">
        <v>8493</v>
      </c>
      <c r="O1120" t="s">
        <v>8629</v>
      </c>
      <c r="P1120">
        <v>1000</v>
      </c>
      <c r="Q1120">
        <v>0</v>
      </c>
      <c r="R1120" t="s">
        <v>53</v>
      </c>
      <c r="S1120">
        <v>10000</v>
      </c>
      <c r="T1120" t="s">
        <v>54</v>
      </c>
      <c r="U1120" t="s">
        <v>72</v>
      </c>
      <c r="V1120" t="s">
        <v>8630</v>
      </c>
      <c r="W1120">
        <v>350022</v>
      </c>
      <c r="X1120">
        <v>756592</v>
      </c>
      <c r="AF1120" t="s">
        <v>8458</v>
      </c>
      <c r="AG1120" t="s">
        <v>8459</v>
      </c>
      <c r="AH1120" t="s">
        <v>8631</v>
      </c>
      <c r="AI1120" t="s">
        <v>8632</v>
      </c>
      <c r="AJ1120" t="s">
        <v>783</v>
      </c>
      <c r="AK1120" t="s">
        <v>464</v>
      </c>
      <c r="AM1120">
        <v>-2.81772252775726</v>
      </c>
      <c r="AN1120">
        <v>56.698418090668298</v>
      </c>
    </row>
    <row r="1121" spans="1:40" x14ac:dyDescent="0.25">
      <c r="A1121">
        <v>7646</v>
      </c>
      <c r="B1121" t="s">
        <v>8633</v>
      </c>
      <c r="C1121" t="s">
        <v>8634</v>
      </c>
      <c r="D1121" t="s">
        <v>141</v>
      </c>
      <c r="E1121" t="s">
        <v>7527</v>
      </c>
      <c r="F1121" t="s">
        <v>80</v>
      </c>
      <c r="G1121" t="s">
        <v>45</v>
      </c>
      <c r="H1121" t="s">
        <v>7478</v>
      </c>
      <c r="I1121" t="s">
        <v>144</v>
      </c>
      <c r="J1121" t="s">
        <v>8635</v>
      </c>
      <c r="K1121">
        <v>1</v>
      </c>
      <c r="N1121" t="s">
        <v>7511</v>
      </c>
      <c r="O1121" t="s">
        <v>7512</v>
      </c>
      <c r="P1121">
        <v>7000</v>
      </c>
      <c r="Q1121">
        <v>0</v>
      </c>
      <c r="R1121" t="s">
        <v>273</v>
      </c>
      <c r="S1121">
        <v>1000</v>
      </c>
      <c r="T1121" t="s">
        <v>134</v>
      </c>
      <c r="U1121" t="s">
        <v>284</v>
      </c>
      <c r="V1121" t="s">
        <v>7513</v>
      </c>
      <c r="W1121">
        <v>253109</v>
      </c>
      <c r="X1121">
        <v>624681</v>
      </c>
      <c r="Z1121" t="s">
        <v>80</v>
      </c>
      <c r="AA1121" t="s">
        <v>3058</v>
      </c>
      <c r="AB1121">
        <v>8000</v>
      </c>
      <c r="AE1121">
        <v>2024</v>
      </c>
      <c r="AF1121" t="s">
        <v>7483</v>
      </c>
      <c r="AG1121" t="s">
        <v>7484</v>
      </c>
      <c r="AH1121" t="s">
        <v>8636</v>
      </c>
      <c r="AI1121" t="s">
        <v>8637</v>
      </c>
      <c r="AJ1121" t="s">
        <v>692</v>
      </c>
      <c r="AK1121" t="s">
        <v>727</v>
      </c>
      <c r="AL1121">
        <v>8000</v>
      </c>
      <c r="AM1121">
        <v>-4.3266977613100401</v>
      </c>
      <c r="AN1121">
        <v>55.493815367829399</v>
      </c>
    </row>
    <row r="1122" spans="1:40" x14ac:dyDescent="0.25">
      <c r="A1122">
        <v>7647</v>
      </c>
      <c r="B1122" t="s">
        <v>7607</v>
      </c>
      <c r="C1122" t="s">
        <v>8638</v>
      </c>
      <c r="D1122" t="s">
        <v>64</v>
      </c>
      <c r="E1122" t="s">
        <v>7593</v>
      </c>
      <c r="F1122" t="s">
        <v>44</v>
      </c>
      <c r="G1122" t="s">
        <v>45</v>
      </c>
      <c r="H1122" t="s">
        <v>7594</v>
      </c>
      <c r="I1122" t="s">
        <v>188</v>
      </c>
      <c r="J1122" t="s">
        <v>8639</v>
      </c>
      <c r="K1122">
        <v>4</v>
      </c>
      <c r="N1122" t="s">
        <v>7511</v>
      </c>
      <c r="O1122" t="s">
        <v>7595</v>
      </c>
      <c r="P1122">
        <v>243400</v>
      </c>
      <c r="Q1122">
        <v>0</v>
      </c>
      <c r="R1122" t="s">
        <v>53</v>
      </c>
      <c r="T1122" t="s">
        <v>54</v>
      </c>
      <c r="U1122" t="s">
        <v>284</v>
      </c>
      <c r="V1122" t="s">
        <v>7513</v>
      </c>
      <c r="W1122">
        <v>271672</v>
      </c>
      <c r="X1122">
        <v>628071</v>
      </c>
      <c r="Z1122" t="s">
        <v>44</v>
      </c>
      <c r="AA1122" t="s">
        <v>1068</v>
      </c>
      <c r="AB1122">
        <v>243400</v>
      </c>
      <c r="AD1122" t="s">
        <v>8640</v>
      </c>
      <c r="AE1122">
        <v>2024</v>
      </c>
      <c r="AF1122" t="s">
        <v>7483</v>
      </c>
      <c r="AG1122" t="s">
        <v>7484</v>
      </c>
      <c r="AH1122" t="s">
        <v>8641</v>
      </c>
      <c r="AI1122" t="s">
        <v>8642</v>
      </c>
      <c r="AJ1122" t="s">
        <v>783</v>
      </c>
      <c r="AK1122" t="s">
        <v>727</v>
      </c>
      <c r="AL1122">
        <v>243400</v>
      </c>
      <c r="AM1122">
        <v>-4.0346550414723401</v>
      </c>
      <c r="AN1122">
        <v>55.529485800517897</v>
      </c>
    </row>
    <row r="1123" spans="1:40" x14ac:dyDescent="0.25">
      <c r="A1123">
        <v>7648</v>
      </c>
      <c r="B1123" t="s">
        <v>8643</v>
      </c>
      <c r="C1123" t="s">
        <v>8644</v>
      </c>
      <c r="D1123" t="s">
        <v>64</v>
      </c>
      <c r="E1123" t="s">
        <v>7593</v>
      </c>
      <c r="F1123" t="s">
        <v>494</v>
      </c>
      <c r="G1123" t="s">
        <v>66</v>
      </c>
      <c r="H1123" t="s">
        <v>8645</v>
      </c>
      <c r="I1123" t="s">
        <v>188</v>
      </c>
      <c r="J1123" t="s">
        <v>8646</v>
      </c>
      <c r="K1123">
        <v>4</v>
      </c>
      <c r="N1123" t="s">
        <v>7511</v>
      </c>
      <c r="O1123" t="s">
        <v>8647</v>
      </c>
      <c r="Q1123">
        <v>0</v>
      </c>
      <c r="R1123" t="s">
        <v>273</v>
      </c>
      <c r="T1123" t="s">
        <v>54</v>
      </c>
      <c r="U1123" t="s">
        <v>88</v>
      </c>
      <c r="V1123" t="s">
        <v>7513</v>
      </c>
      <c r="W1123">
        <v>272882</v>
      </c>
      <c r="X1123">
        <v>628450</v>
      </c>
      <c r="Z1123" t="s">
        <v>494</v>
      </c>
      <c r="AA1123" t="s">
        <v>633</v>
      </c>
      <c r="AB1123">
        <v>0</v>
      </c>
      <c r="AE1123">
        <v>2024</v>
      </c>
      <c r="AF1123" t="s">
        <v>7483</v>
      </c>
      <c r="AG1123" t="s">
        <v>7484</v>
      </c>
      <c r="AH1123" t="s">
        <v>8648</v>
      </c>
      <c r="AI1123" t="s">
        <v>8649</v>
      </c>
      <c r="AJ1123" t="s">
        <v>783</v>
      </c>
      <c r="AK1123" t="s">
        <v>727</v>
      </c>
      <c r="AM1123">
        <v>-4.0156724193478599</v>
      </c>
      <c r="AN1123">
        <v>55.533205959542101</v>
      </c>
    </row>
    <row r="1124" spans="1:40" x14ac:dyDescent="0.25">
      <c r="A1124">
        <v>7649</v>
      </c>
      <c r="B1124" t="s">
        <v>8650</v>
      </c>
      <c r="C1124" t="s">
        <v>8651</v>
      </c>
      <c r="D1124" t="s">
        <v>64</v>
      </c>
      <c r="E1124" t="s">
        <v>7617</v>
      </c>
      <c r="F1124" t="s">
        <v>44</v>
      </c>
      <c r="G1124" t="s">
        <v>45</v>
      </c>
      <c r="H1124" t="s">
        <v>8652</v>
      </c>
      <c r="I1124" t="s">
        <v>540</v>
      </c>
      <c r="J1124" t="s">
        <v>8388</v>
      </c>
      <c r="K1124">
        <v>3</v>
      </c>
      <c r="N1124" t="s">
        <v>3542</v>
      </c>
      <c r="O1124" t="s">
        <v>8653</v>
      </c>
      <c r="P1124">
        <v>250000</v>
      </c>
      <c r="Q1124">
        <v>0</v>
      </c>
      <c r="R1124" t="s">
        <v>273</v>
      </c>
      <c r="T1124" t="s">
        <v>54</v>
      </c>
      <c r="U1124" t="s">
        <v>284</v>
      </c>
      <c r="V1124" t="s">
        <v>7513</v>
      </c>
      <c r="W1124">
        <v>266459</v>
      </c>
      <c r="X1124">
        <v>628283</v>
      </c>
      <c r="Z1124" t="s">
        <v>494</v>
      </c>
      <c r="AA1124" t="s">
        <v>633</v>
      </c>
      <c r="AB1124">
        <v>250000</v>
      </c>
      <c r="AD1124" t="s">
        <v>8654</v>
      </c>
      <c r="AE1124">
        <v>2024</v>
      </c>
      <c r="AF1124" t="s">
        <v>7483</v>
      </c>
      <c r="AG1124" t="s">
        <v>7484</v>
      </c>
      <c r="AH1124" t="s">
        <v>8655</v>
      </c>
      <c r="AI1124" t="s">
        <v>8656</v>
      </c>
      <c r="AJ1124" t="s">
        <v>709</v>
      </c>
      <c r="AK1124" t="s">
        <v>719</v>
      </c>
      <c r="AL1124">
        <v>250000</v>
      </c>
      <c r="AM1124">
        <v>-4.1172851643252404</v>
      </c>
      <c r="AN1124">
        <v>55.529990593672103</v>
      </c>
    </row>
    <row r="1125" spans="1:40" x14ac:dyDescent="0.25">
      <c r="A1125">
        <v>7650</v>
      </c>
      <c r="B1125" t="s">
        <v>8657</v>
      </c>
      <c r="C1125" t="s">
        <v>8658</v>
      </c>
      <c r="D1125" t="s">
        <v>64</v>
      </c>
      <c r="E1125" t="s">
        <v>7593</v>
      </c>
      <c r="F1125" t="s">
        <v>80</v>
      </c>
      <c r="G1125" t="s">
        <v>45</v>
      </c>
      <c r="H1125" t="s">
        <v>8659</v>
      </c>
      <c r="I1125" t="s">
        <v>540</v>
      </c>
      <c r="J1125" t="s">
        <v>8660</v>
      </c>
      <c r="K1125">
        <v>1</v>
      </c>
      <c r="N1125" t="s">
        <v>7742</v>
      </c>
      <c r="O1125" t="s">
        <v>8661</v>
      </c>
      <c r="P1125">
        <v>32000</v>
      </c>
      <c r="Q1125">
        <v>0</v>
      </c>
      <c r="R1125" t="s">
        <v>53</v>
      </c>
      <c r="T1125" t="s">
        <v>54</v>
      </c>
      <c r="U1125" t="s">
        <v>88</v>
      </c>
      <c r="V1125" t="s">
        <v>8662</v>
      </c>
      <c r="W1125">
        <v>252515</v>
      </c>
      <c r="X1125">
        <v>620703</v>
      </c>
      <c r="Z1125" t="s">
        <v>80</v>
      </c>
      <c r="AA1125" t="s">
        <v>633</v>
      </c>
      <c r="AB1125">
        <v>32000</v>
      </c>
      <c r="AE1125">
        <v>2024</v>
      </c>
      <c r="AF1125" t="s">
        <v>7483</v>
      </c>
      <c r="AG1125" t="s">
        <v>7484</v>
      </c>
      <c r="AH1125" t="s">
        <v>8663</v>
      </c>
      <c r="AI1125" t="s">
        <v>8664</v>
      </c>
      <c r="AJ1125" t="s">
        <v>783</v>
      </c>
      <c r="AK1125" t="s">
        <v>693</v>
      </c>
      <c r="AL1125">
        <v>32000</v>
      </c>
      <c r="AM1125">
        <v>-4.3339789985345796</v>
      </c>
      <c r="AN1125">
        <v>55.4579212867324</v>
      </c>
    </row>
    <row r="1126" spans="1:40" x14ac:dyDescent="0.25">
      <c r="A1126">
        <v>7651</v>
      </c>
      <c r="B1126" t="s">
        <v>8665</v>
      </c>
      <c r="C1126" t="s">
        <v>8666</v>
      </c>
      <c r="D1126" t="s">
        <v>64</v>
      </c>
      <c r="E1126" t="s">
        <v>7757</v>
      </c>
      <c r="F1126" t="s">
        <v>80</v>
      </c>
      <c r="G1126" t="s">
        <v>66</v>
      </c>
      <c r="H1126" t="s">
        <v>7758</v>
      </c>
      <c r="I1126" t="s">
        <v>702</v>
      </c>
      <c r="J1126" t="s">
        <v>8667</v>
      </c>
      <c r="K1126">
        <v>1</v>
      </c>
      <c r="N1126" t="s">
        <v>7511</v>
      </c>
      <c r="O1126" t="s">
        <v>7530</v>
      </c>
      <c r="P1126">
        <v>68000</v>
      </c>
      <c r="Q1126">
        <v>0</v>
      </c>
      <c r="R1126" t="s">
        <v>273</v>
      </c>
      <c r="T1126" t="s">
        <v>54</v>
      </c>
      <c r="U1126" t="s">
        <v>88</v>
      </c>
      <c r="V1126" t="s">
        <v>7733</v>
      </c>
      <c r="W1126">
        <v>235599</v>
      </c>
      <c r="X1126">
        <v>614594</v>
      </c>
      <c r="Z1126" t="s">
        <v>80</v>
      </c>
      <c r="AA1126" t="s">
        <v>633</v>
      </c>
      <c r="AB1126">
        <v>68000</v>
      </c>
      <c r="AD1126" t="s">
        <v>7750</v>
      </c>
      <c r="AE1126">
        <v>2024</v>
      </c>
      <c r="AF1126" t="s">
        <v>7751</v>
      </c>
      <c r="AG1126" t="s">
        <v>7752</v>
      </c>
      <c r="AH1126" t="s">
        <v>8668</v>
      </c>
      <c r="AI1126" t="s">
        <v>8669</v>
      </c>
      <c r="AJ1126" t="s">
        <v>783</v>
      </c>
      <c r="AK1126" t="s">
        <v>921</v>
      </c>
      <c r="AL1126">
        <v>15000</v>
      </c>
      <c r="AM1126">
        <v>-4.5976034610020697</v>
      </c>
      <c r="AN1126">
        <v>55.397693644713002</v>
      </c>
    </row>
    <row r="1127" spans="1:40" x14ac:dyDescent="0.25">
      <c r="A1127">
        <v>7652</v>
      </c>
      <c r="B1127" t="s">
        <v>8670</v>
      </c>
      <c r="C1127" t="s">
        <v>8671</v>
      </c>
      <c r="D1127" t="s">
        <v>64</v>
      </c>
      <c r="E1127" t="s">
        <v>7757</v>
      </c>
      <c r="F1127" t="s">
        <v>80</v>
      </c>
      <c r="G1127" t="s">
        <v>45</v>
      </c>
      <c r="H1127" t="s">
        <v>8672</v>
      </c>
      <c r="I1127" t="s">
        <v>702</v>
      </c>
      <c r="J1127" t="s">
        <v>7759</v>
      </c>
      <c r="K1127">
        <v>1</v>
      </c>
      <c r="N1127" t="s">
        <v>7511</v>
      </c>
      <c r="O1127" t="s">
        <v>7530</v>
      </c>
      <c r="P1127">
        <v>160000</v>
      </c>
      <c r="Q1127">
        <v>0</v>
      </c>
      <c r="R1127" t="s">
        <v>273</v>
      </c>
      <c r="S1127">
        <v>2250</v>
      </c>
      <c r="T1127" t="s">
        <v>54</v>
      </c>
      <c r="U1127" t="s">
        <v>88</v>
      </c>
      <c r="V1127" t="s">
        <v>7733</v>
      </c>
      <c r="W1127">
        <v>224702</v>
      </c>
      <c r="X1127">
        <v>605422</v>
      </c>
      <c r="Z1127" t="s">
        <v>80</v>
      </c>
      <c r="AA1127" t="s">
        <v>633</v>
      </c>
      <c r="AB1127">
        <v>162250</v>
      </c>
      <c r="AD1127" t="s">
        <v>7750</v>
      </c>
      <c r="AE1127">
        <v>2024</v>
      </c>
      <c r="AF1127" t="s">
        <v>7751</v>
      </c>
      <c r="AG1127" t="s">
        <v>7752</v>
      </c>
      <c r="AH1127" t="s">
        <v>8673</v>
      </c>
      <c r="AI1127" t="s">
        <v>8674</v>
      </c>
      <c r="AJ1127" t="s">
        <v>783</v>
      </c>
      <c r="AK1127" t="s">
        <v>719</v>
      </c>
      <c r="AL1127">
        <v>162250</v>
      </c>
      <c r="AM1127">
        <v>-4.7637163907986704</v>
      </c>
      <c r="AN1127">
        <v>55.3115984208847</v>
      </c>
    </row>
    <row r="1128" spans="1:40" x14ac:dyDescent="0.25">
      <c r="A1128">
        <v>7653</v>
      </c>
      <c r="B1128" t="s">
        <v>8675</v>
      </c>
      <c r="C1128" t="s">
        <v>8676</v>
      </c>
      <c r="D1128" t="s">
        <v>64</v>
      </c>
      <c r="E1128" t="s">
        <v>8677</v>
      </c>
      <c r="F1128" t="s">
        <v>65</v>
      </c>
      <c r="G1128" t="s">
        <v>45</v>
      </c>
      <c r="H1128" t="s">
        <v>8678</v>
      </c>
      <c r="I1128" t="s">
        <v>188</v>
      </c>
      <c r="J1128" t="s">
        <v>8679</v>
      </c>
      <c r="K1128">
        <v>1</v>
      </c>
      <c r="N1128" t="s">
        <v>7511</v>
      </c>
      <c r="O1128" t="s">
        <v>7530</v>
      </c>
      <c r="P1128">
        <v>29000</v>
      </c>
      <c r="Q1128">
        <v>0</v>
      </c>
      <c r="R1128" t="s">
        <v>273</v>
      </c>
      <c r="S1128">
        <v>1500</v>
      </c>
      <c r="T1128" t="s">
        <v>134</v>
      </c>
      <c r="U1128" t="s">
        <v>380</v>
      </c>
      <c r="V1128" t="s">
        <v>7733</v>
      </c>
      <c r="W1128">
        <v>230005</v>
      </c>
      <c r="X1128">
        <v>611522</v>
      </c>
      <c r="Z1128" t="s">
        <v>65</v>
      </c>
      <c r="AA1128" t="s">
        <v>1068</v>
      </c>
      <c r="AB1128">
        <v>30500</v>
      </c>
      <c r="AC1128" t="s">
        <v>8680</v>
      </c>
      <c r="AD1128" t="s">
        <v>8681</v>
      </c>
      <c r="AE1128">
        <v>2024</v>
      </c>
      <c r="AF1128" t="s">
        <v>7751</v>
      </c>
      <c r="AG1128" t="s">
        <v>7752</v>
      </c>
      <c r="AH1128" t="s">
        <v>8682</v>
      </c>
      <c r="AI1128" t="s">
        <v>8683</v>
      </c>
      <c r="AJ1128" t="s">
        <v>709</v>
      </c>
      <c r="AK1128" t="s">
        <v>693</v>
      </c>
      <c r="AL1128">
        <v>27500</v>
      </c>
      <c r="AM1128">
        <v>-4.6839625364116202</v>
      </c>
      <c r="AN1128">
        <v>55.368212710197298</v>
      </c>
    </row>
    <row r="1129" spans="1:40" x14ac:dyDescent="0.25">
      <c r="A1129">
        <v>7654</v>
      </c>
      <c r="B1129" t="s">
        <v>8684</v>
      </c>
      <c r="C1129" t="s">
        <v>8685</v>
      </c>
      <c r="D1129" t="s">
        <v>141</v>
      </c>
      <c r="F1129" t="s">
        <v>80</v>
      </c>
      <c r="G1129" t="s">
        <v>81</v>
      </c>
      <c r="H1129" t="s">
        <v>7478</v>
      </c>
      <c r="I1129" t="s">
        <v>144</v>
      </c>
      <c r="J1129" t="s">
        <v>8686</v>
      </c>
      <c r="K1129">
        <v>1</v>
      </c>
      <c r="N1129" t="s">
        <v>7511</v>
      </c>
      <c r="O1129" t="s">
        <v>7530</v>
      </c>
      <c r="P1129">
        <v>4000</v>
      </c>
      <c r="Q1129">
        <v>0</v>
      </c>
      <c r="R1129" t="s">
        <v>273</v>
      </c>
      <c r="T1129" t="s">
        <v>54</v>
      </c>
      <c r="U1129" t="s">
        <v>88</v>
      </c>
      <c r="V1129" t="s">
        <v>7733</v>
      </c>
      <c r="W1129">
        <v>236222</v>
      </c>
      <c r="X1129">
        <v>614759</v>
      </c>
      <c r="Z1129" t="s">
        <v>80</v>
      </c>
      <c r="AA1129" t="s">
        <v>1068</v>
      </c>
      <c r="AB1129">
        <v>4000</v>
      </c>
      <c r="AC1129" t="s">
        <v>8687</v>
      </c>
      <c r="AE1129">
        <v>2024</v>
      </c>
      <c r="AF1129" t="s">
        <v>7751</v>
      </c>
      <c r="AG1129" t="s">
        <v>7752</v>
      </c>
      <c r="AH1129" t="s">
        <v>8688</v>
      </c>
      <c r="AI1129" t="s">
        <v>8689</v>
      </c>
      <c r="AJ1129" t="s">
        <v>783</v>
      </c>
      <c r="AK1129" t="s">
        <v>693</v>
      </c>
      <c r="AL1129">
        <v>4000</v>
      </c>
      <c r="AM1129">
        <v>-4.5878737267264196</v>
      </c>
      <c r="AN1129">
        <v>55.399383220969703</v>
      </c>
    </row>
    <row r="1130" spans="1:40" x14ac:dyDescent="0.25">
      <c r="A1130">
        <v>7655</v>
      </c>
      <c r="B1130" t="s">
        <v>8690</v>
      </c>
      <c r="C1130" t="s">
        <v>8691</v>
      </c>
      <c r="D1130" t="s">
        <v>64</v>
      </c>
      <c r="E1130" t="s">
        <v>8677</v>
      </c>
      <c r="F1130" t="s">
        <v>65</v>
      </c>
      <c r="G1130" t="s">
        <v>45</v>
      </c>
      <c r="H1130" t="s">
        <v>8678</v>
      </c>
      <c r="I1130" t="s">
        <v>188</v>
      </c>
      <c r="J1130" t="s">
        <v>8692</v>
      </c>
      <c r="K1130">
        <v>1</v>
      </c>
      <c r="N1130" t="s">
        <v>7511</v>
      </c>
      <c r="O1130" t="s">
        <v>7530</v>
      </c>
      <c r="P1130">
        <v>28500</v>
      </c>
      <c r="Q1130">
        <v>0</v>
      </c>
      <c r="R1130" t="s">
        <v>273</v>
      </c>
      <c r="S1130">
        <v>1000</v>
      </c>
      <c r="T1130" t="s">
        <v>134</v>
      </c>
      <c r="U1130" t="s">
        <v>380</v>
      </c>
      <c r="V1130" t="s">
        <v>7733</v>
      </c>
      <c r="W1130">
        <v>237153</v>
      </c>
      <c r="X1130">
        <v>613555</v>
      </c>
      <c r="Z1130" t="s">
        <v>65</v>
      </c>
      <c r="AA1130" t="s">
        <v>1068</v>
      </c>
      <c r="AB1130">
        <v>29500</v>
      </c>
      <c r="AC1130" t="s">
        <v>8693</v>
      </c>
      <c r="AD1130" t="s">
        <v>8694</v>
      </c>
      <c r="AE1130">
        <v>2024</v>
      </c>
      <c r="AF1130" t="s">
        <v>7751</v>
      </c>
      <c r="AG1130" t="s">
        <v>7752</v>
      </c>
      <c r="AH1130" t="s">
        <v>8695</v>
      </c>
      <c r="AI1130" t="s">
        <v>8696</v>
      </c>
      <c r="AJ1130" t="s">
        <v>709</v>
      </c>
      <c r="AK1130" t="s">
        <v>727</v>
      </c>
      <c r="AL1130">
        <v>0</v>
      </c>
      <c r="AM1130">
        <v>-4.5724859939471196</v>
      </c>
      <c r="AN1130">
        <v>55.388885320898098</v>
      </c>
    </row>
    <row r="1131" spans="1:40" x14ac:dyDescent="0.25">
      <c r="A1131">
        <v>7656</v>
      </c>
      <c r="B1131" t="s">
        <v>8697</v>
      </c>
      <c r="C1131" t="s">
        <v>8698</v>
      </c>
      <c r="D1131" t="s">
        <v>64</v>
      </c>
      <c r="E1131" t="s">
        <v>8699</v>
      </c>
      <c r="F1131" t="s">
        <v>80</v>
      </c>
      <c r="G1131" t="s">
        <v>45</v>
      </c>
      <c r="H1131" t="s">
        <v>8700</v>
      </c>
      <c r="I1131" t="s">
        <v>119</v>
      </c>
      <c r="J1131" t="s">
        <v>8701</v>
      </c>
      <c r="K1131">
        <v>4</v>
      </c>
      <c r="N1131" t="s">
        <v>7511</v>
      </c>
      <c r="O1131" t="s">
        <v>7530</v>
      </c>
      <c r="Q1131">
        <v>0</v>
      </c>
      <c r="R1131" t="s">
        <v>273</v>
      </c>
      <c r="T1131" t="s">
        <v>134</v>
      </c>
      <c r="U1131" t="s">
        <v>72</v>
      </c>
      <c r="V1131" t="s">
        <v>7733</v>
      </c>
      <c r="W1131">
        <v>239643</v>
      </c>
      <c r="X1131">
        <v>613882</v>
      </c>
      <c r="Z1131" t="s">
        <v>65</v>
      </c>
      <c r="AA1131" t="s">
        <v>3058</v>
      </c>
      <c r="AB1131">
        <v>4000</v>
      </c>
      <c r="AE1131">
        <v>2024</v>
      </c>
      <c r="AF1131" t="s">
        <v>7751</v>
      </c>
      <c r="AG1131" t="s">
        <v>7752</v>
      </c>
      <c r="AH1131" t="s">
        <v>8702</v>
      </c>
      <c r="AI1131" t="s">
        <v>8703</v>
      </c>
      <c r="AJ1131" t="s">
        <v>797</v>
      </c>
      <c r="AK1131" t="s">
        <v>727</v>
      </c>
      <c r="AL1131">
        <v>0</v>
      </c>
      <c r="AM1131">
        <v>-4.5334063027053801</v>
      </c>
      <c r="AN1131">
        <v>55.392641009301698</v>
      </c>
    </row>
    <row r="1132" spans="1:40" x14ac:dyDescent="0.25">
      <c r="A1132">
        <v>7657</v>
      </c>
      <c r="B1132" t="s">
        <v>8704</v>
      </c>
      <c r="C1132" t="s">
        <v>8705</v>
      </c>
      <c r="D1132" t="s">
        <v>141</v>
      </c>
      <c r="F1132" t="s">
        <v>80</v>
      </c>
      <c r="G1132" t="s">
        <v>45</v>
      </c>
      <c r="H1132" t="s">
        <v>7478</v>
      </c>
      <c r="I1132" t="s">
        <v>144</v>
      </c>
      <c r="J1132" t="s">
        <v>8706</v>
      </c>
      <c r="K1132">
        <v>1</v>
      </c>
      <c r="N1132" t="s">
        <v>7511</v>
      </c>
      <c r="O1132" t="s">
        <v>8707</v>
      </c>
      <c r="P1132">
        <v>10000</v>
      </c>
      <c r="Q1132">
        <v>0</v>
      </c>
      <c r="R1132" t="s">
        <v>273</v>
      </c>
      <c r="T1132" t="s">
        <v>54</v>
      </c>
      <c r="U1132" t="s">
        <v>284</v>
      </c>
      <c r="V1132" t="s">
        <v>7733</v>
      </c>
      <c r="W1132">
        <v>244918</v>
      </c>
      <c r="X1132">
        <v>608886</v>
      </c>
      <c r="Z1132" t="s">
        <v>80</v>
      </c>
      <c r="AA1132" t="s">
        <v>633</v>
      </c>
      <c r="AB1132">
        <v>10000</v>
      </c>
      <c r="AC1132" t="s">
        <v>8708</v>
      </c>
      <c r="AD1132" t="s">
        <v>8709</v>
      </c>
      <c r="AE1132">
        <v>2024</v>
      </c>
      <c r="AF1132" t="s">
        <v>7751</v>
      </c>
      <c r="AG1132" t="s">
        <v>7752</v>
      </c>
      <c r="AH1132" t="s">
        <v>8710</v>
      </c>
      <c r="AI1132" t="s">
        <v>8711</v>
      </c>
      <c r="AJ1132" t="s">
        <v>709</v>
      </c>
      <c r="AK1132" t="s">
        <v>693</v>
      </c>
      <c r="AL1132">
        <v>10000</v>
      </c>
      <c r="AM1132">
        <v>-4.44743488443424</v>
      </c>
      <c r="AN1132">
        <v>55.349485204357499</v>
      </c>
    </row>
    <row r="1133" spans="1:40" x14ac:dyDescent="0.25">
      <c r="A1133">
        <v>7658</v>
      </c>
      <c r="B1133" t="s">
        <v>8712</v>
      </c>
      <c r="C1133" t="s">
        <v>8713</v>
      </c>
      <c r="D1133" t="s">
        <v>117</v>
      </c>
      <c r="F1133" t="s">
        <v>80</v>
      </c>
      <c r="G1133" t="s">
        <v>66</v>
      </c>
      <c r="H1133" t="s">
        <v>7769</v>
      </c>
      <c r="I1133" t="s">
        <v>702</v>
      </c>
      <c r="J1133" t="s">
        <v>7770</v>
      </c>
      <c r="K1133">
        <v>5</v>
      </c>
      <c r="N1133" t="s">
        <v>7511</v>
      </c>
      <c r="O1133" t="s">
        <v>7530</v>
      </c>
      <c r="P1133">
        <v>3300</v>
      </c>
      <c r="Q1133">
        <v>0</v>
      </c>
      <c r="R1133" t="s">
        <v>53</v>
      </c>
      <c r="T1133" t="s">
        <v>54</v>
      </c>
      <c r="U1133" t="s">
        <v>88</v>
      </c>
      <c r="V1133" t="s">
        <v>7733</v>
      </c>
      <c r="W1133">
        <v>243470</v>
      </c>
      <c r="X1133">
        <v>608342</v>
      </c>
      <c r="Z1133" t="s">
        <v>80</v>
      </c>
      <c r="AA1133" t="s">
        <v>633</v>
      </c>
      <c r="AB1133">
        <v>3300</v>
      </c>
      <c r="AC1133" t="s">
        <v>8714</v>
      </c>
      <c r="AD1133" t="s">
        <v>7771</v>
      </c>
      <c r="AE1133">
        <v>2024</v>
      </c>
      <c r="AF1133" t="s">
        <v>7751</v>
      </c>
      <c r="AG1133" t="s">
        <v>7752</v>
      </c>
      <c r="AH1133" t="s">
        <v>8715</v>
      </c>
      <c r="AI1133" t="s">
        <v>8716</v>
      </c>
      <c r="AJ1133" t="s">
        <v>223</v>
      </c>
      <c r="AK1133" t="s">
        <v>727</v>
      </c>
      <c r="AL1133">
        <v>3300</v>
      </c>
      <c r="AM1133">
        <v>-4.4699444278145597</v>
      </c>
      <c r="AN1133">
        <v>55.3441422542598</v>
      </c>
    </row>
    <row r="1134" spans="1:40" x14ac:dyDescent="0.25">
      <c r="A1134">
        <v>7659</v>
      </c>
      <c r="B1134" t="s">
        <v>8717</v>
      </c>
      <c r="C1134" t="s">
        <v>8718</v>
      </c>
      <c r="D1134" t="s">
        <v>117</v>
      </c>
      <c r="F1134" t="s">
        <v>80</v>
      </c>
      <c r="G1134" t="s">
        <v>66</v>
      </c>
      <c r="H1134" t="s">
        <v>7769</v>
      </c>
      <c r="I1134" t="s">
        <v>702</v>
      </c>
      <c r="J1134" t="s">
        <v>7796</v>
      </c>
      <c r="K1134">
        <v>1</v>
      </c>
      <c r="N1134" t="s">
        <v>7511</v>
      </c>
      <c r="O1134" t="s">
        <v>7530</v>
      </c>
      <c r="P1134">
        <v>13800</v>
      </c>
      <c r="Q1134">
        <v>0</v>
      </c>
      <c r="R1134" t="s">
        <v>53</v>
      </c>
      <c r="T1134" t="s">
        <v>149</v>
      </c>
      <c r="U1134" t="s">
        <v>88</v>
      </c>
      <c r="V1134" t="s">
        <v>7733</v>
      </c>
      <c r="W1134">
        <v>242807</v>
      </c>
      <c r="X1134">
        <v>609607</v>
      </c>
      <c r="Z1134" t="s">
        <v>65</v>
      </c>
      <c r="AA1134" t="s">
        <v>1068</v>
      </c>
      <c r="AB1134">
        <v>13800</v>
      </c>
      <c r="AC1134" t="s">
        <v>8719</v>
      </c>
      <c r="AD1134" t="s">
        <v>8720</v>
      </c>
      <c r="AE1134">
        <v>2024</v>
      </c>
      <c r="AF1134" t="s">
        <v>7751</v>
      </c>
      <c r="AG1134" t="s">
        <v>7752</v>
      </c>
      <c r="AH1134" t="s">
        <v>8721</v>
      </c>
      <c r="AI1134" t="s">
        <v>8722</v>
      </c>
      <c r="AJ1134" t="s">
        <v>797</v>
      </c>
      <c r="AK1134" t="s">
        <v>727</v>
      </c>
      <c r="AL1134">
        <v>6900</v>
      </c>
      <c r="AM1134">
        <v>-4.4810990029595104</v>
      </c>
      <c r="AN1134">
        <v>55.355287018922802</v>
      </c>
    </row>
    <row r="1135" spans="1:40" x14ac:dyDescent="0.25">
      <c r="A1135">
        <v>7660</v>
      </c>
      <c r="B1135" t="s">
        <v>8723</v>
      </c>
      <c r="C1135" t="s">
        <v>8724</v>
      </c>
      <c r="D1135" t="s">
        <v>141</v>
      </c>
      <c r="F1135" t="s">
        <v>80</v>
      </c>
      <c r="G1135" t="s">
        <v>81</v>
      </c>
      <c r="H1135" t="s">
        <v>7478</v>
      </c>
      <c r="I1135" t="s">
        <v>144</v>
      </c>
      <c r="J1135" t="s">
        <v>8725</v>
      </c>
      <c r="K1135">
        <v>1</v>
      </c>
      <c r="N1135" t="s">
        <v>7511</v>
      </c>
      <c r="O1135" t="s">
        <v>8707</v>
      </c>
      <c r="P1135">
        <v>3500</v>
      </c>
      <c r="Q1135">
        <v>0</v>
      </c>
      <c r="R1135" t="s">
        <v>53</v>
      </c>
      <c r="T1135" t="s">
        <v>54</v>
      </c>
      <c r="U1135" t="s">
        <v>284</v>
      </c>
      <c r="V1135" t="s">
        <v>7733</v>
      </c>
      <c r="W1135">
        <v>248112</v>
      </c>
      <c r="X1135">
        <v>602505</v>
      </c>
      <c r="Z1135" t="s">
        <v>80</v>
      </c>
      <c r="AA1135" t="s">
        <v>633</v>
      </c>
      <c r="AB1135">
        <v>3500</v>
      </c>
      <c r="AC1135" t="s">
        <v>8726</v>
      </c>
      <c r="AE1135">
        <v>2024</v>
      </c>
      <c r="AF1135" t="s">
        <v>7751</v>
      </c>
      <c r="AG1135" t="s">
        <v>7752</v>
      </c>
      <c r="AH1135" t="s">
        <v>8727</v>
      </c>
      <c r="AI1135" t="s">
        <v>8728</v>
      </c>
      <c r="AJ1135" t="s">
        <v>783</v>
      </c>
      <c r="AK1135" t="s">
        <v>727</v>
      </c>
      <c r="AL1135">
        <v>3500</v>
      </c>
      <c r="AM1135">
        <v>-4.3936539465777704</v>
      </c>
      <c r="AN1135">
        <v>55.293194418851598</v>
      </c>
    </row>
    <row r="1136" spans="1:40" x14ac:dyDescent="0.25">
      <c r="A1136">
        <v>7661</v>
      </c>
      <c r="B1136" t="s">
        <v>7799</v>
      </c>
      <c r="C1136" t="s">
        <v>8729</v>
      </c>
      <c r="D1136" t="s">
        <v>64</v>
      </c>
      <c r="E1136" t="s">
        <v>8699</v>
      </c>
      <c r="F1136" t="s">
        <v>80</v>
      </c>
      <c r="G1136" t="s">
        <v>81</v>
      </c>
      <c r="H1136" t="s">
        <v>8730</v>
      </c>
      <c r="I1136" t="s">
        <v>119</v>
      </c>
      <c r="J1136" t="s">
        <v>8731</v>
      </c>
      <c r="K1136">
        <v>4</v>
      </c>
      <c r="N1136" t="s">
        <v>7511</v>
      </c>
      <c r="O1136" t="s">
        <v>7530</v>
      </c>
      <c r="P1136">
        <v>12000</v>
      </c>
      <c r="Q1136">
        <v>0</v>
      </c>
      <c r="R1136" t="s">
        <v>273</v>
      </c>
      <c r="T1136" t="s">
        <v>54</v>
      </c>
      <c r="U1136" t="s">
        <v>284</v>
      </c>
      <c r="V1136" t="s">
        <v>7733</v>
      </c>
      <c r="W1136">
        <v>248344</v>
      </c>
      <c r="X1136">
        <v>592808</v>
      </c>
      <c r="Z1136" t="s">
        <v>80</v>
      </c>
      <c r="AA1136" t="s">
        <v>633</v>
      </c>
      <c r="AB1136">
        <v>12000</v>
      </c>
      <c r="AC1136" t="s">
        <v>8732</v>
      </c>
      <c r="AE1136">
        <v>2024</v>
      </c>
      <c r="AF1136" t="s">
        <v>7751</v>
      </c>
      <c r="AG1136" t="s">
        <v>7752</v>
      </c>
      <c r="AH1136" t="s">
        <v>8733</v>
      </c>
      <c r="AI1136" t="s">
        <v>8734</v>
      </c>
      <c r="AJ1136" t="s">
        <v>783</v>
      </c>
      <c r="AK1136" t="s">
        <v>693</v>
      </c>
      <c r="AL1136">
        <v>12000</v>
      </c>
      <c r="AM1136">
        <v>-4.3847828934719102</v>
      </c>
      <c r="AN1136">
        <v>55.206204677566397</v>
      </c>
    </row>
    <row r="1137" spans="1:40" x14ac:dyDescent="0.25">
      <c r="A1137">
        <v>7662</v>
      </c>
      <c r="B1137" t="s">
        <v>8735</v>
      </c>
      <c r="C1137" t="s">
        <v>8736</v>
      </c>
      <c r="D1137" t="s">
        <v>117</v>
      </c>
      <c r="F1137" t="s">
        <v>80</v>
      </c>
      <c r="G1137" t="s">
        <v>81</v>
      </c>
      <c r="H1137" t="s">
        <v>8446</v>
      </c>
      <c r="I1137" t="s">
        <v>188</v>
      </c>
      <c r="J1137" t="s">
        <v>8737</v>
      </c>
      <c r="K1137">
        <v>1</v>
      </c>
      <c r="N1137" t="s">
        <v>7511</v>
      </c>
      <c r="O1137" t="s">
        <v>8738</v>
      </c>
      <c r="P1137">
        <v>20000</v>
      </c>
      <c r="Q1137">
        <v>0</v>
      </c>
      <c r="R1137" t="s">
        <v>53</v>
      </c>
      <c r="T1137" t="s">
        <v>54</v>
      </c>
      <c r="U1137" t="s">
        <v>88</v>
      </c>
      <c r="V1137" t="s">
        <v>8449</v>
      </c>
      <c r="W1137">
        <v>248154</v>
      </c>
      <c r="X1137">
        <v>592548</v>
      </c>
      <c r="Z1137" t="s">
        <v>80</v>
      </c>
      <c r="AA1137" t="s">
        <v>633</v>
      </c>
      <c r="AB1137">
        <v>20000</v>
      </c>
      <c r="AE1137">
        <v>2024</v>
      </c>
      <c r="AF1137" t="s">
        <v>7751</v>
      </c>
      <c r="AG1137" t="s">
        <v>7752</v>
      </c>
      <c r="AH1137" t="s">
        <v>8739</v>
      </c>
      <c r="AI1137" t="s">
        <v>8740</v>
      </c>
      <c r="AJ1137" t="s">
        <v>783</v>
      </c>
      <c r="AK1137" t="s">
        <v>464</v>
      </c>
      <c r="AL1137">
        <v>20000</v>
      </c>
      <c r="AM1137">
        <v>-4.3876260479561404</v>
      </c>
      <c r="AN1137">
        <v>55.203811960127403</v>
      </c>
    </row>
    <row r="1138" spans="1:40" x14ac:dyDescent="0.25">
      <c r="A1138">
        <v>7663</v>
      </c>
      <c r="B1138" t="s">
        <v>8741</v>
      </c>
      <c r="C1138" t="s">
        <v>8742</v>
      </c>
      <c r="D1138" t="s">
        <v>79</v>
      </c>
      <c r="F1138" t="s">
        <v>80</v>
      </c>
      <c r="G1138" t="s">
        <v>81</v>
      </c>
      <c r="H1138" t="s">
        <v>8743</v>
      </c>
      <c r="I1138" t="s">
        <v>188</v>
      </c>
      <c r="J1138" t="s">
        <v>8744</v>
      </c>
      <c r="K1138">
        <v>5</v>
      </c>
      <c r="N1138" t="s">
        <v>7511</v>
      </c>
      <c r="O1138" t="s">
        <v>8745</v>
      </c>
      <c r="P1138">
        <v>80000</v>
      </c>
      <c r="Q1138">
        <v>0</v>
      </c>
      <c r="R1138" t="s">
        <v>273</v>
      </c>
      <c r="S1138">
        <v>4000</v>
      </c>
      <c r="T1138" t="s">
        <v>54</v>
      </c>
      <c r="V1138" t="s">
        <v>8746</v>
      </c>
      <c r="W1138">
        <v>245617</v>
      </c>
      <c r="X1138">
        <v>606729</v>
      </c>
      <c r="Z1138" t="s">
        <v>80</v>
      </c>
      <c r="AA1138" t="s">
        <v>633</v>
      </c>
      <c r="AB1138">
        <v>84000</v>
      </c>
      <c r="AE1138">
        <v>2024</v>
      </c>
      <c r="AF1138" t="s">
        <v>7751</v>
      </c>
      <c r="AG1138" t="s">
        <v>7752</v>
      </c>
      <c r="AH1138" t="s">
        <v>8747</v>
      </c>
      <c r="AI1138" t="s">
        <v>8748</v>
      </c>
      <c r="AJ1138" t="s">
        <v>783</v>
      </c>
      <c r="AK1138" t="s">
        <v>921</v>
      </c>
      <c r="AL1138">
        <v>84000</v>
      </c>
      <c r="AM1138">
        <v>-4.43523285234554</v>
      </c>
      <c r="AN1138">
        <v>55.330340432524899</v>
      </c>
    </row>
    <row r="1139" spans="1:40" x14ac:dyDescent="0.25">
      <c r="A1139">
        <v>7664</v>
      </c>
      <c r="B1139" t="s">
        <v>8749</v>
      </c>
      <c r="C1139" t="s">
        <v>8750</v>
      </c>
      <c r="D1139" t="s">
        <v>266</v>
      </c>
      <c r="F1139" t="s">
        <v>65</v>
      </c>
      <c r="G1139" t="s">
        <v>45</v>
      </c>
      <c r="H1139" t="s">
        <v>7676</v>
      </c>
      <c r="I1139" t="s">
        <v>268</v>
      </c>
      <c r="J1139" t="s">
        <v>7677</v>
      </c>
      <c r="K1139">
        <v>5</v>
      </c>
      <c r="N1139" t="s">
        <v>7511</v>
      </c>
      <c r="O1139" t="s">
        <v>7530</v>
      </c>
      <c r="P1139">
        <v>40000</v>
      </c>
      <c r="Q1139">
        <v>0</v>
      </c>
      <c r="R1139" t="s">
        <v>273</v>
      </c>
      <c r="T1139" t="s">
        <v>54</v>
      </c>
      <c r="U1139" t="s">
        <v>72</v>
      </c>
      <c r="V1139" t="s">
        <v>7733</v>
      </c>
      <c r="W1139">
        <v>232798</v>
      </c>
      <c r="X1139">
        <v>618217</v>
      </c>
      <c r="Z1139" t="s">
        <v>65</v>
      </c>
      <c r="AA1139" t="s">
        <v>1068</v>
      </c>
      <c r="AB1139">
        <v>43000</v>
      </c>
      <c r="AC1139" t="s">
        <v>8751</v>
      </c>
      <c r="AD1139" t="s">
        <v>8752</v>
      </c>
      <c r="AE1139">
        <v>2024</v>
      </c>
      <c r="AF1139" t="s">
        <v>7751</v>
      </c>
      <c r="AG1139" t="s">
        <v>7752</v>
      </c>
      <c r="AH1139" t="s">
        <v>8753</v>
      </c>
      <c r="AI1139" t="s">
        <v>8754</v>
      </c>
      <c r="AJ1139" t="s">
        <v>783</v>
      </c>
      <c r="AK1139" t="s">
        <v>693</v>
      </c>
      <c r="AL1139">
        <v>43000</v>
      </c>
      <c r="AM1139">
        <v>-4.6439543090211002</v>
      </c>
      <c r="AN1139">
        <v>55.429267392632298</v>
      </c>
    </row>
    <row r="1140" spans="1:40" x14ac:dyDescent="0.25">
      <c r="A1140">
        <v>7665</v>
      </c>
      <c r="B1140" t="s">
        <v>8755</v>
      </c>
      <c r="C1140" t="s">
        <v>8756</v>
      </c>
      <c r="D1140" t="s">
        <v>117</v>
      </c>
      <c r="F1140" t="s">
        <v>80</v>
      </c>
      <c r="G1140" t="s">
        <v>81</v>
      </c>
      <c r="H1140" t="s">
        <v>8757</v>
      </c>
      <c r="I1140" t="s">
        <v>119</v>
      </c>
      <c r="J1140" t="s">
        <v>8758</v>
      </c>
      <c r="K1140">
        <v>4</v>
      </c>
      <c r="N1140" t="s">
        <v>7511</v>
      </c>
      <c r="O1140" t="s">
        <v>7530</v>
      </c>
      <c r="P1140">
        <v>15000</v>
      </c>
      <c r="Q1140">
        <v>0</v>
      </c>
      <c r="R1140" t="s">
        <v>273</v>
      </c>
      <c r="T1140" t="s">
        <v>54</v>
      </c>
      <c r="U1140" t="s">
        <v>464</v>
      </c>
      <c r="V1140" t="s">
        <v>7733</v>
      </c>
      <c r="W1140">
        <v>232375</v>
      </c>
      <c r="X1140">
        <v>619460</v>
      </c>
      <c r="Z1140" t="s">
        <v>80</v>
      </c>
      <c r="AA1140" t="s">
        <v>633</v>
      </c>
      <c r="AB1140">
        <v>15000</v>
      </c>
      <c r="AE1140">
        <v>2024</v>
      </c>
      <c r="AF1140" t="s">
        <v>7751</v>
      </c>
      <c r="AG1140" t="s">
        <v>7752</v>
      </c>
      <c r="AH1140" t="s">
        <v>8759</v>
      </c>
      <c r="AI1140" t="s">
        <v>8760</v>
      </c>
      <c r="AJ1140" t="s">
        <v>783</v>
      </c>
      <c r="AK1140" t="s">
        <v>727</v>
      </c>
      <c r="AL1140">
        <v>15000</v>
      </c>
      <c r="AM1140">
        <v>-4.6513794805065203</v>
      </c>
      <c r="AN1140">
        <v>55.440280093301602</v>
      </c>
    </row>
    <row r="1141" spans="1:40" x14ac:dyDescent="0.25">
      <c r="A1141">
        <v>7666</v>
      </c>
      <c r="B1141" t="s">
        <v>8761</v>
      </c>
      <c r="C1141" t="s">
        <v>8762</v>
      </c>
      <c r="D1141" t="s">
        <v>359</v>
      </c>
      <c r="F1141" t="s">
        <v>80</v>
      </c>
      <c r="G1141" t="s">
        <v>81</v>
      </c>
      <c r="H1141" t="s">
        <v>8763</v>
      </c>
      <c r="I1141" t="s">
        <v>68</v>
      </c>
      <c r="J1141" t="s">
        <v>8764</v>
      </c>
      <c r="K1141">
        <v>5</v>
      </c>
      <c r="N1141" t="s">
        <v>7511</v>
      </c>
      <c r="O1141" t="s">
        <v>8765</v>
      </c>
      <c r="Q1141">
        <v>0</v>
      </c>
      <c r="R1141" t="s">
        <v>273</v>
      </c>
      <c r="T1141" t="s">
        <v>54</v>
      </c>
      <c r="U1141" t="s">
        <v>464</v>
      </c>
      <c r="V1141" t="s">
        <v>7733</v>
      </c>
      <c r="W1141">
        <v>247728</v>
      </c>
      <c r="X1141">
        <v>601420</v>
      </c>
      <c r="Z1141" t="s">
        <v>80</v>
      </c>
      <c r="AA1141" t="s">
        <v>1068</v>
      </c>
      <c r="AC1141" t="s">
        <v>8766</v>
      </c>
      <c r="AE1141">
        <v>2024</v>
      </c>
      <c r="AF1141" t="s">
        <v>7751</v>
      </c>
      <c r="AG1141" t="s">
        <v>7752</v>
      </c>
      <c r="AH1141" t="s">
        <v>8767</v>
      </c>
      <c r="AI1141" t="s">
        <v>8768</v>
      </c>
      <c r="AJ1141" t="s">
        <v>783</v>
      </c>
      <c r="AK1141" t="s">
        <v>464</v>
      </c>
      <c r="AM1141">
        <v>-4.3991077828673903</v>
      </c>
      <c r="AN1141">
        <v>55.2833346353884</v>
      </c>
    </row>
    <row r="1142" spans="1:40" x14ac:dyDescent="0.25">
      <c r="A1142">
        <v>7667</v>
      </c>
      <c r="B1142" t="s">
        <v>8769</v>
      </c>
      <c r="C1142" t="s">
        <v>8770</v>
      </c>
      <c r="D1142" t="s">
        <v>117</v>
      </c>
      <c r="F1142" t="s">
        <v>80</v>
      </c>
      <c r="G1142" t="s">
        <v>66</v>
      </c>
      <c r="H1142" t="s">
        <v>7923</v>
      </c>
      <c r="I1142" t="s">
        <v>540</v>
      </c>
      <c r="J1142" t="s">
        <v>8771</v>
      </c>
      <c r="K1142">
        <v>3</v>
      </c>
      <c r="N1142" t="s">
        <v>7511</v>
      </c>
      <c r="O1142" t="s">
        <v>7530</v>
      </c>
      <c r="P1142">
        <v>40000</v>
      </c>
      <c r="Q1142">
        <v>0</v>
      </c>
      <c r="R1142" t="s">
        <v>53</v>
      </c>
      <c r="T1142" t="s">
        <v>54</v>
      </c>
      <c r="U1142" t="s">
        <v>88</v>
      </c>
      <c r="V1142" t="s">
        <v>7733</v>
      </c>
      <c r="W1142">
        <v>242860</v>
      </c>
      <c r="X1142">
        <v>609015</v>
      </c>
      <c r="Z1142" t="s">
        <v>80</v>
      </c>
      <c r="AA1142" t="s">
        <v>1068</v>
      </c>
      <c r="AB1142">
        <v>40000</v>
      </c>
      <c r="AC1142" t="s">
        <v>8772</v>
      </c>
      <c r="AE1142">
        <v>2024</v>
      </c>
      <c r="AF1142" t="s">
        <v>7751</v>
      </c>
      <c r="AG1142" t="s">
        <v>7752</v>
      </c>
      <c r="AH1142" t="s">
        <v>8773</v>
      </c>
      <c r="AI1142" t="s">
        <v>8774</v>
      </c>
      <c r="AJ1142" t="s">
        <v>783</v>
      </c>
      <c r="AK1142" t="s">
        <v>693</v>
      </c>
      <c r="AL1142">
        <v>40000</v>
      </c>
      <c r="AM1142">
        <v>-4.4799314904215501</v>
      </c>
      <c r="AN1142">
        <v>55.349989359614497</v>
      </c>
    </row>
    <row r="1143" spans="1:40" x14ac:dyDescent="0.25">
      <c r="A1143">
        <v>7668</v>
      </c>
      <c r="B1143" t="s">
        <v>8775</v>
      </c>
      <c r="C1143" t="s">
        <v>8776</v>
      </c>
      <c r="D1143" t="s">
        <v>117</v>
      </c>
      <c r="F1143" t="s">
        <v>494</v>
      </c>
      <c r="G1143" t="s">
        <v>81</v>
      </c>
      <c r="H1143" t="s">
        <v>7667</v>
      </c>
      <c r="I1143" t="s">
        <v>188</v>
      </c>
      <c r="J1143" t="s">
        <v>8777</v>
      </c>
      <c r="K1143">
        <v>3</v>
      </c>
      <c r="M1143" t="s">
        <v>8778</v>
      </c>
      <c r="N1143" t="s">
        <v>7511</v>
      </c>
      <c r="O1143" t="s">
        <v>8779</v>
      </c>
      <c r="P1143">
        <v>500000</v>
      </c>
      <c r="Q1143">
        <v>0</v>
      </c>
      <c r="R1143" t="s">
        <v>273</v>
      </c>
      <c r="T1143" t="s">
        <v>54</v>
      </c>
      <c r="U1143" t="s">
        <v>88</v>
      </c>
      <c r="V1143" t="s">
        <v>8780</v>
      </c>
      <c r="W1143">
        <v>244247</v>
      </c>
      <c r="X1143">
        <v>608015</v>
      </c>
      <c r="Z1143" t="s">
        <v>494</v>
      </c>
      <c r="AA1143" t="s">
        <v>633</v>
      </c>
      <c r="AB1143">
        <v>500000</v>
      </c>
      <c r="AE1143">
        <v>2024</v>
      </c>
      <c r="AF1143" t="s">
        <v>7751</v>
      </c>
      <c r="AG1143" t="s">
        <v>7752</v>
      </c>
      <c r="AH1143" t="s">
        <v>8781</v>
      </c>
      <c r="AI1143" t="s">
        <v>8782</v>
      </c>
      <c r="AJ1143" t="s">
        <v>692</v>
      </c>
      <c r="AK1143" t="s">
        <v>921</v>
      </c>
      <c r="AL1143">
        <v>500000</v>
      </c>
      <c r="AM1143">
        <v>-4.4575222907596199</v>
      </c>
      <c r="AN1143">
        <v>55.341453486891197</v>
      </c>
    </row>
    <row r="1144" spans="1:40" x14ac:dyDescent="0.25">
      <c r="A1144">
        <v>7669</v>
      </c>
      <c r="B1144" t="s">
        <v>8783</v>
      </c>
      <c r="C1144" t="s">
        <v>8438</v>
      </c>
      <c r="D1144" t="s">
        <v>64</v>
      </c>
      <c r="E1144" t="s">
        <v>7701</v>
      </c>
      <c r="F1144" t="s">
        <v>65</v>
      </c>
      <c r="G1144" t="s">
        <v>45</v>
      </c>
      <c r="H1144" t="s">
        <v>7702</v>
      </c>
      <c r="I1144" t="s">
        <v>119</v>
      </c>
      <c r="J1144" t="s">
        <v>7703</v>
      </c>
      <c r="K1144">
        <v>5</v>
      </c>
      <c r="N1144" t="s">
        <v>7511</v>
      </c>
      <c r="O1144" t="s">
        <v>876</v>
      </c>
      <c r="Q1144">
        <v>0</v>
      </c>
      <c r="R1144" t="s">
        <v>273</v>
      </c>
      <c r="S1144">
        <v>3000</v>
      </c>
      <c r="T1144" t="s">
        <v>134</v>
      </c>
      <c r="U1144" t="s">
        <v>72</v>
      </c>
      <c r="V1144" t="s">
        <v>8440</v>
      </c>
      <c r="W1144">
        <v>241675</v>
      </c>
      <c r="X1144">
        <v>611920</v>
      </c>
      <c r="Z1144" t="s">
        <v>65</v>
      </c>
      <c r="AA1144" t="s">
        <v>3058</v>
      </c>
      <c r="AB1144">
        <v>3000</v>
      </c>
      <c r="AC1144" t="s">
        <v>8784</v>
      </c>
      <c r="AE1144">
        <v>2024</v>
      </c>
      <c r="AF1144" t="s">
        <v>7751</v>
      </c>
      <c r="AG1144" t="s">
        <v>7752</v>
      </c>
      <c r="AH1144" t="s">
        <v>8785</v>
      </c>
      <c r="AI1144" t="s">
        <v>8786</v>
      </c>
      <c r="AJ1144" t="s">
        <v>797</v>
      </c>
      <c r="AK1144" t="s">
        <v>727</v>
      </c>
      <c r="AL1144">
        <v>0</v>
      </c>
      <c r="AM1144">
        <v>-4.5002456174463301</v>
      </c>
      <c r="AN1144">
        <v>55.3756878157877</v>
      </c>
    </row>
    <row r="1145" spans="1:40" x14ac:dyDescent="0.25">
      <c r="A1145">
        <v>7670</v>
      </c>
      <c r="B1145" t="s">
        <v>7682</v>
      </c>
      <c r="C1145" t="s">
        <v>8426</v>
      </c>
      <c r="D1145" t="s">
        <v>129</v>
      </c>
      <c r="F1145" t="s">
        <v>65</v>
      </c>
      <c r="G1145" t="s">
        <v>45</v>
      </c>
      <c r="H1145" t="s">
        <v>8787</v>
      </c>
      <c r="I1145" t="s">
        <v>131</v>
      </c>
      <c r="J1145" t="s">
        <v>8427</v>
      </c>
      <c r="K1145">
        <v>5</v>
      </c>
      <c r="N1145" t="s">
        <v>876</v>
      </c>
      <c r="O1145" t="s">
        <v>7511</v>
      </c>
      <c r="Q1145">
        <v>0</v>
      </c>
      <c r="R1145" t="s">
        <v>273</v>
      </c>
      <c r="S1145">
        <v>2500</v>
      </c>
      <c r="T1145" t="s">
        <v>134</v>
      </c>
      <c r="U1145" t="s">
        <v>72</v>
      </c>
      <c r="V1145" t="s">
        <v>8428</v>
      </c>
      <c r="W1145">
        <v>232042</v>
      </c>
      <c r="X1145">
        <v>620417</v>
      </c>
      <c r="Z1145" t="s">
        <v>65</v>
      </c>
      <c r="AA1145" t="s">
        <v>1068</v>
      </c>
      <c r="AB1145">
        <v>2500</v>
      </c>
      <c r="AC1145" t="s">
        <v>8788</v>
      </c>
      <c r="AE1145">
        <v>2024</v>
      </c>
      <c r="AF1145" t="s">
        <v>7751</v>
      </c>
      <c r="AG1145" t="s">
        <v>7752</v>
      </c>
      <c r="AH1145" t="s">
        <v>8789</v>
      </c>
      <c r="AI1145" t="s">
        <v>8790</v>
      </c>
      <c r="AJ1145" t="s">
        <v>797</v>
      </c>
      <c r="AK1145" t="s">
        <v>727</v>
      </c>
      <c r="AL1145">
        <v>0</v>
      </c>
      <c r="AM1145">
        <v>-4.6572148002443203</v>
      </c>
      <c r="AN1145">
        <v>55.448756035765797</v>
      </c>
    </row>
    <row r="1146" spans="1:40" x14ac:dyDescent="0.25">
      <c r="A1146">
        <v>7671</v>
      </c>
      <c r="B1146" t="s">
        <v>7691</v>
      </c>
      <c r="C1146" t="s">
        <v>7692</v>
      </c>
      <c r="D1146" t="s">
        <v>142</v>
      </c>
      <c r="F1146" t="s">
        <v>80</v>
      </c>
      <c r="G1146" t="s">
        <v>45</v>
      </c>
      <c r="H1146" t="s">
        <v>7693</v>
      </c>
      <c r="I1146" t="s">
        <v>617</v>
      </c>
      <c r="J1146" t="s">
        <v>7694</v>
      </c>
      <c r="K1146">
        <v>3</v>
      </c>
      <c r="N1146" t="s">
        <v>876</v>
      </c>
      <c r="O1146" t="s">
        <v>7511</v>
      </c>
      <c r="Q1146">
        <v>0</v>
      </c>
      <c r="R1146" t="s">
        <v>273</v>
      </c>
      <c r="S1146">
        <v>2500</v>
      </c>
      <c r="T1146" t="s">
        <v>54</v>
      </c>
      <c r="U1146" t="s">
        <v>72</v>
      </c>
      <c r="V1146" t="s">
        <v>8791</v>
      </c>
      <c r="W1146">
        <v>232691</v>
      </c>
      <c r="X1146">
        <v>618952</v>
      </c>
      <c r="Z1146" t="s">
        <v>80</v>
      </c>
      <c r="AA1146" t="s">
        <v>633</v>
      </c>
      <c r="AB1146">
        <v>2500</v>
      </c>
      <c r="AE1146">
        <v>2024</v>
      </c>
      <c r="AF1146" t="s">
        <v>7751</v>
      </c>
      <c r="AG1146" t="s">
        <v>7752</v>
      </c>
      <c r="AH1146" t="s">
        <v>8792</v>
      </c>
      <c r="AI1146" t="s">
        <v>8793</v>
      </c>
      <c r="AJ1146" t="s">
        <v>783</v>
      </c>
      <c r="AK1146" t="s">
        <v>719</v>
      </c>
      <c r="AL1146">
        <v>2500</v>
      </c>
      <c r="AM1146">
        <v>-4.6460848162739099</v>
      </c>
      <c r="AN1146">
        <v>55.435828303681703</v>
      </c>
    </row>
    <row r="1147" spans="1:40" x14ac:dyDescent="0.25">
      <c r="A1147">
        <v>7672</v>
      </c>
      <c r="B1147" t="s">
        <v>8794</v>
      </c>
      <c r="C1147" t="s">
        <v>8795</v>
      </c>
      <c r="D1147" t="s">
        <v>117</v>
      </c>
      <c r="F1147" t="s">
        <v>80</v>
      </c>
      <c r="G1147" t="s">
        <v>45</v>
      </c>
      <c r="H1147" t="s">
        <v>8796</v>
      </c>
      <c r="I1147" t="s">
        <v>540</v>
      </c>
      <c r="J1147" t="s">
        <v>8797</v>
      </c>
      <c r="K1147">
        <v>5</v>
      </c>
      <c r="N1147" t="s">
        <v>7511</v>
      </c>
      <c r="O1147" t="s">
        <v>8798</v>
      </c>
      <c r="P1147">
        <v>50000</v>
      </c>
      <c r="Q1147">
        <v>0</v>
      </c>
      <c r="R1147" t="s">
        <v>273</v>
      </c>
      <c r="S1147">
        <v>2000</v>
      </c>
      <c r="T1147" t="s">
        <v>54</v>
      </c>
      <c r="U1147" t="s">
        <v>88</v>
      </c>
      <c r="V1147" t="s">
        <v>7733</v>
      </c>
      <c r="W1147">
        <v>240137</v>
      </c>
      <c r="X1147">
        <v>613333</v>
      </c>
      <c r="Z1147" t="s">
        <v>80</v>
      </c>
      <c r="AA1147" t="s">
        <v>633</v>
      </c>
      <c r="AB1147">
        <v>52000</v>
      </c>
      <c r="AE1147">
        <v>2024</v>
      </c>
      <c r="AF1147" t="s">
        <v>7751</v>
      </c>
      <c r="AG1147" t="s">
        <v>7752</v>
      </c>
      <c r="AH1147" t="s">
        <v>8799</v>
      </c>
      <c r="AI1147" t="s">
        <v>8800</v>
      </c>
      <c r="AJ1147" t="s">
        <v>783</v>
      </c>
      <c r="AK1147" t="s">
        <v>921</v>
      </c>
      <c r="AL1147">
        <v>52000</v>
      </c>
      <c r="AM1147">
        <v>-4.5253007691878402</v>
      </c>
      <c r="AN1147">
        <v>55.3878738665829</v>
      </c>
    </row>
    <row r="1148" spans="1:40" x14ac:dyDescent="0.25">
      <c r="A1148">
        <v>7673</v>
      </c>
      <c r="B1148" t="s">
        <v>77</v>
      </c>
      <c r="C1148" t="s">
        <v>8801</v>
      </c>
      <c r="D1148" t="s">
        <v>79</v>
      </c>
      <c r="F1148" t="s">
        <v>80</v>
      </c>
      <c r="G1148" t="s">
        <v>45</v>
      </c>
      <c r="H1148" t="s">
        <v>8802</v>
      </c>
      <c r="I1148" t="s">
        <v>83</v>
      </c>
      <c r="J1148" t="s">
        <v>8803</v>
      </c>
      <c r="K1148">
        <v>5</v>
      </c>
      <c r="M1148" t="s">
        <v>7723</v>
      </c>
      <c r="N1148" t="s">
        <v>458</v>
      </c>
      <c r="O1148" t="s">
        <v>8804</v>
      </c>
      <c r="P1148">
        <v>80000</v>
      </c>
      <c r="Q1148">
        <v>0</v>
      </c>
      <c r="R1148" t="s">
        <v>53</v>
      </c>
      <c r="T1148" t="s">
        <v>54</v>
      </c>
      <c r="U1148" t="s">
        <v>88</v>
      </c>
      <c r="V1148" t="s">
        <v>7733</v>
      </c>
      <c r="W1148">
        <v>247947</v>
      </c>
      <c r="X1148">
        <v>598063</v>
      </c>
      <c r="Z1148" t="s">
        <v>80</v>
      </c>
      <c r="AA1148" t="s">
        <v>633</v>
      </c>
      <c r="AB1148">
        <v>80000</v>
      </c>
      <c r="AE1148">
        <v>2024</v>
      </c>
      <c r="AF1148" t="s">
        <v>7751</v>
      </c>
      <c r="AG1148" t="s">
        <v>7752</v>
      </c>
      <c r="AH1148" t="s">
        <v>8805</v>
      </c>
      <c r="AI1148" t="s">
        <v>8806</v>
      </c>
      <c r="AJ1148" t="s">
        <v>783</v>
      </c>
      <c r="AK1148" t="s">
        <v>921</v>
      </c>
      <c r="AL1148">
        <v>80000</v>
      </c>
      <c r="AM1148">
        <v>-4.3938487232263599</v>
      </c>
      <c r="AN1148">
        <v>55.253262854188499</v>
      </c>
    </row>
    <row r="1149" spans="1:40" x14ac:dyDescent="0.25">
      <c r="A1149">
        <v>7674</v>
      </c>
      <c r="B1149" t="s">
        <v>7737</v>
      </c>
      <c r="C1149" t="s">
        <v>7738</v>
      </c>
      <c r="D1149" t="s">
        <v>64</v>
      </c>
      <c r="E1149" t="s">
        <v>7739</v>
      </c>
      <c r="F1149" t="s">
        <v>80</v>
      </c>
      <c r="G1149" t="s">
        <v>66</v>
      </c>
      <c r="H1149" t="s">
        <v>7740</v>
      </c>
      <c r="I1149" t="s">
        <v>237</v>
      </c>
      <c r="J1149" t="s">
        <v>7741</v>
      </c>
      <c r="K1149">
        <v>4</v>
      </c>
      <c r="N1149" t="s">
        <v>8807</v>
      </c>
      <c r="O1149" t="s">
        <v>8808</v>
      </c>
      <c r="Q1149">
        <v>0</v>
      </c>
      <c r="S1149">
        <v>20000</v>
      </c>
      <c r="T1149" t="s">
        <v>54</v>
      </c>
      <c r="U1149" t="s">
        <v>88</v>
      </c>
      <c r="V1149" t="s">
        <v>8662</v>
      </c>
      <c r="W1149">
        <v>232421</v>
      </c>
      <c r="X1149">
        <v>619485</v>
      </c>
      <c r="Z1149" t="s">
        <v>80</v>
      </c>
      <c r="AA1149" t="s">
        <v>633</v>
      </c>
      <c r="AB1149">
        <v>20000</v>
      </c>
      <c r="AE1149">
        <v>2024</v>
      </c>
      <c r="AF1149" t="s">
        <v>7751</v>
      </c>
      <c r="AG1149" t="s">
        <v>7752</v>
      </c>
      <c r="AH1149" t="s">
        <v>8809</v>
      </c>
      <c r="AI1149" t="s">
        <v>8810</v>
      </c>
      <c r="AJ1149" t="s">
        <v>783</v>
      </c>
      <c r="AK1149" t="s">
        <v>693</v>
      </c>
      <c r="AL1149">
        <v>20000</v>
      </c>
      <c r="AM1149">
        <v>-4.65066822831594</v>
      </c>
      <c r="AN1149">
        <v>55.440520239382103</v>
      </c>
    </row>
    <row r="1150" spans="1:40" x14ac:dyDescent="0.25">
      <c r="A1150">
        <v>7675</v>
      </c>
      <c r="B1150" t="s">
        <v>8811</v>
      </c>
      <c r="C1150" t="s">
        <v>8812</v>
      </c>
      <c r="D1150" t="s">
        <v>141</v>
      </c>
      <c r="F1150" t="s">
        <v>80</v>
      </c>
      <c r="G1150" t="s">
        <v>45</v>
      </c>
      <c r="H1150" t="s">
        <v>8813</v>
      </c>
      <c r="I1150" t="s">
        <v>119</v>
      </c>
      <c r="J1150" t="s">
        <v>8814</v>
      </c>
      <c r="K1150">
        <v>4</v>
      </c>
      <c r="M1150" t="s">
        <v>8815</v>
      </c>
      <c r="N1150" t="s">
        <v>250</v>
      </c>
      <c r="O1150" t="s">
        <v>8816</v>
      </c>
      <c r="P1150">
        <v>8000</v>
      </c>
      <c r="Q1150">
        <v>0</v>
      </c>
      <c r="R1150" t="s">
        <v>53</v>
      </c>
      <c r="T1150" t="s">
        <v>54</v>
      </c>
      <c r="U1150" t="s">
        <v>88</v>
      </c>
      <c r="V1150" t="s">
        <v>7845</v>
      </c>
      <c r="W1150">
        <v>237802</v>
      </c>
      <c r="X1150">
        <v>613438</v>
      </c>
      <c r="Z1150" t="s">
        <v>80</v>
      </c>
      <c r="AA1150" t="s">
        <v>633</v>
      </c>
      <c r="AB1150">
        <v>8000</v>
      </c>
      <c r="AE1150">
        <v>2024</v>
      </c>
      <c r="AF1150" t="s">
        <v>7751</v>
      </c>
      <c r="AG1150" t="s">
        <v>7752</v>
      </c>
      <c r="AH1150" t="s">
        <v>8817</v>
      </c>
      <c r="AI1150" t="s">
        <v>8818</v>
      </c>
      <c r="AJ1150" t="s">
        <v>783</v>
      </c>
      <c r="AK1150" t="s">
        <v>727</v>
      </c>
      <c r="AL1150">
        <v>4000</v>
      </c>
      <c r="AM1150">
        <v>-4.5621834574132496</v>
      </c>
      <c r="AN1150">
        <v>55.388050036152798</v>
      </c>
    </row>
    <row r="1151" spans="1:40" x14ac:dyDescent="0.25">
      <c r="A1151">
        <v>7676</v>
      </c>
      <c r="B1151" t="s">
        <v>8819</v>
      </c>
      <c r="C1151" t="s">
        <v>7841</v>
      </c>
      <c r="D1151" t="s">
        <v>141</v>
      </c>
      <c r="F1151" t="s">
        <v>80</v>
      </c>
      <c r="G1151" t="s">
        <v>45</v>
      </c>
      <c r="H1151" t="s">
        <v>8820</v>
      </c>
      <c r="I1151" t="s">
        <v>144</v>
      </c>
      <c r="J1151" t="s">
        <v>8821</v>
      </c>
      <c r="K1151">
        <v>1</v>
      </c>
      <c r="M1151" t="s">
        <v>7850</v>
      </c>
      <c r="N1151" t="s">
        <v>250</v>
      </c>
      <c r="O1151" t="s">
        <v>7844</v>
      </c>
      <c r="P1151">
        <v>15000</v>
      </c>
      <c r="Q1151">
        <v>0</v>
      </c>
      <c r="T1151" t="s">
        <v>54</v>
      </c>
      <c r="V1151" t="s">
        <v>7845</v>
      </c>
      <c r="W1151">
        <v>232578</v>
      </c>
      <c r="X1151">
        <v>618801</v>
      </c>
      <c r="Z1151" t="s">
        <v>80</v>
      </c>
      <c r="AA1151" t="s">
        <v>633</v>
      </c>
      <c r="AB1151">
        <v>15000</v>
      </c>
      <c r="AE1151">
        <v>2024</v>
      </c>
      <c r="AF1151" t="s">
        <v>7751</v>
      </c>
      <c r="AG1151" t="s">
        <v>7752</v>
      </c>
      <c r="AH1151" t="s">
        <v>8822</v>
      </c>
      <c r="AI1151" t="s">
        <v>8823</v>
      </c>
      <c r="AJ1151" t="s">
        <v>783</v>
      </c>
      <c r="AK1151" t="s">
        <v>719</v>
      </c>
      <c r="AL1151">
        <v>15000</v>
      </c>
      <c r="AM1151">
        <v>-4.64777801172837</v>
      </c>
      <c r="AN1151">
        <v>55.434434297753</v>
      </c>
    </row>
    <row r="1152" spans="1:40" x14ac:dyDescent="0.25">
      <c r="A1152">
        <v>7677</v>
      </c>
      <c r="B1152" t="s">
        <v>8824</v>
      </c>
      <c r="C1152" t="s">
        <v>7841</v>
      </c>
      <c r="D1152" t="s">
        <v>141</v>
      </c>
      <c r="F1152" t="s">
        <v>3326</v>
      </c>
      <c r="H1152" t="s">
        <v>7842</v>
      </c>
      <c r="I1152" t="s">
        <v>144</v>
      </c>
      <c r="J1152" t="s">
        <v>8825</v>
      </c>
      <c r="K1152">
        <v>1</v>
      </c>
      <c r="M1152" t="s">
        <v>7850</v>
      </c>
      <c r="N1152" t="s">
        <v>8826</v>
      </c>
      <c r="O1152" t="s">
        <v>8827</v>
      </c>
      <c r="P1152">
        <v>17000</v>
      </c>
      <c r="Q1152">
        <v>0</v>
      </c>
      <c r="R1152" t="s">
        <v>53</v>
      </c>
      <c r="T1152" t="s">
        <v>134</v>
      </c>
      <c r="U1152" t="s">
        <v>464</v>
      </c>
      <c r="V1152" t="s">
        <v>8828</v>
      </c>
      <c r="W1152">
        <v>233574</v>
      </c>
      <c r="X1152">
        <v>615179</v>
      </c>
      <c r="Z1152" t="s">
        <v>3326</v>
      </c>
      <c r="AA1152" t="s">
        <v>3058</v>
      </c>
      <c r="AB1152">
        <v>17000</v>
      </c>
      <c r="AE1152">
        <v>2024</v>
      </c>
      <c r="AF1152" t="s">
        <v>7751</v>
      </c>
      <c r="AG1152" t="s">
        <v>7752</v>
      </c>
      <c r="AH1152" t="s">
        <v>8829</v>
      </c>
      <c r="AI1152" t="s">
        <v>8830</v>
      </c>
      <c r="AJ1152" t="s">
        <v>734</v>
      </c>
      <c r="AK1152" t="s">
        <v>719</v>
      </c>
      <c r="AL1152">
        <v>0</v>
      </c>
      <c r="AM1152">
        <v>-4.6298916780483799</v>
      </c>
      <c r="AN1152">
        <v>55.402261802058497</v>
      </c>
    </row>
    <row r="1153" spans="1:40" x14ac:dyDescent="0.25">
      <c r="A1153">
        <v>7678</v>
      </c>
      <c r="B1153" t="s">
        <v>8831</v>
      </c>
      <c r="C1153" t="s">
        <v>8832</v>
      </c>
      <c r="D1153" t="s">
        <v>64</v>
      </c>
      <c r="E1153" t="s">
        <v>7899</v>
      </c>
      <c r="F1153" t="s">
        <v>80</v>
      </c>
      <c r="G1153" t="s">
        <v>45</v>
      </c>
      <c r="H1153" t="s">
        <v>8833</v>
      </c>
      <c r="I1153" t="s">
        <v>188</v>
      </c>
      <c r="J1153" t="s">
        <v>8834</v>
      </c>
      <c r="K1153">
        <v>3</v>
      </c>
      <c r="N1153" t="s">
        <v>7511</v>
      </c>
      <c r="O1153" t="s">
        <v>7595</v>
      </c>
      <c r="P1153">
        <v>150000</v>
      </c>
      <c r="Q1153">
        <v>0</v>
      </c>
      <c r="R1153" t="s">
        <v>273</v>
      </c>
      <c r="T1153" t="s">
        <v>54</v>
      </c>
      <c r="U1153" t="s">
        <v>55</v>
      </c>
      <c r="V1153" t="s">
        <v>7892</v>
      </c>
      <c r="W1153">
        <v>220863</v>
      </c>
      <c r="X1153">
        <v>598999</v>
      </c>
      <c r="Z1153" t="s">
        <v>80</v>
      </c>
      <c r="AA1153" t="s">
        <v>1068</v>
      </c>
      <c r="AB1153">
        <v>150000</v>
      </c>
      <c r="AC1153" t="s">
        <v>8835</v>
      </c>
      <c r="AD1153" t="s">
        <v>8836</v>
      </c>
      <c r="AE1153">
        <v>2024</v>
      </c>
      <c r="AF1153" t="s">
        <v>7893</v>
      </c>
      <c r="AG1153" t="s">
        <v>7894</v>
      </c>
      <c r="AH1153" t="s">
        <v>8837</v>
      </c>
      <c r="AI1153" t="s">
        <v>8838</v>
      </c>
      <c r="AJ1153" t="s">
        <v>692</v>
      </c>
      <c r="AK1153" t="s">
        <v>693</v>
      </c>
      <c r="AL1153">
        <v>150000</v>
      </c>
      <c r="AM1153">
        <v>-4.8200342819817896</v>
      </c>
      <c r="AN1153">
        <v>55.252569262155802</v>
      </c>
    </row>
    <row r="1154" spans="1:40" x14ac:dyDescent="0.25">
      <c r="A1154">
        <v>7679</v>
      </c>
      <c r="B1154" t="s">
        <v>8839</v>
      </c>
      <c r="C1154" t="s">
        <v>8832</v>
      </c>
      <c r="D1154" t="s">
        <v>64</v>
      </c>
      <c r="E1154" t="s">
        <v>7899</v>
      </c>
      <c r="F1154" t="s">
        <v>3326</v>
      </c>
      <c r="G1154" t="s">
        <v>45</v>
      </c>
      <c r="H1154" t="s">
        <v>8833</v>
      </c>
      <c r="I1154" t="s">
        <v>188</v>
      </c>
      <c r="J1154" t="s">
        <v>8834</v>
      </c>
      <c r="K1154">
        <v>1</v>
      </c>
      <c r="N1154" t="s">
        <v>7511</v>
      </c>
      <c r="O1154" t="s">
        <v>7595</v>
      </c>
      <c r="P1154">
        <v>70000</v>
      </c>
      <c r="Q1154">
        <v>0</v>
      </c>
      <c r="R1154" t="s">
        <v>273</v>
      </c>
      <c r="S1154">
        <v>2500</v>
      </c>
      <c r="T1154" t="s">
        <v>134</v>
      </c>
      <c r="U1154" t="s">
        <v>380</v>
      </c>
      <c r="V1154" t="s">
        <v>7892</v>
      </c>
      <c r="W1154">
        <v>229802</v>
      </c>
      <c r="X1154">
        <v>603640</v>
      </c>
      <c r="Z1154" t="s">
        <v>3326</v>
      </c>
      <c r="AA1154" t="s">
        <v>3058</v>
      </c>
      <c r="AB1154">
        <v>70000</v>
      </c>
      <c r="AC1154" t="s">
        <v>8835</v>
      </c>
      <c r="AD1154" t="s">
        <v>8836</v>
      </c>
      <c r="AE1154">
        <v>2024</v>
      </c>
      <c r="AF1154" t="s">
        <v>7893</v>
      </c>
      <c r="AG1154" t="s">
        <v>7894</v>
      </c>
      <c r="AH1154" t="s">
        <v>8840</v>
      </c>
      <c r="AI1154" t="s">
        <v>8841</v>
      </c>
      <c r="AJ1154" t="s">
        <v>692</v>
      </c>
      <c r="AK1154" t="s">
        <v>727</v>
      </c>
      <c r="AL1154">
        <v>0</v>
      </c>
      <c r="AM1154">
        <v>-4.6823752079179402</v>
      </c>
      <c r="AN1154">
        <v>55.2973937360915</v>
      </c>
    </row>
    <row r="1155" spans="1:40" x14ac:dyDescent="0.25">
      <c r="A1155">
        <v>7680</v>
      </c>
      <c r="B1155" t="s">
        <v>8842</v>
      </c>
      <c r="C1155" t="s">
        <v>8843</v>
      </c>
      <c r="D1155" t="s">
        <v>64</v>
      </c>
      <c r="E1155" t="s">
        <v>7899</v>
      </c>
      <c r="F1155" t="s">
        <v>80</v>
      </c>
      <c r="G1155" t="s">
        <v>81</v>
      </c>
      <c r="H1155" t="s">
        <v>8844</v>
      </c>
      <c r="I1155" t="s">
        <v>702</v>
      </c>
      <c r="J1155" t="s">
        <v>8845</v>
      </c>
      <c r="K1155">
        <v>1</v>
      </c>
      <c r="N1155" t="s">
        <v>7511</v>
      </c>
      <c r="O1155" t="s">
        <v>7902</v>
      </c>
      <c r="P1155">
        <v>37280</v>
      </c>
      <c r="Q1155">
        <v>0</v>
      </c>
      <c r="R1155" t="s">
        <v>53</v>
      </c>
      <c r="T1155" t="s">
        <v>54</v>
      </c>
      <c r="U1155" t="s">
        <v>88</v>
      </c>
      <c r="V1155" t="s">
        <v>7892</v>
      </c>
      <c r="W1155">
        <v>222291</v>
      </c>
      <c r="X1155">
        <v>599617</v>
      </c>
      <c r="Z1155" t="s">
        <v>80</v>
      </c>
      <c r="AA1155" t="s">
        <v>633</v>
      </c>
      <c r="AB1155">
        <v>37280</v>
      </c>
      <c r="AE1155">
        <v>2024</v>
      </c>
      <c r="AF1155" t="s">
        <v>7893</v>
      </c>
      <c r="AG1155" t="s">
        <v>7894</v>
      </c>
      <c r="AH1155" t="s">
        <v>8846</v>
      </c>
      <c r="AI1155" t="s">
        <v>8847</v>
      </c>
      <c r="AJ1155" t="s">
        <v>783</v>
      </c>
      <c r="AK1155" t="s">
        <v>727</v>
      </c>
      <c r="AL1155">
        <v>28080</v>
      </c>
      <c r="AM1155">
        <v>-4.7979865050550199</v>
      </c>
      <c r="AN1155">
        <v>55.258632639414998</v>
      </c>
    </row>
    <row r="1156" spans="1:40" x14ac:dyDescent="0.25">
      <c r="A1156">
        <v>7681</v>
      </c>
      <c r="B1156" t="s">
        <v>8848</v>
      </c>
      <c r="C1156" t="s">
        <v>8849</v>
      </c>
      <c r="D1156" t="s">
        <v>64</v>
      </c>
      <c r="E1156" t="s">
        <v>7899</v>
      </c>
      <c r="F1156" t="s">
        <v>80</v>
      </c>
      <c r="G1156" t="s">
        <v>81</v>
      </c>
      <c r="H1156" t="s">
        <v>7900</v>
      </c>
      <c r="I1156" t="s">
        <v>702</v>
      </c>
      <c r="J1156" t="s">
        <v>8850</v>
      </c>
      <c r="K1156">
        <v>1</v>
      </c>
      <c r="N1156" t="s">
        <v>7511</v>
      </c>
      <c r="O1156" t="s">
        <v>7902</v>
      </c>
      <c r="P1156">
        <v>2800</v>
      </c>
      <c r="Q1156">
        <v>0</v>
      </c>
      <c r="R1156" t="s">
        <v>53</v>
      </c>
      <c r="T1156" t="s">
        <v>54</v>
      </c>
      <c r="U1156" t="s">
        <v>88</v>
      </c>
      <c r="V1156" t="s">
        <v>7892</v>
      </c>
      <c r="W1156">
        <v>226683</v>
      </c>
      <c r="X1156">
        <v>601821</v>
      </c>
      <c r="Z1156" t="s">
        <v>80</v>
      </c>
      <c r="AA1156" t="s">
        <v>633</v>
      </c>
      <c r="AB1156">
        <v>2800</v>
      </c>
      <c r="AE1156">
        <v>2024</v>
      </c>
      <c r="AF1156" t="s">
        <v>7893</v>
      </c>
      <c r="AG1156" t="s">
        <v>7894</v>
      </c>
      <c r="AH1156" t="s">
        <v>8851</v>
      </c>
      <c r="AI1156" t="s">
        <v>8852</v>
      </c>
      <c r="AJ1156" t="s">
        <v>783</v>
      </c>
      <c r="AK1156" t="s">
        <v>727</v>
      </c>
      <c r="AL1156">
        <v>2800</v>
      </c>
      <c r="AM1156">
        <v>-4.7303198498245598</v>
      </c>
      <c r="AN1156">
        <v>55.2799787638384</v>
      </c>
    </row>
    <row r="1157" spans="1:40" x14ac:dyDescent="0.25">
      <c r="A1157">
        <v>7682</v>
      </c>
      <c r="B1157" t="s">
        <v>8853</v>
      </c>
      <c r="C1157" t="s">
        <v>8854</v>
      </c>
      <c r="D1157" t="s">
        <v>64</v>
      </c>
      <c r="E1157" t="s">
        <v>7899</v>
      </c>
      <c r="F1157" t="s">
        <v>80</v>
      </c>
      <c r="G1157" t="s">
        <v>81</v>
      </c>
      <c r="H1157" t="s">
        <v>8855</v>
      </c>
      <c r="I1157" t="s">
        <v>702</v>
      </c>
      <c r="J1157" t="s">
        <v>7907</v>
      </c>
      <c r="K1157">
        <v>1</v>
      </c>
      <c r="N1157" t="s">
        <v>7511</v>
      </c>
      <c r="O1157" t="s">
        <v>7902</v>
      </c>
      <c r="P1157">
        <v>20780</v>
      </c>
      <c r="Q1157">
        <v>0</v>
      </c>
      <c r="R1157" t="s">
        <v>53</v>
      </c>
      <c r="T1157" t="s">
        <v>54</v>
      </c>
      <c r="U1157" t="s">
        <v>88</v>
      </c>
      <c r="V1157" t="s">
        <v>7892</v>
      </c>
      <c r="W1157">
        <v>228850</v>
      </c>
      <c r="X1157">
        <v>603323</v>
      </c>
      <c r="Z1157" t="s">
        <v>80</v>
      </c>
      <c r="AA1157" t="s">
        <v>633</v>
      </c>
      <c r="AB1157">
        <v>20780</v>
      </c>
      <c r="AE1157">
        <v>2024</v>
      </c>
      <c r="AF1157" t="s">
        <v>7893</v>
      </c>
      <c r="AG1157" t="s">
        <v>7894</v>
      </c>
      <c r="AH1157" t="s">
        <v>8856</v>
      </c>
      <c r="AI1157" t="s">
        <v>8857</v>
      </c>
      <c r="AJ1157" t="s">
        <v>783</v>
      </c>
      <c r="AK1157" t="s">
        <v>727</v>
      </c>
      <c r="AL1157">
        <v>20780</v>
      </c>
      <c r="AM1157">
        <v>-4.6971587619785202</v>
      </c>
      <c r="AN1157">
        <v>55.294218313063801</v>
      </c>
    </row>
    <row r="1158" spans="1:40" x14ac:dyDescent="0.25">
      <c r="A1158">
        <v>7683</v>
      </c>
      <c r="B1158" t="s">
        <v>8858</v>
      </c>
      <c r="C1158" t="s">
        <v>7898</v>
      </c>
      <c r="D1158" t="s">
        <v>64</v>
      </c>
      <c r="E1158" t="s">
        <v>7899</v>
      </c>
      <c r="F1158" t="s">
        <v>80</v>
      </c>
      <c r="G1158" t="s">
        <v>81</v>
      </c>
      <c r="H1158" t="s">
        <v>7900</v>
      </c>
      <c r="I1158" t="s">
        <v>702</v>
      </c>
      <c r="J1158" t="s">
        <v>7901</v>
      </c>
      <c r="K1158">
        <v>1</v>
      </c>
      <c r="N1158" t="s">
        <v>7511</v>
      </c>
      <c r="O1158" t="s">
        <v>7902</v>
      </c>
      <c r="P1158">
        <v>25640</v>
      </c>
      <c r="Q1158">
        <v>0</v>
      </c>
      <c r="R1158" t="s">
        <v>53</v>
      </c>
      <c r="T1158" t="s">
        <v>54</v>
      </c>
      <c r="U1158" t="s">
        <v>88</v>
      </c>
      <c r="V1158" t="s">
        <v>7892</v>
      </c>
      <c r="W1158">
        <v>231252</v>
      </c>
      <c r="X1158">
        <v>602461</v>
      </c>
      <c r="Z1158" t="s">
        <v>80</v>
      </c>
      <c r="AA1158" t="s">
        <v>633</v>
      </c>
      <c r="AB1158">
        <v>25640</v>
      </c>
      <c r="AE1158">
        <v>2024</v>
      </c>
      <c r="AF1158" t="s">
        <v>7893</v>
      </c>
      <c r="AG1158" t="s">
        <v>7894</v>
      </c>
      <c r="AH1158" t="s">
        <v>8859</v>
      </c>
      <c r="AI1158" t="s">
        <v>8860</v>
      </c>
      <c r="AJ1158" t="s">
        <v>783</v>
      </c>
      <c r="AK1158" t="s">
        <v>727</v>
      </c>
      <c r="AL1158">
        <v>25640</v>
      </c>
      <c r="AM1158">
        <v>-4.6588553661352998</v>
      </c>
      <c r="AN1158">
        <v>55.287309945407998</v>
      </c>
    </row>
    <row r="1159" spans="1:40" x14ac:dyDescent="0.25">
      <c r="A1159">
        <v>7684</v>
      </c>
      <c r="B1159" t="s">
        <v>8861</v>
      </c>
      <c r="C1159" t="s">
        <v>8862</v>
      </c>
      <c r="D1159" t="s">
        <v>141</v>
      </c>
      <c r="F1159" t="s">
        <v>80</v>
      </c>
      <c r="G1159" t="s">
        <v>81</v>
      </c>
      <c r="H1159" t="s">
        <v>7478</v>
      </c>
      <c r="I1159" t="s">
        <v>144</v>
      </c>
      <c r="J1159" t="s">
        <v>8863</v>
      </c>
      <c r="K1159">
        <v>1</v>
      </c>
      <c r="N1159" t="s">
        <v>7511</v>
      </c>
      <c r="O1159" t="s">
        <v>7902</v>
      </c>
      <c r="Q1159">
        <v>0</v>
      </c>
      <c r="R1159" t="s">
        <v>273</v>
      </c>
      <c r="S1159">
        <v>500</v>
      </c>
      <c r="T1159" t="s">
        <v>134</v>
      </c>
      <c r="U1159" t="s">
        <v>72</v>
      </c>
      <c r="V1159" t="s">
        <v>7892</v>
      </c>
      <c r="W1159">
        <v>221469</v>
      </c>
      <c r="X1159">
        <v>598851</v>
      </c>
      <c r="Z1159" t="s">
        <v>65</v>
      </c>
      <c r="AA1159" t="s">
        <v>3058</v>
      </c>
      <c r="AB1159">
        <v>500</v>
      </c>
      <c r="AC1159" t="s">
        <v>8864</v>
      </c>
      <c r="AE1159">
        <v>2024</v>
      </c>
      <c r="AF1159" t="s">
        <v>7893</v>
      </c>
      <c r="AG1159" t="s">
        <v>7894</v>
      </c>
      <c r="AH1159" t="s">
        <v>8865</v>
      </c>
      <c r="AI1159" t="s">
        <v>8866</v>
      </c>
      <c r="AJ1159" t="s">
        <v>797</v>
      </c>
      <c r="AK1159" t="s">
        <v>727</v>
      </c>
      <c r="AL1159">
        <v>0</v>
      </c>
      <c r="AM1159">
        <v>-4.8104186686831403</v>
      </c>
      <c r="AN1159">
        <v>55.2514607056006</v>
      </c>
    </row>
    <row r="1160" spans="1:40" x14ac:dyDescent="0.25">
      <c r="A1160">
        <v>7685</v>
      </c>
      <c r="B1160" t="s">
        <v>8867</v>
      </c>
      <c r="C1160" t="s">
        <v>8868</v>
      </c>
      <c r="D1160" t="s">
        <v>141</v>
      </c>
      <c r="F1160" t="s">
        <v>65</v>
      </c>
      <c r="G1160" t="s">
        <v>45</v>
      </c>
      <c r="H1160" t="s">
        <v>7478</v>
      </c>
      <c r="I1160" t="s">
        <v>144</v>
      </c>
      <c r="J1160" t="s">
        <v>8869</v>
      </c>
      <c r="K1160">
        <v>1</v>
      </c>
      <c r="N1160" t="s">
        <v>7511</v>
      </c>
      <c r="O1160" t="s">
        <v>7902</v>
      </c>
      <c r="Q1160">
        <v>0</v>
      </c>
      <c r="R1160" t="s">
        <v>273</v>
      </c>
      <c r="S1160">
        <v>500</v>
      </c>
      <c r="T1160" t="s">
        <v>134</v>
      </c>
      <c r="U1160" t="s">
        <v>72</v>
      </c>
      <c r="V1160" t="s">
        <v>7892</v>
      </c>
      <c r="W1160">
        <v>224778</v>
      </c>
      <c r="X1160">
        <v>596987</v>
      </c>
      <c r="Z1160" t="s">
        <v>65</v>
      </c>
      <c r="AA1160" t="s">
        <v>3058</v>
      </c>
      <c r="AB1160">
        <v>500</v>
      </c>
      <c r="AC1160" t="s">
        <v>8864</v>
      </c>
      <c r="AE1160">
        <v>2024</v>
      </c>
      <c r="AF1160" t="s">
        <v>7893</v>
      </c>
      <c r="AG1160" t="s">
        <v>7894</v>
      </c>
      <c r="AH1160" t="s">
        <v>8870</v>
      </c>
      <c r="AI1160" t="s">
        <v>8871</v>
      </c>
      <c r="AJ1160" t="s">
        <v>797</v>
      </c>
      <c r="AK1160" t="s">
        <v>727</v>
      </c>
      <c r="AL1160">
        <v>0</v>
      </c>
      <c r="AM1160">
        <v>-4.7572663049679296</v>
      </c>
      <c r="AN1160">
        <v>55.235917114989398</v>
      </c>
    </row>
    <row r="1161" spans="1:40" x14ac:dyDescent="0.25">
      <c r="A1161">
        <v>7686</v>
      </c>
      <c r="B1161" t="s">
        <v>8872</v>
      </c>
      <c r="C1161" t="s">
        <v>8873</v>
      </c>
      <c r="D1161" t="s">
        <v>266</v>
      </c>
      <c r="F1161" t="s">
        <v>80</v>
      </c>
      <c r="G1161" t="s">
        <v>45</v>
      </c>
      <c r="H1161" t="s">
        <v>8874</v>
      </c>
      <c r="I1161" t="s">
        <v>268</v>
      </c>
      <c r="J1161" t="s">
        <v>8875</v>
      </c>
      <c r="K1161">
        <v>5</v>
      </c>
      <c r="N1161" t="s">
        <v>7511</v>
      </c>
      <c r="O1161" t="s">
        <v>7902</v>
      </c>
      <c r="P1161">
        <v>50000</v>
      </c>
      <c r="Q1161">
        <v>0</v>
      </c>
      <c r="R1161" t="s">
        <v>273</v>
      </c>
      <c r="T1161" t="s">
        <v>54</v>
      </c>
      <c r="U1161" t="s">
        <v>88</v>
      </c>
      <c r="V1161" t="s">
        <v>7892</v>
      </c>
      <c r="W1161">
        <v>222514</v>
      </c>
      <c r="X1161">
        <v>600232</v>
      </c>
      <c r="Z1161" t="s">
        <v>80</v>
      </c>
      <c r="AA1161" t="s">
        <v>633</v>
      </c>
      <c r="AB1161">
        <v>50000</v>
      </c>
      <c r="AE1161">
        <v>2024</v>
      </c>
      <c r="AF1161" t="s">
        <v>7893</v>
      </c>
      <c r="AG1161" t="s">
        <v>7894</v>
      </c>
      <c r="AH1161" t="s">
        <v>8876</v>
      </c>
      <c r="AI1161" t="s">
        <v>8877</v>
      </c>
      <c r="AJ1161" t="s">
        <v>783</v>
      </c>
      <c r="AK1161" t="s">
        <v>693</v>
      </c>
      <c r="AL1161">
        <v>50000</v>
      </c>
      <c r="AM1161">
        <v>-4.7948697452948998</v>
      </c>
      <c r="AN1161">
        <v>55.264232753008301</v>
      </c>
    </row>
    <row r="1162" spans="1:40" x14ac:dyDescent="0.25">
      <c r="A1162">
        <v>7687</v>
      </c>
      <c r="B1162" t="s">
        <v>8878</v>
      </c>
      <c r="C1162" t="s">
        <v>8879</v>
      </c>
      <c r="D1162" t="s">
        <v>117</v>
      </c>
      <c r="F1162" t="s">
        <v>80</v>
      </c>
      <c r="G1162" t="s">
        <v>81</v>
      </c>
      <c r="H1162" t="s">
        <v>8376</v>
      </c>
      <c r="I1162" t="s">
        <v>540</v>
      </c>
      <c r="J1162" t="s">
        <v>8880</v>
      </c>
      <c r="K1162">
        <v>1</v>
      </c>
      <c r="N1162" t="s">
        <v>7511</v>
      </c>
      <c r="O1162" t="s">
        <v>7902</v>
      </c>
      <c r="P1162">
        <v>2000</v>
      </c>
      <c r="Q1162">
        <v>0</v>
      </c>
      <c r="R1162" t="s">
        <v>273</v>
      </c>
      <c r="T1162" t="s">
        <v>54</v>
      </c>
      <c r="U1162" t="s">
        <v>284</v>
      </c>
      <c r="V1162" t="s">
        <v>7892</v>
      </c>
      <c r="W1162">
        <v>224100</v>
      </c>
      <c r="X1162">
        <v>599890</v>
      </c>
      <c r="Z1162" t="s">
        <v>80</v>
      </c>
      <c r="AA1162" t="s">
        <v>633</v>
      </c>
      <c r="AB1162">
        <v>2000</v>
      </c>
      <c r="AE1162">
        <v>2024</v>
      </c>
      <c r="AF1162" t="s">
        <v>7893</v>
      </c>
      <c r="AG1162" t="s">
        <v>7894</v>
      </c>
      <c r="AH1162" t="s">
        <v>8881</v>
      </c>
      <c r="AI1162" t="s">
        <v>8882</v>
      </c>
      <c r="AJ1162" t="s">
        <v>783</v>
      </c>
      <c r="AK1162" t="s">
        <v>727</v>
      </c>
      <c r="AL1162">
        <v>2000</v>
      </c>
      <c r="AM1162">
        <v>-4.76972779992255</v>
      </c>
      <c r="AN1162">
        <v>55.261731684184902</v>
      </c>
    </row>
    <row r="1163" spans="1:40" x14ac:dyDescent="0.25">
      <c r="A1163">
        <v>7688</v>
      </c>
      <c r="B1163" t="s">
        <v>8883</v>
      </c>
      <c r="C1163" t="s">
        <v>8884</v>
      </c>
      <c r="D1163" t="s">
        <v>79</v>
      </c>
      <c r="F1163" t="s">
        <v>80</v>
      </c>
      <c r="G1163" t="s">
        <v>45</v>
      </c>
      <c r="H1163" t="s">
        <v>8885</v>
      </c>
      <c r="I1163" t="s">
        <v>188</v>
      </c>
      <c r="J1163" t="s">
        <v>8886</v>
      </c>
      <c r="K1163">
        <v>1</v>
      </c>
      <c r="N1163" t="s">
        <v>7511</v>
      </c>
      <c r="O1163" t="s">
        <v>8887</v>
      </c>
      <c r="P1163">
        <v>500000</v>
      </c>
      <c r="Q1163">
        <v>0</v>
      </c>
      <c r="R1163" t="s">
        <v>273</v>
      </c>
      <c r="T1163" t="s">
        <v>54</v>
      </c>
      <c r="U1163" t="s">
        <v>88</v>
      </c>
      <c r="V1163" t="s">
        <v>7892</v>
      </c>
      <c r="W1163">
        <v>226683</v>
      </c>
      <c r="X1163">
        <v>601821</v>
      </c>
      <c r="Z1163" t="s">
        <v>80</v>
      </c>
      <c r="AA1163" t="s">
        <v>633</v>
      </c>
      <c r="AB1163">
        <v>500000</v>
      </c>
      <c r="AE1163">
        <v>2024</v>
      </c>
      <c r="AF1163" t="s">
        <v>7893</v>
      </c>
      <c r="AG1163" t="s">
        <v>7894</v>
      </c>
      <c r="AH1163" t="s">
        <v>8888</v>
      </c>
      <c r="AI1163" t="s">
        <v>8889</v>
      </c>
      <c r="AJ1163" t="s">
        <v>783</v>
      </c>
      <c r="AK1163" t="s">
        <v>719</v>
      </c>
      <c r="AL1163">
        <v>500000</v>
      </c>
      <c r="AM1163">
        <v>-4.7303198498245598</v>
      </c>
      <c r="AN1163">
        <v>55.2799787638384</v>
      </c>
    </row>
    <row r="1164" spans="1:40" x14ac:dyDescent="0.25">
      <c r="A1164">
        <v>7689</v>
      </c>
      <c r="B1164" t="s">
        <v>8890</v>
      </c>
      <c r="C1164" t="s">
        <v>8891</v>
      </c>
      <c r="D1164" t="s">
        <v>117</v>
      </c>
      <c r="F1164" t="s">
        <v>80</v>
      </c>
      <c r="G1164" t="s">
        <v>45</v>
      </c>
      <c r="H1164" t="s">
        <v>7923</v>
      </c>
      <c r="I1164" t="s">
        <v>540</v>
      </c>
      <c r="J1164" t="s">
        <v>7924</v>
      </c>
      <c r="K1164">
        <v>1</v>
      </c>
      <c r="N1164" t="s">
        <v>7511</v>
      </c>
      <c r="O1164" t="s">
        <v>7902</v>
      </c>
      <c r="P1164">
        <v>7800</v>
      </c>
      <c r="Q1164">
        <v>0</v>
      </c>
      <c r="R1164" t="s">
        <v>273</v>
      </c>
      <c r="T1164" t="s">
        <v>54</v>
      </c>
      <c r="U1164" t="s">
        <v>88</v>
      </c>
      <c r="V1164" t="s">
        <v>7892</v>
      </c>
      <c r="W1164">
        <v>228371</v>
      </c>
      <c r="X1164">
        <v>600923</v>
      </c>
      <c r="Z1164" t="s">
        <v>80</v>
      </c>
      <c r="AA1164" t="s">
        <v>633</v>
      </c>
      <c r="AB1164">
        <v>7800</v>
      </c>
      <c r="AE1164">
        <v>2024</v>
      </c>
      <c r="AF1164" t="s">
        <v>7893</v>
      </c>
      <c r="AG1164" t="s">
        <v>7894</v>
      </c>
      <c r="AH1164" t="s">
        <v>8892</v>
      </c>
      <c r="AI1164" t="s">
        <v>8893</v>
      </c>
      <c r="AJ1164" t="s">
        <v>783</v>
      </c>
      <c r="AK1164" t="s">
        <v>727</v>
      </c>
      <c r="AL1164">
        <v>7800</v>
      </c>
      <c r="AM1164">
        <v>-4.70322845876104</v>
      </c>
      <c r="AN1164">
        <v>55.272509391622698</v>
      </c>
    </row>
    <row r="1165" spans="1:40" x14ac:dyDescent="0.25">
      <c r="A1165">
        <v>7690</v>
      </c>
      <c r="B1165" t="s">
        <v>8894</v>
      </c>
      <c r="C1165" t="s">
        <v>8895</v>
      </c>
      <c r="D1165" t="s">
        <v>141</v>
      </c>
      <c r="F1165" t="s">
        <v>44</v>
      </c>
      <c r="G1165" t="s">
        <v>81</v>
      </c>
      <c r="H1165" t="s">
        <v>7478</v>
      </c>
      <c r="I1165" t="s">
        <v>144</v>
      </c>
      <c r="J1165" t="s">
        <v>8896</v>
      </c>
      <c r="K1165">
        <v>1</v>
      </c>
      <c r="N1165" t="s">
        <v>7511</v>
      </c>
      <c r="O1165" t="s">
        <v>8887</v>
      </c>
      <c r="P1165">
        <v>2000</v>
      </c>
      <c r="Q1165">
        <v>0</v>
      </c>
      <c r="R1165" t="s">
        <v>53</v>
      </c>
      <c r="T1165" t="s">
        <v>54</v>
      </c>
      <c r="U1165" t="s">
        <v>55</v>
      </c>
      <c r="V1165" t="s">
        <v>8897</v>
      </c>
      <c r="W1165">
        <v>228904</v>
      </c>
      <c r="X1165">
        <v>603758</v>
      </c>
      <c r="Z1165" t="s">
        <v>80</v>
      </c>
      <c r="AA1165" t="s">
        <v>633</v>
      </c>
      <c r="AB1165">
        <v>2000</v>
      </c>
      <c r="AE1165">
        <v>2024</v>
      </c>
      <c r="AF1165" t="s">
        <v>7893</v>
      </c>
      <c r="AG1165" t="s">
        <v>7894</v>
      </c>
      <c r="AH1165" t="s">
        <v>8898</v>
      </c>
      <c r="AI1165" t="s">
        <v>8899</v>
      </c>
      <c r="AJ1165" t="s">
        <v>783</v>
      </c>
      <c r="AK1165" t="s">
        <v>727</v>
      </c>
      <c r="AL1165">
        <v>2000</v>
      </c>
      <c r="AM1165">
        <v>-4.69657426761359</v>
      </c>
      <c r="AN1165">
        <v>55.2981416175055</v>
      </c>
    </row>
    <row r="1166" spans="1:40" x14ac:dyDescent="0.25">
      <c r="A1166">
        <v>7691</v>
      </c>
      <c r="B1166" t="s">
        <v>8900</v>
      </c>
      <c r="C1166" t="s">
        <v>8901</v>
      </c>
      <c r="D1166" t="s">
        <v>64</v>
      </c>
      <c r="E1166" t="s">
        <v>7899</v>
      </c>
      <c r="F1166" t="s">
        <v>80</v>
      </c>
      <c r="G1166" t="s">
        <v>45</v>
      </c>
      <c r="H1166" t="s">
        <v>8902</v>
      </c>
      <c r="I1166" t="s">
        <v>188</v>
      </c>
      <c r="J1166" t="s">
        <v>8903</v>
      </c>
      <c r="K1166">
        <v>1</v>
      </c>
      <c r="N1166" t="s">
        <v>7511</v>
      </c>
      <c r="O1166" t="s">
        <v>7902</v>
      </c>
      <c r="P1166">
        <v>24650</v>
      </c>
      <c r="Q1166">
        <v>0</v>
      </c>
      <c r="R1166" t="s">
        <v>53</v>
      </c>
      <c r="T1166" t="s">
        <v>54</v>
      </c>
      <c r="U1166" t="s">
        <v>284</v>
      </c>
      <c r="V1166" t="s">
        <v>7733</v>
      </c>
      <c r="W1166">
        <v>231525</v>
      </c>
      <c r="X1166">
        <v>604391</v>
      </c>
      <c r="Z1166" t="s">
        <v>80</v>
      </c>
      <c r="AA1166" t="s">
        <v>633</v>
      </c>
      <c r="AB1166">
        <v>24650</v>
      </c>
      <c r="AE1166">
        <v>2024</v>
      </c>
      <c r="AF1166" t="s">
        <v>7893</v>
      </c>
      <c r="AG1166" t="s">
        <v>7894</v>
      </c>
      <c r="AH1166" t="s">
        <v>8904</v>
      </c>
      <c r="AI1166" t="s">
        <v>8905</v>
      </c>
      <c r="AJ1166" t="s">
        <v>783</v>
      </c>
      <c r="AK1166" t="s">
        <v>727</v>
      </c>
      <c r="AL1166">
        <v>10000</v>
      </c>
      <c r="AM1166">
        <v>-4.6557190784398399</v>
      </c>
      <c r="AN1166">
        <v>55.304727573287501</v>
      </c>
    </row>
    <row r="1167" spans="1:40" x14ac:dyDescent="0.25">
      <c r="A1167">
        <v>7692</v>
      </c>
      <c r="B1167" t="s">
        <v>8906</v>
      </c>
      <c r="C1167" t="s">
        <v>8907</v>
      </c>
      <c r="D1167" t="s">
        <v>79</v>
      </c>
      <c r="F1167" t="s">
        <v>80</v>
      </c>
      <c r="G1167" t="s">
        <v>66</v>
      </c>
      <c r="H1167" t="s">
        <v>8908</v>
      </c>
      <c r="I1167" t="s">
        <v>188</v>
      </c>
      <c r="J1167" t="s">
        <v>8909</v>
      </c>
      <c r="K1167">
        <v>1</v>
      </c>
      <c r="N1167" t="s">
        <v>1048</v>
      </c>
      <c r="O1167" t="s">
        <v>8910</v>
      </c>
      <c r="P1167">
        <v>100000</v>
      </c>
      <c r="Q1167">
        <v>0</v>
      </c>
      <c r="R1167" t="s">
        <v>273</v>
      </c>
      <c r="T1167" t="s">
        <v>54</v>
      </c>
      <c r="U1167" t="s">
        <v>88</v>
      </c>
      <c r="V1167" t="s">
        <v>7892</v>
      </c>
      <c r="W1167">
        <v>231023</v>
      </c>
      <c r="X1167">
        <v>608681</v>
      </c>
      <c r="Z1167" t="s">
        <v>80</v>
      </c>
      <c r="AA1167" t="s">
        <v>633</v>
      </c>
      <c r="AB1167">
        <v>100000</v>
      </c>
      <c r="AE1167">
        <v>2024</v>
      </c>
      <c r="AF1167" t="s">
        <v>7893</v>
      </c>
      <c r="AG1167" t="s">
        <v>7894</v>
      </c>
      <c r="AH1167" t="s">
        <v>8911</v>
      </c>
      <c r="AI1167" t="s">
        <v>8912</v>
      </c>
      <c r="AJ1167" t="s">
        <v>783</v>
      </c>
      <c r="AK1167" t="s">
        <v>921</v>
      </c>
      <c r="AL1167">
        <v>100000</v>
      </c>
      <c r="AM1167">
        <v>-4.6662032459756304</v>
      </c>
      <c r="AN1167">
        <v>55.343063092325401</v>
      </c>
    </row>
    <row r="1168" spans="1:40" x14ac:dyDescent="0.25">
      <c r="A1168">
        <v>7693</v>
      </c>
      <c r="B1168" t="s">
        <v>8913</v>
      </c>
      <c r="C1168" t="s">
        <v>8914</v>
      </c>
      <c r="D1168" t="s">
        <v>141</v>
      </c>
      <c r="F1168" t="s">
        <v>80</v>
      </c>
      <c r="G1168" t="s">
        <v>66</v>
      </c>
      <c r="H1168" t="s">
        <v>7478</v>
      </c>
      <c r="I1168" t="s">
        <v>144</v>
      </c>
      <c r="J1168" t="s">
        <v>8915</v>
      </c>
      <c r="K1168">
        <v>1</v>
      </c>
      <c r="N1168" t="s">
        <v>7511</v>
      </c>
      <c r="O1168" t="s">
        <v>7902</v>
      </c>
      <c r="P1168">
        <v>10000</v>
      </c>
      <c r="Q1168">
        <v>0</v>
      </c>
      <c r="R1168" t="s">
        <v>273</v>
      </c>
      <c r="T1168" t="s">
        <v>54</v>
      </c>
      <c r="U1168" t="s">
        <v>55</v>
      </c>
      <c r="V1168" t="s">
        <v>7892</v>
      </c>
      <c r="W1168">
        <v>230265</v>
      </c>
      <c r="X1168">
        <v>607302</v>
      </c>
      <c r="Z1168" t="s">
        <v>44</v>
      </c>
      <c r="AA1168" t="s">
        <v>633</v>
      </c>
      <c r="AB1168">
        <v>10000</v>
      </c>
      <c r="AC1168" t="s">
        <v>8916</v>
      </c>
      <c r="AE1168">
        <v>2024</v>
      </c>
      <c r="AF1168" t="s">
        <v>7893</v>
      </c>
      <c r="AG1168" t="s">
        <v>7894</v>
      </c>
      <c r="AH1168" t="s">
        <v>8917</v>
      </c>
      <c r="AI1168" t="s">
        <v>8918</v>
      </c>
      <c r="AJ1168" t="s">
        <v>783</v>
      </c>
      <c r="AK1168" t="s">
        <v>727</v>
      </c>
      <c r="AL1168">
        <v>10000</v>
      </c>
      <c r="AM1168">
        <v>-4.6773064940709501</v>
      </c>
      <c r="AN1168">
        <v>55.330423949792497</v>
      </c>
    </row>
    <row r="1169" spans="1:40" x14ac:dyDescent="0.25">
      <c r="A1169">
        <v>7694</v>
      </c>
      <c r="B1169" t="s">
        <v>8919</v>
      </c>
      <c r="C1169" t="s">
        <v>8920</v>
      </c>
      <c r="D1169" t="s">
        <v>117</v>
      </c>
      <c r="F1169" t="s">
        <v>80</v>
      </c>
      <c r="G1169" t="s">
        <v>66</v>
      </c>
      <c r="H1169" t="s">
        <v>7939</v>
      </c>
      <c r="I1169" t="s">
        <v>188</v>
      </c>
      <c r="J1169" t="s">
        <v>8921</v>
      </c>
      <c r="K1169">
        <v>1</v>
      </c>
      <c r="N1169" t="s">
        <v>7511</v>
      </c>
      <c r="O1169" t="s">
        <v>7902</v>
      </c>
      <c r="P1169">
        <v>68000</v>
      </c>
      <c r="Q1169">
        <v>0</v>
      </c>
      <c r="R1169" t="s">
        <v>53</v>
      </c>
      <c r="T1169" t="s">
        <v>54</v>
      </c>
      <c r="U1169" t="s">
        <v>284</v>
      </c>
      <c r="V1169" t="s">
        <v>7892</v>
      </c>
      <c r="W1169">
        <v>233170</v>
      </c>
      <c r="X1169">
        <v>608450</v>
      </c>
      <c r="Z1169" t="s">
        <v>80</v>
      </c>
      <c r="AA1169" t="s">
        <v>633</v>
      </c>
      <c r="AB1169">
        <v>68000</v>
      </c>
      <c r="AE1169">
        <v>2024</v>
      </c>
      <c r="AF1169" t="s">
        <v>7893</v>
      </c>
      <c r="AG1169" t="s">
        <v>7894</v>
      </c>
      <c r="AH1169" t="s">
        <v>8922</v>
      </c>
      <c r="AI1169" t="s">
        <v>8923</v>
      </c>
      <c r="AJ1169" t="s">
        <v>783</v>
      </c>
      <c r="AK1169" t="s">
        <v>727</v>
      </c>
      <c r="AL1169">
        <v>34160</v>
      </c>
      <c r="AM1169">
        <v>-4.6322490204334503</v>
      </c>
      <c r="AN1169">
        <v>55.341723088645502</v>
      </c>
    </row>
    <row r="1170" spans="1:40" x14ac:dyDescent="0.25">
      <c r="A1170">
        <v>7695</v>
      </c>
      <c r="B1170" t="s">
        <v>8924</v>
      </c>
      <c r="C1170" t="s">
        <v>8925</v>
      </c>
      <c r="D1170" t="s">
        <v>79</v>
      </c>
      <c r="F1170" t="s">
        <v>80</v>
      </c>
      <c r="G1170" t="s">
        <v>45</v>
      </c>
      <c r="H1170" t="s">
        <v>8926</v>
      </c>
      <c r="I1170" t="s">
        <v>188</v>
      </c>
      <c r="J1170" t="s">
        <v>8927</v>
      </c>
      <c r="K1170">
        <v>1</v>
      </c>
      <c r="N1170" t="s">
        <v>7511</v>
      </c>
      <c r="O1170" t="s">
        <v>7902</v>
      </c>
      <c r="P1170">
        <v>10800</v>
      </c>
      <c r="Q1170">
        <v>0</v>
      </c>
      <c r="R1170" t="s">
        <v>273</v>
      </c>
      <c r="T1170" t="s">
        <v>54</v>
      </c>
      <c r="U1170" t="s">
        <v>88</v>
      </c>
      <c r="V1170" t="s">
        <v>7892</v>
      </c>
      <c r="W1170">
        <v>237603</v>
      </c>
      <c r="X1170">
        <v>608475</v>
      </c>
      <c r="Z1170" t="s">
        <v>80</v>
      </c>
      <c r="AA1170" t="s">
        <v>633</v>
      </c>
      <c r="AB1170">
        <v>10800</v>
      </c>
      <c r="AE1170">
        <v>2024</v>
      </c>
      <c r="AF1170" t="s">
        <v>7893</v>
      </c>
      <c r="AG1170" t="s">
        <v>7894</v>
      </c>
      <c r="AH1170" t="s">
        <v>8928</v>
      </c>
      <c r="AI1170" t="s">
        <v>8929</v>
      </c>
      <c r="AJ1170" t="s">
        <v>783</v>
      </c>
      <c r="AK1170" t="s">
        <v>727</v>
      </c>
      <c r="AL1170">
        <v>10800</v>
      </c>
      <c r="AM1170">
        <v>-4.5624397083598902</v>
      </c>
      <c r="AN1170">
        <v>55.343432363373097</v>
      </c>
    </row>
    <row r="1171" spans="1:40" x14ac:dyDescent="0.25">
      <c r="A1171">
        <v>7696</v>
      </c>
      <c r="B1171" t="s">
        <v>8930</v>
      </c>
      <c r="C1171" t="s">
        <v>8931</v>
      </c>
      <c r="D1171" t="s">
        <v>79</v>
      </c>
      <c r="F1171" t="s">
        <v>80</v>
      </c>
      <c r="G1171" t="s">
        <v>66</v>
      </c>
      <c r="H1171" t="s">
        <v>8932</v>
      </c>
      <c r="I1171" t="s">
        <v>188</v>
      </c>
      <c r="J1171" t="s">
        <v>8933</v>
      </c>
      <c r="K1171">
        <v>3</v>
      </c>
      <c r="N1171" t="s">
        <v>7511</v>
      </c>
      <c r="O1171" t="s">
        <v>8934</v>
      </c>
      <c r="Q1171">
        <v>0</v>
      </c>
      <c r="R1171" t="s">
        <v>273</v>
      </c>
      <c r="S1171">
        <v>5000</v>
      </c>
      <c r="T1171" t="s">
        <v>134</v>
      </c>
      <c r="U1171" t="s">
        <v>72</v>
      </c>
      <c r="V1171" t="s">
        <v>7892</v>
      </c>
      <c r="W1171">
        <v>237190</v>
      </c>
      <c r="X1171">
        <v>607349</v>
      </c>
      <c r="Z1171" t="s">
        <v>65</v>
      </c>
      <c r="AA1171" t="s">
        <v>3058</v>
      </c>
      <c r="AB1171">
        <v>5000</v>
      </c>
      <c r="AC1171" t="s">
        <v>8935</v>
      </c>
      <c r="AE1171">
        <v>2024</v>
      </c>
      <c r="AF1171" t="s">
        <v>7893</v>
      </c>
      <c r="AG1171" t="s">
        <v>7894</v>
      </c>
      <c r="AH1171" t="s">
        <v>8936</v>
      </c>
      <c r="AI1171" t="s">
        <v>8937</v>
      </c>
      <c r="AJ1171" t="s">
        <v>797</v>
      </c>
      <c r="AK1171" t="s">
        <v>727</v>
      </c>
      <c r="AL1171">
        <v>0</v>
      </c>
      <c r="AM1171">
        <v>-4.5682907739106797</v>
      </c>
      <c r="AN1171">
        <v>55.333187828568498</v>
      </c>
    </row>
    <row r="1172" spans="1:40" x14ac:dyDescent="0.25">
      <c r="A1172">
        <v>7697</v>
      </c>
      <c r="B1172" t="s">
        <v>8938</v>
      </c>
      <c r="C1172" t="s">
        <v>8939</v>
      </c>
      <c r="D1172" t="s">
        <v>117</v>
      </c>
      <c r="F1172" t="s">
        <v>80</v>
      </c>
      <c r="G1172" t="s">
        <v>66</v>
      </c>
      <c r="H1172" t="s">
        <v>7923</v>
      </c>
      <c r="I1172" t="s">
        <v>188</v>
      </c>
      <c r="J1172" t="s">
        <v>8940</v>
      </c>
      <c r="K1172">
        <v>3</v>
      </c>
      <c r="N1172" t="s">
        <v>7511</v>
      </c>
      <c r="O1172" t="s">
        <v>7902</v>
      </c>
      <c r="P1172">
        <v>6000</v>
      </c>
      <c r="Q1172">
        <v>0</v>
      </c>
      <c r="R1172" t="s">
        <v>53</v>
      </c>
      <c r="T1172" t="s">
        <v>54</v>
      </c>
      <c r="U1172" t="s">
        <v>284</v>
      </c>
      <c r="V1172" t="s">
        <v>7892</v>
      </c>
      <c r="W1172">
        <v>237432</v>
      </c>
      <c r="X1172">
        <v>604383</v>
      </c>
      <c r="Z1172" t="s">
        <v>80</v>
      </c>
      <c r="AA1172" t="s">
        <v>633</v>
      </c>
      <c r="AB1172">
        <v>6000</v>
      </c>
      <c r="AE1172">
        <v>2024</v>
      </c>
      <c r="AF1172" t="s">
        <v>7893</v>
      </c>
      <c r="AG1172" t="s">
        <v>7894</v>
      </c>
      <c r="AH1172" t="s">
        <v>8941</v>
      </c>
      <c r="AI1172" t="s">
        <v>8942</v>
      </c>
      <c r="AJ1172" t="s">
        <v>783</v>
      </c>
      <c r="AK1172" t="s">
        <v>727</v>
      </c>
      <c r="AL1172">
        <v>6000</v>
      </c>
      <c r="AM1172">
        <v>-4.5627606865581196</v>
      </c>
      <c r="AN1172">
        <v>55.306642528174798</v>
      </c>
    </row>
    <row r="1173" spans="1:40" x14ac:dyDescent="0.25">
      <c r="A1173">
        <v>7698</v>
      </c>
      <c r="B1173" t="s">
        <v>8943</v>
      </c>
      <c r="C1173" t="s">
        <v>8944</v>
      </c>
      <c r="D1173" t="s">
        <v>141</v>
      </c>
      <c r="F1173" t="s">
        <v>65</v>
      </c>
      <c r="G1173" t="s">
        <v>45</v>
      </c>
      <c r="H1173" t="s">
        <v>7478</v>
      </c>
      <c r="I1173" t="s">
        <v>144</v>
      </c>
      <c r="J1173" t="s">
        <v>8945</v>
      </c>
      <c r="K1173">
        <v>4</v>
      </c>
      <c r="N1173" t="s">
        <v>7511</v>
      </c>
      <c r="O1173" t="s">
        <v>7902</v>
      </c>
      <c r="Q1173">
        <v>0</v>
      </c>
      <c r="R1173" t="s">
        <v>273</v>
      </c>
      <c r="T1173" t="s">
        <v>134</v>
      </c>
      <c r="U1173" t="s">
        <v>72</v>
      </c>
      <c r="V1173" t="s">
        <v>7892</v>
      </c>
      <c r="W1173">
        <v>238577</v>
      </c>
      <c r="X1173">
        <v>600947</v>
      </c>
      <c r="Z1173" t="s">
        <v>65</v>
      </c>
      <c r="AA1173" t="s">
        <v>1068</v>
      </c>
      <c r="AB1173">
        <v>1000</v>
      </c>
      <c r="AC1173" t="s">
        <v>8946</v>
      </c>
      <c r="AE1173">
        <v>2024</v>
      </c>
      <c r="AF1173" t="s">
        <v>7893</v>
      </c>
      <c r="AG1173" t="s">
        <v>7894</v>
      </c>
      <c r="AH1173" t="s">
        <v>8947</v>
      </c>
      <c r="AI1173" t="s">
        <v>8948</v>
      </c>
      <c r="AJ1173" t="s">
        <v>797</v>
      </c>
      <c r="AK1173" t="s">
        <v>727</v>
      </c>
      <c r="AL1173">
        <v>0</v>
      </c>
      <c r="AM1173">
        <v>-4.5427673692889297</v>
      </c>
      <c r="AN1173">
        <v>55.276174325656399</v>
      </c>
    </row>
    <row r="1174" spans="1:40" x14ac:dyDescent="0.25">
      <c r="A1174">
        <v>7699</v>
      </c>
      <c r="B1174" t="s">
        <v>8949</v>
      </c>
      <c r="C1174" t="s">
        <v>8426</v>
      </c>
      <c r="D1174" t="s">
        <v>129</v>
      </c>
      <c r="F1174" t="s">
        <v>65</v>
      </c>
      <c r="G1174" t="s">
        <v>45</v>
      </c>
      <c r="H1174" t="s">
        <v>7684</v>
      </c>
      <c r="I1174" t="s">
        <v>131</v>
      </c>
      <c r="J1174" t="s">
        <v>8427</v>
      </c>
      <c r="K1174">
        <v>5</v>
      </c>
      <c r="N1174" t="s">
        <v>876</v>
      </c>
      <c r="Q1174">
        <v>0</v>
      </c>
      <c r="R1174" t="s">
        <v>273</v>
      </c>
      <c r="T1174" t="s">
        <v>134</v>
      </c>
      <c r="U1174" t="s">
        <v>72</v>
      </c>
      <c r="V1174" t="s">
        <v>8428</v>
      </c>
      <c r="W1174">
        <v>218022</v>
      </c>
      <c r="X1174">
        <v>598376</v>
      </c>
      <c r="Z1174" t="s">
        <v>65</v>
      </c>
      <c r="AA1174" t="s">
        <v>1068</v>
      </c>
      <c r="AB1174">
        <v>1500</v>
      </c>
      <c r="AC1174" t="s">
        <v>8950</v>
      </c>
      <c r="AD1174" t="s">
        <v>8951</v>
      </c>
      <c r="AE1174">
        <v>2024</v>
      </c>
      <c r="AF1174" t="s">
        <v>7893</v>
      </c>
      <c r="AG1174" t="s">
        <v>7894</v>
      </c>
      <c r="AH1174" t="s">
        <v>8952</v>
      </c>
      <c r="AI1174" t="s">
        <v>8953</v>
      </c>
      <c r="AJ1174" t="s">
        <v>797</v>
      </c>
      <c r="AK1174" t="s">
        <v>727</v>
      </c>
      <c r="AL1174">
        <v>0</v>
      </c>
      <c r="AM1174">
        <v>-4.8642695425806002</v>
      </c>
      <c r="AN1174">
        <v>55.245937819785297</v>
      </c>
    </row>
    <row r="1175" spans="1:40" x14ac:dyDescent="0.25">
      <c r="A1175">
        <v>7700</v>
      </c>
      <c r="B1175" t="s">
        <v>7699</v>
      </c>
      <c r="C1175" t="s">
        <v>7692</v>
      </c>
      <c r="D1175" t="s">
        <v>142</v>
      </c>
      <c r="F1175" t="s">
        <v>80</v>
      </c>
      <c r="G1175" t="s">
        <v>45</v>
      </c>
      <c r="H1175" t="s">
        <v>7693</v>
      </c>
      <c r="I1175" t="s">
        <v>617</v>
      </c>
      <c r="J1175" t="s">
        <v>7694</v>
      </c>
      <c r="K1175">
        <v>3</v>
      </c>
      <c r="N1175" t="s">
        <v>876</v>
      </c>
      <c r="O1175" t="s">
        <v>7511</v>
      </c>
      <c r="Q1175">
        <v>0</v>
      </c>
      <c r="R1175" t="s">
        <v>273</v>
      </c>
      <c r="T1175" t="s">
        <v>54</v>
      </c>
      <c r="U1175" t="s">
        <v>72</v>
      </c>
      <c r="V1175" t="s">
        <v>8954</v>
      </c>
      <c r="W1175">
        <v>218919</v>
      </c>
      <c r="X1175">
        <v>598536</v>
      </c>
      <c r="Z1175" t="s">
        <v>80</v>
      </c>
      <c r="AA1175" t="s">
        <v>633</v>
      </c>
      <c r="AB1175">
        <v>3000</v>
      </c>
      <c r="AE1175">
        <v>2024</v>
      </c>
      <c r="AF1175" t="s">
        <v>7893</v>
      </c>
      <c r="AG1175" t="s">
        <v>7894</v>
      </c>
      <c r="AH1175" t="s">
        <v>8955</v>
      </c>
      <c r="AI1175" t="s">
        <v>8956</v>
      </c>
      <c r="AJ1175" t="s">
        <v>797</v>
      </c>
      <c r="AK1175" t="s">
        <v>727</v>
      </c>
      <c r="AL1175">
        <v>0</v>
      </c>
      <c r="AM1175">
        <v>-4.8502810322279704</v>
      </c>
      <c r="AN1175">
        <v>55.247703909829198</v>
      </c>
    </row>
    <row r="1176" spans="1:40" x14ac:dyDescent="0.25">
      <c r="A1176">
        <v>7701</v>
      </c>
      <c r="B1176" t="s">
        <v>8957</v>
      </c>
      <c r="C1176" t="s">
        <v>8438</v>
      </c>
      <c r="D1176" t="s">
        <v>64</v>
      </c>
      <c r="E1176" t="s">
        <v>7701</v>
      </c>
      <c r="F1176" t="s">
        <v>65</v>
      </c>
      <c r="G1176" t="s">
        <v>45</v>
      </c>
      <c r="H1176" t="s">
        <v>7702</v>
      </c>
      <c r="I1176" t="s">
        <v>119</v>
      </c>
      <c r="J1176" t="s">
        <v>7703</v>
      </c>
      <c r="K1176">
        <v>5</v>
      </c>
      <c r="N1176" t="s">
        <v>7511</v>
      </c>
      <c r="O1176" t="s">
        <v>876</v>
      </c>
      <c r="Q1176">
        <v>0</v>
      </c>
      <c r="R1176" t="s">
        <v>273</v>
      </c>
      <c r="T1176" t="s">
        <v>134</v>
      </c>
      <c r="U1176" t="s">
        <v>72</v>
      </c>
      <c r="V1176" t="s">
        <v>8958</v>
      </c>
      <c r="W1176">
        <v>238201</v>
      </c>
      <c r="X1176">
        <v>604761</v>
      </c>
      <c r="Z1176" t="s">
        <v>65</v>
      </c>
      <c r="AA1176" t="s">
        <v>3058</v>
      </c>
      <c r="AB1176">
        <v>4500</v>
      </c>
      <c r="AC1176" t="s">
        <v>8959</v>
      </c>
      <c r="AE1176">
        <v>2024</v>
      </c>
      <c r="AF1176" t="s">
        <v>7893</v>
      </c>
      <c r="AG1176" t="s">
        <v>7894</v>
      </c>
      <c r="AH1176" t="s">
        <v>8960</v>
      </c>
      <c r="AI1176" t="s">
        <v>8961</v>
      </c>
      <c r="AJ1176" t="s">
        <v>783</v>
      </c>
      <c r="AK1176" t="s">
        <v>693</v>
      </c>
      <c r="AL1176">
        <v>4500</v>
      </c>
      <c r="AM1176">
        <v>-4.5508766331468298</v>
      </c>
      <c r="AN1176">
        <v>55.310289269891697</v>
      </c>
    </row>
    <row r="1177" spans="1:40" x14ac:dyDescent="0.25">
      <c r="A1177">
        <v>7702</v>
      </c>
      <c r="B1177" t="s">
        <v>8962</v>
      </c>
      <c r="C1177" t="s">
        <v>8963</v>
      </c>
      <c r="D1177" t="s">
        <v>117</v>
      </c>
      <c r="F1177" t="s">
        <v>80</v>
      </c>
      <c r="G1177" t="s">
        <v>81</v>
      </c>
      <c r="H1177" t="s">
        <v>7923</v>
      </c>
      <c r="I1177" t="s">
        <v>540</v>
      </c>
      <c r="J1177" t="s">
        <v>7924</v>
      </c>
      <c r="K1177">
        <v>3</v>
      </c>
      <c r="N1177" t="s">
        <v>7511</v>
      </c>
      <c r="O1177" t="s">
        <v>7902</v>
      </c>
      <c r="P1177">
        <v>202800</v>
      </c>
      <c r="Q1177">
        <v>0</v>
      </c>
      <c r="R1177" t="s">
        <v>53</v>
      </c>
      <c r="T1177" t="s">
        <v>54</v>
      </c>
      <c r="U1177" t="s">
        <v>88</v>
      </c>
      <c r="V1177" t="s">
        <v>7892</v>
      </c>
      <c r="W1177">
        <v>238701</v>
      </c>
      <c r="X1177">
        <v>602880</v>
      </c>
      <c r="Z1177" t="s">
        <v>80</v>
      </c>
      <c r="AA1177" t="s">
        <v>633</v>
      </c>
      <c r="AB1177">
        <v>202800</v>
      </c>
      <c r="AE1177">
        <v>2024</v>
      </c>
      <c r="AF1177" t="s">
        <v>7893</v>
      </c>
      <c r="AG1177" t="s">
        <v>7894</v>
      </c>
      <c r="AH1177" t="s">
        <v>8964</v>
      </c>
      <c r="AI1177" t="s">
        <v>8965</v>
      </c>
      <c r="AJ1177" t="s">
        <v>783</v>
      </c>
      <c r="AK1177" t="s">
        <v>727</v>
      </c>
      <c r="AL1177">
        <v>202800</v>
      </c>
      <c r="AM1177">
        <v>-4.5419266682825699</v>
      </c>
      <c r="AN1177">
        <v>55.2935676235738</v>
      </c>
    </row>
    <row r="1178" spans="1:40" x14ac:dyDescent="0.25">
      <c r="A1178">
        <v>7703</v>
      </c>
      <c r="B1178" t="s">
        <v>8966</v>
      </c>
      <c r="C1178" t="s">
        <v>8963</v>
      </c>
      <c r="D1178" t="s">
        <v>117</v>
      </c>
      <c r="F1178" t="s">
        <v>80</v>
      </c>
      <c r="G1178" t="s">
        <v>81</v>
      </c>
      <c r="H1178" t="s">
        <v>7923</v>
      </c>
      <c r="I1178" t="s">
        <v>540</v>
      </c>
      <c r="J1178" t="s">
        <v>7924</v>
      </c>
      <c r="K1178">
        <v>3</v>
      </c>
      <c r="N1178" t="s">
        <v>7511</v>
      </c>
      <c r="O1178" t="s">
        <v>7902</v>
      </c>
      <c r="P1178">
        <v>47600</v>
      </c>
      <c r="Q1178">
        <v>0</v>
      </c>
      <c r="R1178" t="s">
        <v>53</v>
      </c>
      <c r="T1178" t="s">
        <v>54</v>
      </c>
      <c r="U1178" t="s">
        <v>88</v>
      </c>
      <c r="V1178" t="s">
        <v>7892</v>
      </c>
      <c r="W1178">
        <v>231813</v>
      </c>
      <c r="X1178">
        <v>606530</v>
      </c>
      <c r="Z1178" t="s">
        <v>80</v>
      </c>
      <c r="AA1178" t="s">
        <v>633</v>
      </c>
      <c r="AB1178">
        <v>47600</v>
      </c>
      <c r="AE1178">
        <v>2024</v>
      </c>
      <c r="AF1178" t="s">
        <v>7893</v>
      </c>
      <c r="AG1178" t="s">
        <v>7894</v>
      </c>
      <c r="AH1178" t="s">
        <v>8967</v>
      </c>
      <c r="AI1178" t="s">
        <v>8968</v>
      </c>
      <c r="AJ1178" t="s">
        <v>783</v>
      </c>
      <c r="AK1178" t="s">
        <v>727</v>
      </c>
      <c r="AL1178">
        <v>47600</v>
      </c>
      <c r="AM1178">
        <v>-4.6524694973720004</v>
      </c>
      <c r="AN1178">
        <v>55.324026265758697</v>
      </c>
    </row>
    <row r="1179" spans="1:40" x14ac:dyDescent="0.25">
      <c r="A1179">
        <v>7704</v>
      </c>
      <c r="B1179" t="s">
        <v>8969</v>
      </c>
      <c r="C1179" t="s">
        <v>8963</v>
      </c>
      <c r="D1179" t="s">
        <v>117</v>
      </c>
      <c r="F1179" t="s">
        <v>80</v>
      </c>
      <c r="G1179" t="s">
        <v>81</v>
      </c>
      <c r="H1179" t="s">
        <v>7923</v>
      </c>
      <c r="I1179" t="s">
        <v>540</v>
      </c>
      <c r="J1179" t="s">
        <v>7924</v>
      </c>
      <c r="K1179">
        <v>3</v>
      </c>
      <c r="N1179" t="s">
        <v>7511</v>
      </c>
      <c r="O1179" t="s">
        <v>7902</v>
      </c>
      <c r="P1179">
        <v>16800</v>
      </c>
      <c r="Q1179">
        <v>0</v>
      </c>
      <c r="R1179" t="s">
        <v>53</v>
      </c>
      <c r="T1179" t="s">
        <v>54</v>
      </c>
      <c r="U1179" t="s">
        <v>88</v>
      </c>
      <c r="V1179" t="s">
        <v>7892</v>
      </c>
      <c r="W1179">
        <v>220464</v>
      </c>
      <c r="X1179">
        <v>599030</v>
      </c>
      <c r="Z1179" t="s">
        <v>80</v>
      </c>
      <c r="AA1179" t="s">
        <v>633</v>
      </c>
      <c r="AB1179">
        <v>16800</v>
      </c>
      <c r="AE1179">
        <v>2024</v>
      </c>
      <c r="AF1179" t="s">
        <v>7893</v>
      </c>
      <c r="AG1179" t="s">
        <v>7894</v>
      </c>
      <c r="AH1179" t="s">
        <v>8970</v>
      </c>
      <c r="AI1179" t="s">
        <v>8971</v>
      </c>
      <c r="AJ1179" t="s">
        <v>783</v>
      </c>
      <c r="AK1179" t="s">
        <v>727</v>
      </c>
      <c r="AL1179">
        <v>16800</v>
      </c>
      <c r="AM1179">
        <v>-4.8263232814753296</v>
      </c>
      <c r="AN1179">
        <v>55.252702385627899</v>
      </c>
    </row>
    <row r="1180" spans="1:40" x14ac:dyDescent="0.25">
      <c r="A1180">
        <v>7705</v>
      </c>
      <c r="B1180" t="s">
        <v>8972</v>
      </c>
      <c r="C1180" t="s">
        <v>8973</v>
      </c>
      <c r="D1180" t="s">
        <v>117</v>
      </c>
      <c r="F1180" t="s">
        <v>80</v>
      </c>
      <c r="G1180" t="s">
        <v>66</v>
      </c>
      <c r="H1180" t="s">
        <v>8974</v>
      </c>
      <c r="I1180" t="s">
        <v>702</v>
      </c>
      <c r="J1180" t="s">
        <v>8975</v>
      </c>
      <c r="K1180">
        <v>4</v>
      </c>
      <c r="N1180" t="s">
        <v>7511</v>
      </c>
      <c r="O1180" t="s">
        <v>8976</v>
      </c>
      <c r="P1180">
        <v>50000</v>
      </c>
      <c r="Q1180">
        <v>0</v>
      </c>
      <c r="R1180" t="s">
        <v>53</v>
      </c>
      <c r="S1180">
        <v>4000</v>
      </c>
      <c r="T1180" t="s">
        <v>54</v>
      </c>
      <c r="U1180" t="s">
        <v>88</v>
      </c>
      <c r="V1180" t="s">
        <v>7892</v>
      </c>
      <c r="W1180">
        <v>230827</v>
      </c>
      <c r="X1180">
        <v>604455</v>
      </c>
      <c r="Z1180" t="s">
        <v>80</v>
      </c>
      <c r="AA1180" t="s">
        <v>633</v>
      </c>
      <c r="AB1180">
        <v>54000</v>
      </c>
      <c r="AE1180">
        <v>2024</v>
      </c>
      <c r="AF1180" t="s">
        <v>7893</v>
      </c>
      <c r="AG1180" t="s">
        <v>7894</v>
      </c>
      <c r="AH1180" t="s">
        <v>8977</v>
      </c>
      <c r="AI1180" t="s">
        <v>8978</v>
      </c>
      <c r="AJ1180" t="s">
        <v>709</v>
      </c>
      <c r="AK1180" t="s">
        <v>921</v>
      </c>
      <c r="AL1180">
        <v>54000</v>
      </c>
      <c r="AM1180">
        <v>-4.6667407470610103</v>
      </c>
      <c r="AN1180">
        <v>55.305062611154298</v>
      </c>
    </row>
    <row r="1181" spans="1:40" x14ac:dyDescent="0.25">
      <c r="A1181">
        <v>7706</v>
      </c>
      <c r="B1181" t="s">
        <v>77</v>
      </c>
      <c r="C1181" t="s">
        <v>8979</v>
      </c>
      <c r="D1181" t="s">
        <v>79</v>
      </c>
      <c r="F1181" t="s">
        <v>80</v>
      </c>
      <c r="G1181" t="s">
        <v>66</v>
      </c>
      <c r="H1181" t="s">
        <v>8802</v>
      </c>
      <c r="I1181" t="s">
        <v>237</v>
      </c>
      <c r="J1181" t="s">
        <v>8980</v>
      </c>
      <c r="K1181">
        <v>5</v>
      </c>
      <c r="N1181" t="s">
        <v>7511</v>
      </c>
      <c r="O1181" t="s">
        <v>8981</v>
      </c>
      <c r="P1181">
        <v>200000</v>
      </c>
      <c r="Q1181">
        <v>0</v>
      </c>
      <c r="R1181" t="s">
        <v>53</v>
      </c>
      <c r="T1181" t="s">
        <v>54</v>
      </c>
      <c r="V1181" t="s">
        <v>7892</v>
      </c>
      <c r="W1181">
        <v>243758</v>
      </c>
      <c r="X1181">
        <v>596901</v>
      </c>
      <c r="Z1181" t="s">
        <v>80</v>
      </c>
      <c r="AA1181" t="s">
        <v>633</v>
      </c>
      <c r="AB1181">
        <v>200000</v>
      </c>
      <c r="AE1181">
        <v>2024</v>
      </c>
      <c r="AF1181" t="s">
        <v>7893</v>
      </c>
      <c r="AG1181" t="s">
        <v>7894</v>
      </c>
      <c r="AH1181" t="s">
        <v>8982</v>
      </c>
      <c r="AI1181" t="s">
        <v>8983</v>
      </c>
      <c r="AJ1181" t="s">
        <v>692</v>
      </c>
      <c r="AK1181" t="s">
        <v>921</v>
      </c>
      <c r="AL1181">
        <v>200000</v>
      </c>
      <c r="AM1181">
        <v>-4.4590445897401603</v>
      </c>
      <c r="AN1181">
        <v>55.2415211425267</v>
      </c>
    </row>
    <row r="1182" spans="1:40" x14ac:dyDescent="0.25">
      <c r="A1182">
        <v>7707</v>
      </c>
      <c r="B1182" t="s">
        <v>7737</v>
      </c>
      <c r="C1182" t="s">
        <v>7738</v>
      </c>
      <c r="D1182" t="s">
        <v>64</v>
      </c>
      <c r="E1182" t="s">
        <v>7739</v>
      </c>
      <c r="F1182" t="s">
        <v>80</v>
      </c>
      <c r="G1182" t="s">
        <v>66</v>
      </c>
      <c r="H1182" t="s">
        <v>7740</v>
      </c>
      <c r="I1182" t="s">
        <v>237</v>
      </c>
      <c r="J1182" t="s">
        <v>7741</v>
      </c>
      <c r="K1182">
        <v>4</v>
      </c>
      <c r="N1182" t="s">
        <v>7511</v>
      </c>
      <c r="O1182" t="s">
        <v>8984</v>
      </c>
      <c r="Q1182">
        <v>0</v>
      </c>
      <c r="R1182" t="s">
        <v>273</v>
      </c>
      <c r="S1182">
        <v>30000</v>
      </c>
      <c r="T1182" t="s">
        <v>54</v>
      </c>
      <c r="U1182" t="s">
        <v>88</v>
      </c>
      <c r="V1182" t="s">
        <v>8662</v>
      </c>
      <c r="W1182">
        <v>219674</v>
      </c>
      <c r="X1182">
        <v>599061</v>
      </c>
      <c r="Z1182" t="s">
        <v>80</v>
      </c>
      <c r="AA1182" t="s">
        <v>633</v>
      </c>
      <c r="AB1182">
        <v>30000</v>
      </c>
      <c r="AE1182">
        <v>2024</v>
      </c>
      <c r="AF1182" t="s">
        <v>7893</v>
      </c>
      <c r="AG1182" t="s">
        <v>7894</v>
      </c>
      <c r="AH1182" t="s">
        <v>8985</v>
      </c>
      <c r="AI1182" t="s">
        <v>8986</v>
      </c>
      <c r="AJ1182" t="s">
        <v>783</v>
      </c>
      <c r="AK1182" t="s">
        <v>727</v>
      </c>
      <c r="AL1182">
        <v>30000</v>
      </c>
      <c r="AM1182">
        <v>-4.8387558287359598</v>
      </c>
      <c r="AN1182">
        <v>55.252692361036502</v>
      </c>
    </row>
    <row r="1183" spans="1:40" x14ac:dyDescent="0.25">
      <c r="A1183">
        <v>7708</v>
      </c>
      <c r="B1183" t="s">
        <v>8987</v>
      </c>
      <c r="C1183" t="s">
        <v>8988</v>
      </c>
      <c r="D1183" t="s">
        <v>79</v>
      </c>
      <c r="E1183" t="s">
        <v>8989</v>
      </c>
      <c r="F1183" t="s">
        <v>80</v>
      </c>
      <c r="G1183" t="s">
        <v>66</v>
      </c>
      <c r="H1183" t="s">
        <v>8990</v>
      </c>
      <c r="I1183" t="s">
        <v>702</v>
      </c>
      <c r="J1183" t="s">
        <v>8991</v>
      </c>
      <c r="K1183">
        <v>3</v>
      </c>
      <c r="N1183" t="s">
        <v>876</v>
      </c>
      <c r="O1183" t="s">
        <v>8992</v>
      </c>
      <c r="P1183">
        <v>500000</v>
      </c>
      <c r="Q1183">
        <v>0</v>
      </c>
      <c r="R1183" t="s">
        <v>53</v>
      </c>
      <c r="S1183">
        <v>1000</v>
      </c>
      <c r="T1183" t="s">
        <v>54</v>
      </c>
      <c r="U1183" t="s">
        <v>88</v>
      </c>
      <c r="V1183" t="s">
        <v>7621</v>
      </c>
      <c r="W1183">
        <v>210462</v>
      </c>
      <c r="X1183">
        <v>583103</v>
      </c>
      <c r="Z1183" t="s">
        <v>80</v>
      </c>
      <c r="AA1183" t="s">
        <v>633</v>
      </c>
      <c r="AB1183">
        <v>501000</v>
      </c>
      <c r="AE1183">
        <v>2024</v>
      </c>
      <c r="AF1183" t="s">
        <v>8370</v>
      </c>
      <c r="AG1183" t="s">
        <v>8371</v>
      </c>
      <c r="AH1183" t="s">
        <v>8993</v>
      </c>
      <c r="AI1183" t="s">
        <v>8994</v>
      </c>
      <c r="AJ1183" t="s">
        <v>783</v>
      </c>
      <c r="AK1183" t="s">
        <v>921</v>
      </c>
      <c r="AL1183">
        <v>50100</v>
      </c>
      <c r="AM1183">
        <v>-4.9727944108743198</v>
      </c>
      <c r="AN1183">
        <v>55.106032059160398</v>
      </c>
    </row>
    <row r="1184" spans="1:40" x14ac:dyDescent="0.25">
      <c r="A1184">
        <v>7709</v>
      </c>
      <c r="B1184" t="s">
        <v>8995</v>
      </c>
      <c r="C1184" t="s">
        <v>8996</v>
      </c>
      <c r="D1184" t="s">
        <v>117</v>
      </c>
      <c r="E1184" t="s">
        <v>8997</v>
      </c>
      <c r="F1184" t="s">
        <v>80</v>
      </c>
      <c r="G1184" t="s">
        <v>45</v>
      </c>
      <c r="H1184" t="s">
        <v>8998</v>
      </c>
      <c r="I1184" t="s">
        <v>702</v>
      </c>
      <c r="J1184" t="s">
        <v>8999</v>
      </c>
      <c r="K1184">
        <v>3</v>
      </c>
      <c r="N1184" t="s">
        <v>876</v>
      </c>
      <c r="O1184" t="s">
        <v>9000</v>
      </c>
      <c r="P1184">
        <v>500000</v>
      </c>
      <c r="Q1184">
        <v>0</v>
      </c>
      <c r="R1184" t="s">
        <v>53</v>
      </c>
      <c r="S1184">
        <v>5000</v>
      </c>
      <c r="T1184" t="s">
        <v>54</v>
      </c>
      <c r="U1184" t="s">
        <v>88</v>
      </c>
      <c r="V1184" t="s">
        <v>9001</v>
      </c>
      <c r="W1184">
        <v>211190</v>
      </c>
      <c r="X1184">
        <v>583851</v>
      </c>
      <c r="Z1184" t="s">
        <v>80</v>
      </c>
      <c r="AA1184" t="s">
        <v>633</v>
      </c>
      <c r="AB1184">
        <v>505000</v>
      </c>
      <c r="AE1184">
        <v>2024</v>
      </c>
      <c r="AF1184" t="s">
        <v>8370</v>
      </c>
      <c r="AG1184" t="s">
        <v>8371</v>
      </c>
      <c r="AH1184" t="s">
        <v>9002</v>
      </c>
      <c r="AI1184" t="s">
        <v>9003</v>
      </c>
      <c r="AJ1184" t="s">
        <v>709</v>
      </c>
      <c r="AK1184" t="s">
        <v>921</v>
      </c>
      <c r="AL1184">
        <v>505000</v>
      </c>
      <c r="AM1184">
        <v>-4.9618959887832599</v>
      </c>
      <c r="AN1184">
        <v>55.1130224821271</v>
      </c>
    </row>
    <row r="1185" spans="1:40" x14ac:dyDescent="0.25">
      <c r="A1185">
        <v>7710</v>
      </c>
      <c r="B1185" t="s">
        <v>9004</v>
      </c>
      <c r="C1185" t="s">
        <v>9005</v>
      </c>
      <c r="D1185" t="s">
        <v>266</v>
      </c>
      <c r="E1185" t="s">
        <v>9006</v>
      </c>
      <c r="F1185" t="s">
        <v>65</v>
      </c>
      <c r="G1185" t="s">
        <v>45</v>
      </c>
      <c r="H1185" t="s">
        <v>7676</v>
      </c>
      <c r="I1185" t="s">
        <v>268</v>
      </c>
      <c r="J1185" t="s">
        <v>9007</v>
      </c>
      <c r="K1185">
        <v>5</v>
      </c>
      <c r="N1185" t="s">
        <v>7511</v>
      </c>
      <c r="O1185" t="s">
        <v>9008</v>
      </c>
      <c r="P1185">
        <v>150000</v>
      </c>
      <c r="Q1185">
        <v>0</v>
      </c>
      <c r="R1185" t="s">
        <v>273</v>
      </c>
      <c r="S1185">
        <v>10000</v>
      </c>
      <c r="T1185" t="s">
        <v>54</v>
      </c>
      <c r="U1185" t="s">
        <v>88</v>
      </c>
      <c r="V1185" t="s">
        <v>9009</v>
      </c>
      <c r="W1185">
        <v>219550</v>
      </c>
      <c r="X1185">
        <v>586929</v>
      </c>
      <c r="Z1185" t="s">
        <v>65</v>
      </c>
      <c r="AA1185" t="s">
        <v>1068</v>
      </c>
      <c r="AB1185">
        <v>160000</v>
      </c>
      <c r="AC1185" t="s">
        <v>9010</v>
      </c>
      <c r="AD1185" t="s">
        <v>9011</v>
      </c>
      <c r="AE1185">
        <v>2024</v>
      </c>
      <c r="AF1185" t="s">
        <v>8370</v>
      </c>
      <c r="AG1185" t="s">
        <v>8371</v>
      </c>
      <c r="AH1185" t="s">
        <v>9012</v>
      </c>
      <c r="AI1185" t="s">
        <v>9013</v>
      </c>
      <c r="AJ1185" t="s">
        <v>797</v>
      </c>
      <c r="AK1185" t="s">
        <v>727</v>
      </c>
      <c r="AL1185">
        <v>154000</v>
      </c>
      <c r="AM1185">
        <v>-4.8329585090444702</v>
      </c>
      <c r="AN1185">
        <v>55.143761983324403</v>
      </c>
    </row>
    <row r="1186" spans="1:40" x14ac:dyDescent="0.25">
      <c r="A1186">
        <v>7711</v>
      </c>
      <c r="B1186" t="s">
        <v>9014</v>
      </c>
      <c r="C1186" t="s">
        <v>9015</v>
      </c>
      <c r="D1186" t="s">
        <v>117</v>
      </c>
      <c r="E1186" t="s">
        <v>9016</v>
      </c>
      <c r="F1186" t="s">
        <v>80</v>
      </c>
      <c r="G1186" t="s">
        <v>45</v>
      </c>
      <c r="H1186" t="s">
        <v>9017</v>
      </c>
      <c r="I1186" t="s">
        <v>188</v>
      </c>
      <c r="J1186" t="s">
        <v>9018</v>
      </c>
      <c r="K1186">
        <v>3</v>
      </c>
      <c r="M1186" t="s">
        <v>9019</v>
      </c>
      <c r="N1186" t="s">
        <v>7511</v>
      </c>
      <c r="O1186" t="s">
        <v>9020</v>
      </c>
      <c r="P1186">
        <v>50000</v>
      </c>
      <c r="Q1186">
        <v>0</v>
      </c>
      <c r="R1186" t="s">
        <v>273</v>
      </c>
      <c r="S1186">
        <v>2000</v>
      </c>
      <c r="T1186" t="s">
        <v>54</v>
      </c>
      <c r="U1186" t="s">
        <v>88</v>
      </c>
      <c r="V1186" t="s">
        <v>7621</v>
      </c>
      <c r="W1186">
        <v>224865</v>
      </c>
      <c r="X1186">
        <v>592446</v>
      </c>
      <c r="Z1186" t="s">
        <v>80</v>
      </c>
      <c r="AA1186" t="s">
        <v>633</v>
      </c>
      <c r="AB1186">
        <v>52000</v>
      </c>
      <c r="AE1186">
        <v>2024</v>
      </c>
      <c r="AF1186" t="s">
        <v>8370</v>
      </c>
      <c r="AG1186" t="s">
        <v>8371</v>
      </c>
      <c r="AH1186" t="s">
        <v>9021</v>
      </c>
      <c r="AI1186" t="s">
        <v>9022</v>
      </c>
      <c r="AJ1186" t="s">
        <v>709</v>
      </c>
      <c r="AK1186" t="s">
        <v>693</v>
      </c>
      <c r="AL1186">
        <v>52000</v>
      </c>
      <c r="AM1186">
        <v>-4.7530828980126998</v>
      </c>
      <c r="AN1186">
        <v>55.195189662300699</v>
      </c>
    </row>
    <row r="1187" spans="1:40" x14ac:dyDescent="0.25">
      <c r="A1187">
        <v>7712</v>
      </c>
      <c r="B1187" t="s">
        <v>9023</v>
      </c>
      <c r="C1187" t="s">
        <v>9024</v>
      </c>
      <c r="D1187" t="s">
        <v>117</v>
      </c>
      <c r="E1187" t="s">
        <v>1359</v>
      </c>
      <c r="F1187" t="s">
        <v>80</v>
      </c>
      <c r="G1187" t="s">
        <v>66</v>
      </c>
      <c r="H1187" t="s">
        <v>9025</v>
      </c>
      <c r="I1187" t="s">
        <v>188</v>
      </c>
      <c r="J1187" t="s">
        <v>9026</v>
      </c>
      <c r="K1187">
        <v>3</v>
      </c>
      <c r="N1187" t="s">
        <v>7511</v>
      </c>
      <c r="O1187" t="s">
        <v>9027</v>
      </c>
      <c r="P1187">
        <v>25000</v>
      </c>
      <c r="Q1187">
        <v>0</v>
      </c>
      <c r="R1187" t="s">
        <v>273</v>
      </c>
      <c r="T1187" t="s">
        <v>54</v>
      </c>
      <c r="U1187" t="s">
        <v>88</v>
      </c>
      <c r="V1187" t="s">
        <v>9028</v>
      </c>
      <c r="W1187">
        <v>234665</v>
      </c>
      <c r="X1187">
        <v>595496</v>
      </c>
      <c r="Z1187" t="s">
        <v>80</v>
      </c>
      <c r="AA1187" t="s">
        <v>633</v>
      </c>
      <c r="AB1187">
        <v>25000</v>
      </c>
      <c r="AE1187">
        <v>2024</v>
      </c>
      <c r="AF1187" t="s">
        <v>8370</v>
      </c>
      <c r="AG1187" t="s">
        <v>8371</v>
      </c>
      <c r="AH1187" t="s">
        <v>9029</v>
      </c>
      <c r="AI1187" t="s">
        <v>9030</v>
      </c>
      <c r="AJ1187" t="s">
        <v>692</v>
      </c>
      <c r="AK1187" t="s">
        <v>693</v>
      </c>
      <c r="AL1187">
        <v>25000</v>
      </c>
      <c r="AM1187">
        <v>-4.6010830824665998</v>
      </c>
      <c r="AN1187">
        <v>55.225945071236303</v>
      </c>
    </row>
    <row r="1188" spans="1:40" x14ac:dyDescent="0.25">
      <c r="A1188">
        <v>7713</v>
      </c>
      <c r="B1188" t="s">
        <v>9031</v>
      </c>
      <c r="C1188" t="s">
        <v>9032</v>
      </c>
      <c r="D1188" t="s">
        <v>117</v>
      </c>
      <c r="E1188" t="s">
        <v>1359</v>
      </c>
      <c r="F1188" t="s">
        <v>80</v>
      </c>
      <c r="G1188" t="s">
        <v>81</v>
      </c>
      <c r="H1188" t="s">
        <v>9033</v>
      </c>
      <c r="I1188" t="s">
        <v>188</v>
      </c>
      <c r="J1188" t="s">
        <v>9034</v>
      </c>
      <c r="K1188">
        <v>3</v>
      </c>
      <c r="N1188" t="s">
        <v>7511</v>
      </c>
      <c r="O1188" t="s">
        <v>9027</v>
      </c>
      <c r="P1188">
        <v>15000</v>
      </c>
      <c r="Q1188">
        <v>0</v>
      </c>
      <c r="R1188" t="s">
        <v>273</v>
      </c>
      <c r="S1188">
        <v>2000</v>
      </c>
      <c r="T1188" t="s">
        <v>54</v>
      </c>
      <c r="U1188" t="s">
        <v>88</v>
      </c>
      <c r="V1188" t="s">
        <v>9028</v>
      </c>
      <c r="W1188">
        <v>219205</v>
      </c>
      <c r="X1188">
        <v>587211</v>
      </c>
      <c r="Z1188" t="s">
        <v>80</v>
      </c>
      <c r="AA1188" t="s">
        <v>633</v>
      </c>
      <c r="AB1188">
        <v>15000</v>
      </c>
      <c r="AE1188">
        <v>2024</v>
      </c>
      <c r="AF1188" t="s">
        <v>8370</v>
      </c>
      <c r="AG1188" t="s">
        <v>8371</v>
      </c>
      <c r="AH1188" t="s">
        <v>9035</v>
      </c>
      <c r="AI1188" t="s">
        <v>9036</v>
      </c>
      <c r="AJ1188" t="s">
        <v>692</v>
      </c>
      <c r="AK1188" t="s">
        <v>693</v>
      </c>
      <c r="AL1188">
        <v>15000</v>
      </c>
      <c r="AM1188">
        <v>-4.83854425465357</v>
      </c>
      <c r="AN1188">
        <v>55.146167104209702</v>
      </c>
    </row>
    <row r="1189" spans="1:40" x14ac:dyDescent="0.25">
      <c r="A1189">
        <v>7714</v>
      </c>
      <c r="B1189" t="s">
        <v>9037</v>
      </c>
      <c r="C1189" t="s">
        <v>9038</v>
      </c>
      <c r="D1189" t="s">
        <v>117</v>
      </c>
      <c r="F1189" t="s">
        <v>80</v>
      </c>
      <c r="G1189" t="s">
        <v>81</v>
      </c>
      <c r="H1189" t="s">
        <v>9039</v>
      </c>
      <c r="I1189" t="s">
        <v>540</v>
      </c>
      <c r="J1189" t="s">
        <v>9040</v>
      </c>
      <c r="K1189">
        <v>3</v>
      </c>
      <c r="N1189" t="s">
        <v>876</v>
      </c>
      <c r="O1189" t="s">
        <v>8393</v>
      </c>
      <c r="P1189">
        <v>20280</v>
      </c>
      <c r="Q1189">
        <v>0</v>
      </c>
      <c r="R1189" t="s">
        <v>53</v>
      </c>
      <c r="T1189" t="s">
        <v>54</v>
      </c>
      <c r="U1189" t="s">
        <v>284</v>
      </c>
      <c r="V1189" t="s">
        <v>7621</v>
      </c>
      <c r="W1189">
        <v>208562</v>
      </c>
      <c r="X1189">
        <v>581901</v>
      </c>
      <c r="Z1189" t="s">
        <v>80</v>
      </c>
      <c r="AA1189" t="s">
        <v>633</v>
      </c>
      <c r="AB1189">
        <v>20280</v>
      </c>
      <c r="AE1189">
        <v>2024</v>
      </c>
      <c r="AF1189" t="s">
        <v>8370</v>
      </c>
      <c r="AG1189" t="s">
        <v>8371</v>
      </c>
      <c r="AH1189" t="s">
        <v>9041</v>
      </c>
      <c r="AI1189" t="s">
        <v>9042</v>
      </c>
      <c r="AJ1189" t="s">
        <v>692</v>
      </c>
      <c r="AK1189" t="s">
        <v>693</v>
      </c>
      <c r="AL1189">
        <v>20280</v>
      </c>
      <c r="AM1189">
        <v>-5.0017249274063103</v>
      </c>
      <c r="AN1189">
        <v>55.094515587413397</v>
      </c>
    </row>
    <row r="1190" spans="1:40" x14ac:dyDescent="0.25">
      <c r="A1190">
        <v>7715</v>
      </c>
      <c r="B1190" t="s">
        <v>9043</v>
      </c>
      <c r="C1190" t="s">
        <v>9044</v>
      </c>
      <c r="D1190" t="s">
        <v>117</v>
      </c>
      <c r="F1190" t="s">
        <v>80</v>
      </c>
      <c r="G1190" t="s">
        <v>45</v>
      </c>
      <c r="H1190" t="s">
        <v>9045</v>
      </c>
      <c r="I1190" t="s">
        <v>540</v>
      </c>
      <c r="J1190" t="s">
        <v>9046</v>
      </c>
      <c r="K1190">
        <v>1</v>
      </c>
      <c r="N1190" t="s">
        <v>7511</v>
      </c>
      <c r="O1190" t="s">
        <v>9047</v>
      </c>
      <c r="P1190">
        <v>7000</v>
      </c>
      <c r="Q1190">
        <v>0</v>
      </c>
      <c r="R1190" t="s">
        <v>53</v>
      </c>
      <c r="T1190" t="s">
        <v>54</v>
      </c>
      <c r="U1190" t="s">
        <v>284</v>
      </c>
      <c r="V1190" t="s">
        <v>9048</v>
      </c>
      <c r="W1190">
        <v>210406</v>
      </c>
      <c r="X1190">
        <v>582226</v>
      </c>
      <c r="Z1190" t="s">
        <v>44</v>
      </c>
      <c r="AA1190" t="s">
        <v>633</v>
      </c>
      <c r="AB1190">
        <v>7000</v>
      </c>
      <c r="AD1190" t="s">
        <v>9049</v>
      </c>
      <c r="AE1190">
        <v>2024</v>
      </c>
      <c r="AF1190" t="s">
        <v>8370</v>
      </c>
      <c r="AG1190" t="s">
        <v>8371</v>
      </c>
      <c r="AH1190" t="s">
        <v>9050</v>
      </c>
      <c r="AI1190" t="s">
        <v>9051</v>
      </c>
      <c r="AJ1190" t="s">
        <v>223</v>
      </c>
      <c r="AK1190" t="s">
        <v>693</v>
      </c>
      <c r="AL1190">
        <v>7000</v>
      </c>
      <c r="AM1190">
        <v>-4.9730862148758996</v>
      </c>
      <c r="AN1190">
        <v>55.098140379654403</v>
      </c>
    </row>
    <row r="1191" spans="1:40" x14ac:dyDescent="0.25">
      <c r="A1191">
        <v>7716</v>
      </c>
      <c r="B1191" t="s">
        <v>9052</v>
      </c>
      <c r="C1191" t="s">
        <v>9053</v>
      </c>
      <c r="D1191" t="s">
        <v>117</v>
      </c>
      <c r="F1191" t="s">
        <v>80</v>
      </c>
      <c r="G1191" t="s">
        <v>66</v>
      </c>
      <c r="H1191" t="s">
        <v>9054</v>
      </c>
      <c r="I1191" t="s">
        <v>188</v>
      </c>
      <c r="J1191" t="s">
        <v>9055</v>
      </c>
      <c r="K1191">
        <v>3</v>
      </c>
      <c r="N1191" t="s">
        <v>7511</v>
      </c>
      <c r="O1191" t="s">
        <v>9056</v>
      </c>
      <c r="P1191">
        <v>4500</v>
      </c>
      <c r="Q1191">
        <v>0</v>
      </c>
      <c r="R1191" t="s">
        <v>273</v>
      </c>
      <c r="S1191">
        <v>1500</v>
      </c>
      <c r="T1191" t="s">
        <v>54</v>
      </c>
      <c r="U1191" t="s">
        <v>88</v>
      </c>
      <c r="V1191" t="s">
        <v>7621</v>
      </c>
      <c r="W1191">
        <v>209274</v>
      </c>
      <c r="X1191">
        <v>582419</v>
      </c>
      <c r="Z1191" t="s">
        <v>80</v>
      </c>
      <c r="AA1191" t="s">
        <v>633</v>
      </c>
      <c r="AB1191">
        <v>6000</v>
      </c>
      <c r="AE1191">
        <v>2024</v>
      </c>
      <c r="AF1191" t="s">
        <v>8370</v>
      </c>
      <c r="AG1191" t="s">
        <v>8371</v>
      </c>
      <c r="AH1191" t="s">
        <v>9057</v>
      </c>
      <c r="AI1191" t="s">
        <v>9058</v>
      </c>
      <c r="AJ1191" t="s">
        <v>692</v>
      </c>
      <c r="AK1191" t="s">
        <v>693</v>
      </c>
      <c r="AL1191">
        <v>6000</v>
      </c>
      <c r="AM1191">
        <v>-4.9909308739170104</v>
      </c>
      <c r="AN1191">
        <v>55.099438354421899</v>
      </c>
    </row>
    <row r="1192" spans="1:40" x14ac:dyDescent="0.25">
      <c r="A1192">
        <v>7717</v>
      </c>
      <c r="B1192" t="s">
        <v>9059</v>
      </c>
      <c r="C1192" t="s">
        <v>9060</v>
      </c>
      <c r="D1192" t="s">
        <v>141</v>
      </c>
      <c r="F1192" t="s">
        <v>80</v>
      </c>
      <c r="G1192" t="s">
        <v>66</v>
      </c>
      <c r="H1192" t="s">
        <v>7478</v>
      </c>
      <c r="I1192" t="s">
        <v>144</v>
      </c>
      <c r="J1192" t="s">
        <v>9061</v>
      </c>
      <c r="K1192">
        <v>1</v>
      </c>
      <c r="M1192" t="s">
        <v>9062</v>
      </c>
      <c r="N1192" t="s">
        <v>7511</v>
      </c>
      <c r="O1192" t="s">
        <v>8707</v>
      </c>
      <c r="P1192">
        <v>6000</v>
      </c>
      <c r="Q1192">
        <v>0</v>
      </c>
      <c r="R1192" t="s">
        <v>273</v>
      </c>
      <c r="S1192">
        <v>500</v>
      </c>
      <c r="T1192" t="s">
        <v>54</v>
      </c>
      <c r="U1192" t="s">
        <v>284</v>
      </c>
      <c r="V1192" t="s">
        <v>7621</v>
      </c>
      <c r="W1192">
        <v>211313</v>
      </c>
      <c r="X1192">
        <v>582263</v>
      </c>
      <c r="Z1192" t="s">
        <v>80</v>
      </c>
      <c r="AA1192" t="s">
        <v>633</v>
      </c>
      <c r="AB1192">
        <v>6500</v>
      </c>
      <c r="AE1192">
        <v>2024</v>
      </c>
      <c r="AF1192" t="s">
        <v>8370</v>
      </c>
      <c r="AG1192" t="s">
        <v>8371</v>
      </c>
      <c r="AH1192" t="s">
        <v>9063</v>
      </c>
      <c r="AI1192" t="s">
        <v>9064</v>
      </c>
      <c r="AJ1192" t="s">
        <v>783</v>
      </c>
      <c r="AK1192" t="s">
        <v>727</v>
      </c>
      <c r="AL1192">
        <v>6500</v>
      </c>
      <c r="AM1192">
        <v>-4.9589163216905803</v>
      </c>
      <c r="AN1192">
        <v>55.098818301991301</v>
      </c>
    </row>
    <row r="1193" spans="1:40" x14ac:dyDescent="0.25">
      <c r="A1193">
        <v>7718</v>
      </c>
      <c r="B1193" t="s">
        <v>9065</v>
      </c>
      <c r="C1193" t="s">
        <v>9066</v>
      </c>
      <c r="D1193" t="s">
        <v>117</v>
      </c>
      <c r="F1193" t="s">
        <v>80</v>
      </c>
      <c r="G1193" t="s">
        <v>66</v>
      </c>
      <c r="H1193" t="s">
        <v>7618</v>
      </c>
      <c r="I1193" t="s">
        <v>702</v>
      </c>
      <c r="J1193" t="s">
        <v>9067</v>
      </c>
      <c r="K1193">
        <v>1</v>
      </c>
      <c r="N1193" t="s">
        <v>876</v>
      </c>
      <c r="O1193" t="s">
        <v>8393</v>
      </c>
      <c r="P1193">
        <v>89600</v>
      </c>
      <c r="Q1193">
        <v>0</v>
      </c>
      <c r="R1193" t="s">
        <v>273</v>
      </c>
      <c r="T1193" t="s">
        <v>54</v>
      </c>
      <c r="U1193" t="s">
        <v>284</v>
      </c>
      <c r="V1193" t="s">
        <v>7621</v>
      </c>
      <c r="W1193">
        <v>215025</v>
      </c>
      <c r="X1193">
        <v>582400</v>
      </c>
      <c r="Z1193" t="s">
        <v>80</v>
      </c>
      <c r="AA1193" t="s">
        <v>633</v>
      </c>
      <c r="AB1193">
        <v>89600</v>
      </c>
      <c r="AE1193">
        <v>2024</v>
      </c>
      <c r="AF1193" t="s">
        <v>8370</v>
      </c>
      <c r="AG1193" t="s">
        <v>8371</v>
      </c>
      <c r="AH1193" t="s">
        <v>9068</v>
      </c>
      <c r="AI1193" t="s">
        <v>9069</v>
      </c>
      <c r="AJ1193" t="s">
        <v>783</v>
      </c>
      <c r="AK1193" t="s">
        <v>693</v>
      </c>
      <c r="AL1193">
        <v>89600</v>
      </c>
      <c r="AM1193">
        <v>-4.9009094527443597</v>
      </c>
      <c r="AN1193">
        <v>55.101446167715999</v>
      </c>
    </row>
    <row r="1194" spans="1:40" x14ac:dyDescent="0.25">
      <c r="A1194">
        <v>7719</v>
      </c>
      <c r="B1194" t="s">
        <v>9070</v>
      </c>
      <c r="C1194" t="s">
        <v>9071</v>
      </c>
      <c r="D1194" t="s">
        <v>117</v>
      </c>
      <c r="F1194" t="s">
        <v>80</v>
      </c>
      <c r="G1194" t="s">
        <v>66</v>
      </c>
      <c r="H1194" t="s">
        <v>9072</v>
      </c>
      <c r="I1194" t="s">
        <v>540</v>
      </c>
      <c r="J1194" t="s">
        <v>9073</v>
      </c>
      <c r="K1194">
        <v>3</v>
      </c>
      <c r="N1194" t="s">
        <v>876</v>
      </c>
      <c r="O1194" t="s">
        <v>8393</v>
      </c>
      <c r="P1194">
        <v>61120</v>
      </c>
      <c r="Q1194">
        <v>0</v>
      </c>
      <c r="R1194" t="s">
        <v>53</v>
      </c>
      <c r="T1194" t="s">
        <v>54</v>
      </c>
      <c r="U1194" t="s">
        <v>284</v>
      </c>
      <c r="V1194" t="s">
        <v>7621</v>
      </c>
      <c r="W1194">
        <v>215590</v>
      </c>
      <c r="X1194">
        <v>586510</v>
      </c>
      <c r="Z1194" t="s">
        <v>80</v>
      </c>
      <c r="AA1194" t="s">
        <v>633</v>
      </c>
      <c r="AB1194">
        <v>61120</v>
      </c>
      <c r="AE1194">
        <v>2024</v>
      </c>
      <c r="AF1194" t="s">
        <v>8370</v>
      </c>
      <c r="AG1194" t="s">
        <v>8371</v>
      </c>
      <c r="AH1194" t="s">
        <v>9074</v>
      </c>
      <c r="AI1194" t="s">
        <v>9075</v>
      </c>
      <c r="AJ1194" t="s">
        <v>783</v>
      </c>
      <c r="AK1194" t="s">
        <v>693</v>
      </c>
      <c r="AL1194">
        <v>61120</v>
      </c>
      <c r="AM1194">
        <v>-4.89473454504303</v>
      </c>
      <c r="AN1194">
        <v>55.1385425987311</v>
      </c>
    </row>
    <row r="1195" spans="1:40" x14ac:dyDescent="0.25">
      <c r="A1195">
        <v>7720</v>
      </c>
      <c r="B1195" t="s">
        <v>9076</v>
      </c>
      <c r="C1195" t="s">
        <v>9077</v>
      </c>
      <c r="D1195" t="s">
        <v>141</v>
      </c>
      <c r="F1195" t="s">
        <v>80</v>
      </c>
      <c r="G1195" t="s">
        <v>66</v>
      </c>
      <c r="H1195" t="s">
        <v>7478</v>
      </c>
      <c r="I1195" t="s">
        <v>144</v>
      </c>
      <c r="J1195" t="s">
        <v>9078</v>
      </c>
      <c r="K1195">
        <v>1</v>
      </c>
      <c r="N1195" t="s">
        <v>7511</v>
      </c>
      <c r="O1195" t="s">
        <v>7530</v>
      </c>
      <c r="P1195">
        <v>5000</v>
      </c>
      <c r="Q1195">
        <v>0</v>
      </c>
      <c r="R1195" t="s">
        <v>53</v>
      </c>
      <c r="T1195" t="s">
        <v>54</v>
      </c>
      <c r="U1195" t="s">
        <v>284</v>
      </c>
      <c r="V1195" t="s">
        <v>9079</v>
      </c>
      <c r="W1195">
        <v>215167</v>
      </c>
      <c r="X1195">
        <v>587485</v>
      </c>
      <c r="Z1195" t="s">
        <v>3326</v>
      </c>
      <c r="AA1195" t="s">
        <v>3058</v>
      </c>
      <c r="AB1195">
        <v>5000</v>
      </c>
      <c r="AC1195" t="s">
        <v>9080</v>
      </c>
      <c r="AE1195">
        <v>2024</v>
      </c>
      <c r="AF1195" t="s">
        <v>8370</v>
      </c>
      <c r="AG1195" t="s">
        <v>8371</v>
      </c>
      <c r="AH1195" t="s">
        <v>9081</v>
      </c>
      <c r="AI1195" t="s">
        <v>9082</v>
      </c>
      <c r="AJ1195" t="s">
        <v>783</v>
      </c>
      <c r="AK1195" t="s">
        <v>727</v>
      </c>
      <c r="AL1195">
        <v>5000</v>
      </c>
      <c r="AM1195">
        <v>-4.9019968816737798</v>
      </c>
      <c r="AN1195">
        <v>55.147135141025103</v>
      </c>
    </row>
    <row r="1196" spans="1:40" x14ac:dyDescent="0.25">
      <c r="A1196">
        <v>7721</v>
      </c>
      <c r="B1196" t="s">
        <v>9083</v>
      </c>
      <c r="C1196" t="s">
        <v>9084</v>
      </c>
      <c r="D1196" t="s">
        <v>117</v>
      </c>
      <c r="F1196" t="s">
        <v>80</v>
      </c>
      <c r="G1196" t="s">
        <v>45</v>
      </c>
      <c r="H1196" t="s">
        <v>7618</v>
      </c>
      <c r="I1196" t="s">
        <v>702</v>
      </c>
      <c r="J1196" t="s">
        <v>7796</v>
      </c>
      <c r="K1196">
        <v>1</v>
      </c>
      <c r="N1196" t="s">
        <v>7511</v>
      </c>
      <c r="O1196" t="s">
        <v>7530</v>
      </c>
      <c r="P1196">
        <v>37400</v>
      </c>
      <c r="Q1196">
        <v>0</v>
      </c>
      <c r="R1196" t="s">
        <v>53</v>
      </c>
      <c r="T1196" t="s">
        <v>54</v>
      </c>
      <c r="U1196" t="s">
        <v>88</v>
      </c>
      <c r="V1196" t="s">
        <v>7621</v>
      </c>
      <c r="W1196">
        <v>213745</v>
      </c>
      <c r="X1196">
        <v>584145</v>
      </c>
      <c r="Z1196" t="s">
        <v>80</v>
      </c>
      <c r="AA1196" t="s">
        <v>633</v>
      </c>
      <c r="AB1196">
        <v>37400</v>
      </c>
      <c r="AD1196" t="s">
        <v>9085</v>
      </c>
      <c r="AE1196">
        <v>2024</v>
      </c>
      <c r="AF1196" t="s">
        <v>8370</v>
      </c>
      <c r="AG1196" t="s">
        <v>8371</v>
      </c>
      <c r="AH1196" t="s">
        <v>9086</v>
      </c>
      <c r="AI1196" t="s">
        <v>9087</v>
      </c>
      <c r="AJ1196" t="s">
        <v>783</v>
      </c>
      <c r="AK1196" t="s">
        <v>693</v>
      </c>
      <c r="AL1196">
        <v>37400</v>
      </c>
      <c r="AM1196">
        <v>-4.9220872461134704</v>
      </c>
      <c r="AN1196">
        <v>55.116627574642003</v>
      </c>
    </row>
    <row r="1197" spans="1:40" x14ac:dyDescent="0.25">
      <c r="A1197">
        <v>7722</v>
      </c>
      <c r="B1197" t="s">
        <v>9088</v>
      </c>
      <c r="C1197" t="s">
        <v>9089</v>
      </c>
      <c r="D1197" t="s">
        <v>117</v>
      </c>
      <c r="F1197" t="s">
        <v>80</v>
      </c>
      <c r="G1197" t="s">
        <v>66</v>
      </c>
      <c r="H1197" t="s">
        <v>7618</v>
      </c>
      <c r="I1197" t="s">
        <v>702</v>
      </c>
      <c r="J1197" t="s">
        <v>9090</v>
      </c>
      <c r="K1197">
        <v>1</v>
      </c>
      <c r="N1197" t="s">
        <v>7511</v>
      </c>
      <c r="O1197" t="s">
        <v>7530</v>
      </c>
      <c r="P1197">
        <v>31200</v>
      </c>
      <c r="Q1197">
        <v>0</v>
      </c>
      <c r="T1197" t="s">
        <v>54</v>
      </c>
      <c r="U1197" t="s">
        <v>88</v>
      </c>
      <c r="V1197" t="s">
        <v>7621</v>
      </c>
      <c r="W1197">
        <v>225272</v>
      </c>
      <c r="X1197">
        <v>581064</v>
      </c>
      <c r="Z1197" t="s">
        <v>80</v>
      </c>
      <c r="AA1197" t="s">
        <v>633</v>
      </c>
      <c r="AB1197">
        <v>31200</v>
      </c>
      <c r="AE1197">
        <v>2024</v>
      </c>
      <c r="AF1197" t="s">
        <v>8370</v>
      </c>
      <c r="AG1197" t="s">
        <v>8371</v>
      </c>
      <c r="AH1197" t="s">
        <v>9091</v>
      </c>
      <c r="AI1197" t="s">
        <v>9092</v>
      </c>
      <c r="AJ1197" t="s">
        <v>783</v>
      </c>
      <c r="AK1197" t="s">
        <v>693</v>
      </c>
      <c r="AL1197">
        <v>31200</v>
      </c>
      <c r="AM1197">
        <v>-4.7396836963395303</v>
      </c>
      <c r="AN1197">
        <v>55.093170935284</v>
      </c>
    </row>
    <row r="1198" spans="1:40" x14ac:dyDescent="0.25">
      <c r="A1198">
        <v>7723</v>
      </c>
      <c r="B1198" t="s">
        <v>9093</v>
      </c>
      <c r="C1198" t="s">
        <v>9094</v>
      </c>
      <c r="D1198" t="s">
        <v>117</v>
      </c>
      <c r="F1198" t="s">
        <v>80</v>
      </c>
      <c r="G1198" t="s">
        <v>66</v>
      </c>
      <c r="H1198" t="s">
        <v>7618</v>
      </c>
      <c r="I1198" t="s">
        <v>702</v>
      </c>
      <c r="J1198" t="s">
        <v>7901</v>
      </c>
      <c r="K1198">
        <v>1</v>
      </c>
      <c r="N1198" t="s">
        <v>7511</v>
      </c>
      <c r="O1198" t="s">
        <v>7530</v>
      </c>
      <c r="Q1198">
        <v>0</v>
      </c>
      <c r="R1198" t="s">
        <v>53</v>
      </c>
      <c r="T1198" t="s">
        <v>54</v>
      </c>
      <c r="U1198" t="s">
        <v>88</v>
      </c>
      <c r="V1198" t="s">
        <v>7621</v>
      </c>
      <c r="W1198">
        <v>220077</v>
      </c>
      <c r="X1198">
        <v>586009</v>
      </c>
      <c r="Z1198" t="s">
        <v>80</v>
      </c>
      <c r="AA1198" t="s">
        <v>633</v>
      </c>
      <c r="AB1198">
        <v>0</v>
      </c>
      <c r="AE1198">
        <v>2024</v>
      </c>
      <c r="AF1198" t="s">
        <v>8370</v>
      </c>
      <c r="AG1198" t="s">
        <v>8371</v>
      </c>
      <c r="AH1198" t="s">
        <v>9095</v>
      </c>
      <c r="AI1198" t="s">
        <v>9096</v>
      </c>
      <c r="AJ1198" t="s">
        <v>783</v>
      </c>
      <c r="AK1198" t="s">
        <v>464</v>
      </c>
      <c r="AM1198">
        <v>-4.8241170986772604</v>
      </c>
      <c r="AN1198">
        <v>55.1356965770225</v>
      </c>
    </row>
    <row r="1199" spans="1:40" x14ac:dyDescent="0.25">
      <c r="A1199">
        <v>7724</v>
      </c>
      <c r="B1199" t="s">
        <v>9097</v>
      </c>
      <c r="C1199" t="s">
        <v>9098</v>
      </c>
      <c r="D1199" t="s">
        <v>117</v>
      </c>
      <c r="F1199" t="s">
        <v>80</v>
      </c>
      <c r="G1199" t="s">
        <v>66</v>
      </c>
      <c r="H1199" t="s">
        <v>7618</v>
      </c>
      <c r="I1199" t="s">
        <v>702</v>
      </c>
      <c r="J1199" t="s">
        <v>7901</v>
      </c>
      <c r="K1199">
        <v>1</v>
      </c>
      <c r="N1199" t="s">
        <v>7511</v>
      </c>
      <c r="O1199" t="s">
        <v>7530</v>
      </c>
      <c r="P1199">
        <v>10912</v>
      </c>
      <c r="Q1199">
        <v>0</v>
      </c>
      <c r="R1199" t="s">
        <v>53</v>
      </c>
      <c r="T1199" t="s">
        <v>54</v>
      </c>
      <c r="U1199" t="s">
        <v>88</v>
      </c>
      <c r="V1199" t="s">
        <v>7621</v>
      </c>
      <c r="W1199">
        <v>220180</v>
      </c>
      <c r="X1199">
        <v>586305</v>
      </c>
      <c r="Z1199" t="s">
        <v>80</v>
      </c>
      <c r="AA1199" t="s">
        <v>633</v>
      </c>
      <c r="AB1199">
        <v>10912</v>
      </c>
      <c r="AE1199">
        <v>2024</v>
      </c>
      <c r="AF1199" t="s">
        <v>8370</v>
      </c>
      <c r="AG1199" t="s">
        <v>8371</v>
      </c>
      <c r="AH1199" t="s">
        <v>9099</v>
      </c>
      <c r="AI1199" t="s">
        <v>9100</v>
      </c>
      <c r="AJ1199" t="s">
        <v>783</v>
      </c>
      <c r="AK1199" t="s">
        <v>727</v>
      </c>
      <c r="AL1199">
        <v>10912</v>
      </c>
      <c r="AM1199">
        <v>-4.8226910569327703</v>
      </c>
      <c r="AN1199">
        <v>55.138390651297499</v>
      </c>
    </row>
    <row r="1200" spans="1:40" x14ac:dyDescent="0.25">
      <c r="A1200">
        <v>7725</v>
      </c>
      <c r="B1200" t="s">
        <v>9101</v>
      </c>
      <c r="C1200" t="s">
        <v>9102</v>
      </c>
      <c r="D1200" t="s">
        <v>117</v>
      </c>
      <c r="F1200" t="s">
        <v>80</v>
      </c>
      <c r="G1200" t="s">
        <v>45</v>
      </c>
      <c r="H1200" t="s">
        <v>7923</v>
      </c>
      <c r="I1200" t="s">
        <v>540</v>
      </c>
      <c r="J1200" t="s">
        <v>8388</v>
      </c>
      <c r="K1200">
        <v>1</v>
      </c>
      <c r="N1200" t="s">
        <v>7511</v>
      </c>
      <c r="O1200" t="s">
        <v>7530</v>
      </c>
      <c r="P1200">
        <v>16000</v>
      </c>
      <c r="Q1200">
        <v>0</v>
      </c>
      <c r="R1200" t="s">
        <v>53</v>
      </c>
      <c r="T1200" t="s">
        <v>54</v>
      </c>
      <c r="U1200" t="s">
        <v>88</v>
      </c>
      <c r="V1200" t="s">
        <v>7621</v>
      </c>
      <c r="W1200">
        <v>222784</v>
      </c>
      <c r="X1200">
        <v>586708</v>
      </c>
      <c r="Z1200" t="s">
        <v>80</v>
      </c>
      <c r="AA1200" t="s">
        <v>633</v>
      </c>
      <c r="AB1200">
        <v>16000</v>
      </c>
      <c r="AE1200">
        <v>2024</v>
      </c>
      <c r="AF1200" t="s">
        <v>8370</v>
      </c>
      <c r="AG1200" t="s">
        <v>8371</v>
      </c>
      <c r="AH1200" t="s">
        <v>9103</v>
      </c>
      <c r="AI1200" t="s">
        <v>9104</v>
      </c>
      <c r="AJ1200" t="s">
        <v>783</v>
      </c>
      <c r="AK1200" t="s">
        <v>693</v>
      </c>
      <c r="AL1200">
        <v>16000</v>
      </c>
      <c r="AM1200">
        <v>-4.78214338771736</v>
      </c>
      <c r="AN1200">
        <v>55.142946499848698</v>
      </c>
    </row>
    <row r="1201" spans="1:40" x14ac:dyDescent="0.25">
      <c r="A1201">
        <v>7726</v>
      </c>
      <c r="B1201" t="s">
        <v>9105</v>
      </c>
      <c r="C1201" t="s">
        <v>9106</v>
      </c>
      <c r="D1201" t="s">
        <v>117</v>
      </c>
      <c r="F1201" t="s">
        <v>80</v>
      </c>
      <c r="G1201" t="s">
        <v>45</v>
      </c>
      <c r="H1201" t="s">
        <v>7618</v>
      </c>
      <c r="I1201" t="s">
        <v>702</v>
      </c>
      <c r="J1201" t="s">
        <v>9107</v>
      </c>
      <c r="K1201">
        <v>1</v>
      </c>
      <c r="N1201" t="s">
        <v>7511</v>
      </c>
      <c r="O1201" t="s">
        <v>7530</v>
      </c>
      <c r="P1201">
        <v>89600</v>
      </c>
      <c r="Q1201">
        <v>0</v>
      </c>
      <c r="R1201" t="s">
        <v>53</v>
      </c>
      <c r="T1201" t="s">
        <v>54</v>
      </c>
      <c r="U1201" t="s">
        <v>88</v>
      </c>
      <c r="V1201" t="s">
        <v>7621</v>
      </c>
      <c r="W1201">
        <v>224480</v>
      </c>
      <c r="X1201">
        <v>587645</v>
      </c>
      <c r="Z1201" t="s">
        <v>80</v>
      </c>
      <c r="AA1201" t="s">
        <v>633</v>
      </c>
      <c r="AB1201">
        <v>89600</v>
      </c>
      <c r="AE1201">
        <v>2024</v>
      </c>
      <c r="AF1201" t="s">
        <v>8370</v>
      </c>
      <c r="AG1201" t="s">
        <v>8371</v>
      </c>
      <c r="AH1201" t="s">
        <v>9108</v>
      </c>
      <c r="AI1201" t="s">
        <v>9109</v>
      </c>
      <c r="AJ1201" t="s">
        <v>783</v>
      </c>
      <c r="AK1201" t="s">
        <v>727</v>
      </c>
      <c r="AL1201">
        <v>89600</v>
      </c>
      <c r="AM1201">
        <v>-4.7561468691786004</v>
      </c>
      <c r="AN1201">
        <v>55.151960879480797</v>
      </c>
    </row>
    <row r="1202" spans="1:40" x14ac:dyDescent="0.25">
      <c r="A1202">
        <v>7727</v>
      </c>
      <c r="B1202" t="s">
        <v>9110</v>
      </c>
      <c r="C1202" t="s">
        <v>9111</v>
      </c>
      <c r="D1202" t="s">
        <v>141</v>
      </c>
      <c r="F1202" t="s">
        <v>80</v>
      </c>
      <c r="G1202" t="s">
        <v>45</v>
      </c>
      <c r="H1202" t="s">
        <v>7478</v>
      </c>
      <c r="I1202" t="s">
        <v>144</v>
      </c>
      <c r="J1202" t="s">
        <v>9112</v>
      </c>
      <c r="K1202">
        <v>1</v>
      </c>
      <c r="N1202" t="s">
        <v>7511</v>
      </c>
      <c r="O1202" t="s">
        <v>9113</v>
      </c>
      <c r="P1202">
        <v>10000</v>
      </c>
      <c r="Q1202">
        <v>0</v>
      </c>
      <c r="R1202" t="s">
        <v>273</v>
      </c>
      <c r="T1202" t="s">
        <v>54</v>
      </c>
      <c r="U1202" t="s">
        <v>88</v>
      </c>
      <c r="V1202" t="s">
        <v>7621</v>
      </c>
      <c r="W1202">
        <v>222527</v>
      </c>
      <c r="X1202">
        <v>586852</v>
      </c>
      <c r="Z1202" t="s">
        <v>80</v>
      </c>
      <c r="AA1202" t="s">
        <v>633</v>
      </c>
      <c r="AB1202">
        <v>10000</v>
      </c>
      <c r="AE1202">
        <v>2024</v>
      </c>
      <c r="AF1202" t="s">
        <v>8370</v>
      </c>
      <c r="AG1202" t="s">
        <v>8371</v>
      </c>
      <c r="AH1202" t="s">
        <v>9114</v>
      </c>
      <c r="AI1202" t="s">
        <v>9115</v>
      </c>
      <c r="AJ1202" t="s">
        <v>783</v>
      </c>
      <c r="AK1202" t="s">
        <v>693</v>
      </c>
      <c r="AL1202">
        <v>10000</v>
      </c>
      <c r="AM1202">
        <v>-4.7862606454234404</v>
      </c>
      <c r="AN1202">
        <v>55.144146920769899</v>
      </c>
    </row>
    <row r="1203" spans="1:40" x14ac:dyDescent="0.25">
      <c r="A1203">
        <v>7728</v>
      </c>
      <c r="B1203" t="s">
        <v>9116</v>
      </c>
      <c r="C1203" t="s">
        <v>9106</v>
      </c>
      <c r="D1203" t="s">
        <v>117</v>
      </c>
      <c r="F1203" t="s">
        <v>80</v>
      </c>
      <c r="G1203" t="s">
        <v>66</v>
      </c>
      <c r="H1203" t="s">
        <v>7618</v>
      </c>
      <c r="I1203" t="s">
        <v>702</v>
      </c>
      <c r="J1203" t="s">
        <v>9107</v>
      </c>
      <c r="K1203">
        <v>1</v>
      </c>
      <c r="N1203" t="s">
        <v>7511</v>
      </c>
      <c r="O1203" t="s">
        <v>7530</v>
      </c>
      <c r="P1203">
        <v>22400</v>
      </c>
      <c r="Q1203">
        <v>0</v>
      </c>
      <c r="R1203" t="s">
        <v>53</v>
      </c>
      <c r="T1203" t="s">
        <v>54</v>
      </c>
      <c r="U1203" t="s">
        <v>88</v>
      </c>
      <c r="V1203" t="s">
        <v>7621</v>
      </c>
      <c r="W1203">
        <v>222765</v>
      </c>
      <c r="X1203">
        <v>587390</v>
      </c>
      <c r="Z1203" t="s">
        <v>80</v>
      </c>
      <c r="AA1203" t="s">
        <v>633</v>
      </c>
      <c r="AB1203">
        <v>22400</v>
      </c>
      <c r="AE1203">
        <v>2024</v>
      </c>
      <c r="AF1203" t="s">
        <v>8370</v>
      </c>
      <c r="AG1203" t="s">
        <v>8371</v>
      </c>
      <c r="AH1203" t="s">
        <v>9117</v>
      </c>
      <c r="AI1203" t="s">
        <v>9118</v>
      </c>
      <c r="AJ1203" t="s">
        <v>783</v>
      </c>
      <c r="AK1203" t="s">
        <v>727</v>
      </c>
      <c r="AL1203">
        <v>22400</v>
      </c>
      <c r="AM1203">
        <v>-4.7828673985933001</v>
      </c>
      <c r="AN1203">
        <v>55.149061004002299</v>
      </c>
    </row>
    <row r="1204" spans="1:40" x14ac:dyDescent="0.25">
      <c r="A1204">
        <v>7729</v>
      </c>
      <c r="B1204" t="s">
        <v>9119</v>
      </c>
      <c r="C1204" t="s">
        <v>9120</v>
      </c>
      <c r="D1204" t="s">
        <v>117</v>
      </c>
      <c r="F1204" t="s">
        <v>80</v>
      </c>
      <c r="G1204" t="s">
        <v>66</v>
      </c>
      <c r="H1204" t="s">
        <v>7618</v>
      </c>
      <c r="I1204" t="s">
        <v>702</v>
      </c>
      <c r="J1204" t="s">
        <v>9121</v>
      </c>
      <c r="K1204">
        <v>1</v>
      </c>
      <c r="N1204" t="s">
        <v>7511</v>
      </c>
      <c r="O1204" t="s">
        <v>7530</v>
      </c>
      <c r="P1204">
        <v>17700</v>
      </c>
      <c r="Q1204">
        <v>0</v>
      </c>
      <c r="R1204" t="s">
        <v>53</v>
      </c>
      <c r="T1204" t="s">
        <v>54</v>
      </c>
      <c r="U1204" t="s">
        <v>88</v>
      </c>
      <c r="V1204" t="s">
        <v>7621</v>
      </c>
      <c r="W1204">
        <v>220955</v>
      </c>
      <c r="X1204">
        <v>584142</v>
      </c>
      <c r="Z1204" t="s">
        <v>80</v>
      </c>
      <c r="AA1204" t="s">
        <v>633</v>
      </c>
      <c r="AB1204">
        <v>17700</v>
      </c>
      <c r="AE1204">
        <v>2024</v>
      </c>
      <c r="AF1204" t="s">
        <v>8370</v>
      </c>
      <c r="AG1204" t="s">
        <v>8371</v>
      </c>
      <c r="AH1204" t="s">
        <v>9122</v>
      </c>
      <c r="AI1204" s="2" t="s">
        <v>9123</v>
      </c>
      <c r="AJ1204" t="s">
        <v>783</v>
      </c>
      <c r="AK1204" t="s">
        <v>727</v>
      </c>
      <c r="AL1204">
        <v>17700</v>
      </c>
      <c r="AM1204">
        <v>-4.8091842811792302</v>
      </c>
      <c r="AN1204">
        <v>55.119257800698101</v>
      </c>
    </row>
    <row r="1205" spans="1:40" x14ac:dyDescent="0.25">
      <c r="A1205">
        <v>7730</v>
      </c>
      <c r="B1205" t="s">
        <v>9124</v>
      </c>
      <c r="C1205" t="s">
        <v>9125</v>
      </c>
      <c r="D1205" t="s">
        <v>117</v>
      </c>
      <c r="F1205" t="s">
        <v>80</v>
      </c>
      <c r="G1205" t="s">
        <v>81</v>
      </c>
      <c r="H1205" t="s">
        <v>7618</v>
      </c>
      <c r="I1205" t="s">
        <v>702</v>
      </c>
      <c r="J1205" t="s">
        <v>9126</v>
      </c>
      <c r="K1205">
        <v>1</v>
      </c>
      <c r="N1205" t="s">
        <v>7511</v>
      </c>
      <c r="O1205" t="s">
        <v>7530</v>
      </c>
      <c r="P1205">
        <v>100000</v>
      </c>
      <c r="Q1205">
        <v>0</v>
      </c>
      <c r="R1205" t="s">
        <v>273</v>
      </c>
      <c r="T1205" t="s">
        <v>54</v>
      </c>
      <c r="U1205" t="s">
        <v>88</v>
      </c>
      <c r="V1205" t="s">
        <v>7621</v>
      </c>
      <c r="W1205">
        <v>222390</v>
      </c>
      <c r="X1205">
        <v>580850</v>
      </c>
      <c r="Z1205" t="s">
        <v>80</v>
      </c>
      <c r="AA1205" t="s">
        <v>633</v>
      </c>
      <c r="AB1205">
        <v>100000</v>
      </c>
      <c r="AE1205">
        <v>2024</v>
      </c>
      <c r="AF1205" t="s">
        <v>8370</v>
      </c>
      <c r="AG1205" t="s">
        <v>8371</v>
      </c>
      <c r="AH1205" t="s">
        <v>9127</v>
      </c>
      <c r="AI1205" t="s">
        <v>9128</v>
      </c>
      <c r="AJ1205" t="s">
        <v>783</v>
      </c>
      <c r="AK1205" t="s">
        <v>727</v>
      </c>
      <c r="AL1205">
        <v>100000</v>
      </c>
      <c r="AM1205">
        <v>-4.7846547261768801</v>
      </c>
      <c r="AN1205">
        <v>55.090226641845902</v>
      </c>
    </row>
    <row r="1206" spans="1:40" x14ac:dyDescent="0.25">
      <c r="A1206">
        <v>7731</v>
      </c>
      <c r="B1206" t="s">
        <v>9129</v>
      </c>
      <c r="C1206" t="s">
        <v>8367</v>
      </c>
      <c r="D1206" t="s">
        <v>117</v>
      </c>
      <c r="F1206" t="s">
        <v>80</v>
      </c>
      <c r="G1206" t="s">
        <v>45</v>
      </c>
      <c r="H1206" t="s">
        <v>7618</v>
      </c>
      <c r="I1206" t="s">
        <v>702</v>
      </c>
      <c r="J1206" t="s">
        <v>8368</v>
      </c>
      <c r="K1206">
        <v>1</v>
      </c>
      <c r="N1206" t="s">
        <v>7511</v>
      </c>
      <c r="O1206" t="s">
        <v>9130</v>
      </c>
      <c r="P1206">
        <v>91740</v>
      </c>
      <c r="Q1206">
        <v>0</v>
      </c>
      <c r="R1206" t="s">
        <v>273</v>
      </c>
      <c r="T1206" t="s">
        <v>54</v>
      </c>
      <c r="U1206" t="s">
        <v>88</v>
      </c>
      <c r="V1206" t="s">
        <v>7621</v>
      </c>
      <c r="W1206">
        <v>226690</v>
      </c>
      <c r="X1206">
        <v>582230</v>
      </c>
      <c r="Z1206" t="s">
        <v>80</v>
      </c>
      <c r="AA1206" t="s">
        <v>633</v>
      </c>
      <c r="AB1206">
        <v>91740</v>
      </c>
      <c r="AE1206">
        <v>2024</v>
      </c>
      <c r="AF1206" t="s">
        <v>8370</v>
      </c>
      <c r="AG1206" t="s">
        <v>8371</v>
      </c>
      <c r="AH1206" t="s">
        <v>9131</v>
      </c>
      <c r="AI1206" t="s">
        <v>9132</v>
      </c>
      <c r="AJ1206" t="s">
        <v>783</v>
      </c>
      <c r="AK1206" t="s">
        <v>727</v>
      </c>
      <c r="AL1206">
        <v>91740</v>
      </c>
      <c r="AM1206">
        <v>-4.7182009031973102</v>
      </c>
      <c r="AN1206">
        <v>55.104134507859797</v>
      </c>
    </row>
    <row r="1207" spans="1:40" x14ac:dyDescent="0.25">
      <c r="A1207">
        <v>7732</v>
      </c>
      <c r="B1207" t="s">
        <v>9133</v>
      </c>
      <c r="C1207" t="s">
        <v>9134</v>
      </c>
      <c r="D1207" t="s">
        <v>117</v>
      </c>
      <c r="F1207" t="s">
        <v>80</v>
      </c>
      <c r="G1207" t="s">
        <v>66</v>
      </c>
      <c r="H1207" t="s">
        <v>7618</v>
      </c>
      <c r="I1207" t="s">
        <v>702</v>
      </c>
      <c r="J1207" t="s">
        <v>9107</v>
      </c>
      <c r="K1207">
        <v>1</v>
      </c>
      <c r="N1207" t="s">
        <v>7511</v>
      </c>
      <c r="O1207" t="s">
        <v>7530</v>
      </c>
      <c r="P1207">
        <v>11220</v>
      </c>
      <c r="Q1207">
        <v>0</v>
      </c>
      <c r="R1207" t="s">
        <v>53</v>
      </c>
      <c r="T1207" t="s">
        <v>54</v>
      </c>
      <c r="U1207" t="s">
        <v>88</v>
      </c>
      <c r="V1207" t="s">
        <v>7621</v>
      </c>
      <c r="W1207">
        <v>235500</v>
      </c>
      <c r="X1207">
        <v>594500</v>
      </c>
      <c r="Z1207" t="s">
        <v>80</v>
      </c>
      <c r="AA1207" t="s">
        <v>633</v>
      </c>
      <c r="AB1207">
        <v>11220</v>
      </c>
      <c r="AE1207">
        <v>2024</v>
      </c>
      <c r="AF1207" t="s">
        <v>8370</v>
      </c>
      <c r="AG1207" t="s">
        <v>8371</v>
      </c>
      <c r="AH1207" t="s">
        <v>9135</v>
      </c>
      <c r="AI1207" t="s">
        <v>9136</v>
      </c>
      <c r="AJ1207" t="s">
        <v>783</v>
      </c>
      <c r="AK1207" t="s">
        <v>727</v>
      </c>
      <c r="AL1207">
        <v>11220</v>
      </c>
      <c r="AM1207">
        <v>-4.5873888654814499</v>
      </c>
      <c r="AN1207">
        <v>55.217283133754897</v>
      </c>
    </row>
    <row r="1208" spans="1:40" x14ac:dyDescent="0.25">
      <c r="A1208">
        <v>7733</v>
      </c>
      <c r="B1208" t="s">
        <v>9137</v>
      </c>
      <c r="C1208" t="s">
        <v>9134</v>
      </c>
      <c r="D1208" t="s">
        <v>117</v>
      </c>
      <c r="F1208" t="s">
        <v>80</v>
      </c>
      <c r="G1208" t="s">
        <v>66</v>
      </c>
      <c r="H1208" t="s">
        <v>7618</v>
      </c>
      <c r="I1208" t="s">
        <v>702</v>
      </c>
      <c r="J1208" t="s">
        <v>9107</v>
      </c>
      <c r="K1208">
        <v>1</v>
      </c>
      <c r="N1208" t="s">
        <v>7511</v>
      </c>
      <c r="O1208" t="s">
        <v>7530</v>
      </c>
      <c r="P1208">
        <v>99000</v>
      </c>
      <c r="Q1208">
        <v>0</v>
      </c>
      <c r="R1208" t="s">
        <v>53</v>
      </c>
      <c r="T1208" t="s">
        <v>54</v>
      </c>
      <c r="U1208" t="s">
        <v>88</v>
      </c>
      <c r="V1208" t="s">
        <v>7621</v>
      </c>
      <c r="W1208">
        <v>233425</v>
      </c>
      <c r="X1208">
        <v>594480</v>
      </c>
      <c r="Z1208" t="s">
        <v>80</v>
      </c>
      <c r="AA1208" t="s">
        <v>633</v>
      </c>
      <c r="AB1208">
        <v>99000</v>
      </c>
      <c r="AE1208">
        <v>2024</v>
      </c>
      <c r="AF1208" t="s">
        <v>8370</v>
      </c>
      <c r="AG1208" t="s">
        <v>8371</v>
      </c>
      <c r="AH1208" t="s">
        <v>9138</v>
      </c>
      <c r="AI1208" t="s">
        <v>9139</v>
      </c>
      <c r="AJ1208" t="s">
        <v>783</v>
      </c>
      <c r="AK1208" t="s">
        <v>727</v>
      </c>
      <c r="AL1208">
        <v>99000</v>
      </c>
      <c r="AM1208">
        <v>-4.6199571027926298</v>
      </c>
      <c r="AN1208">
        <v>55.216407917483998</v>
      </c>
    </row>
    <row r="1209" spans="1:40" x14ac:dyDescent="0.25">
      <c r="A1209">
        <v>7734</v>
      </c>
      <c r="B1209" t="s">
        <v>9140</v>
      </c>
      <c r="C1209" t="s">
        <v>9141</v>
      </c>
      <c r="D1209" t="s">
        <v>117</v>
      </c>
      <c r="F1209" t="s">
        <v>80</v>
      </c>
      <c r="G1209" t="s">
        <v>66</v>
      </c>
      <c r="H1209" t="s">
        <v>7618</v>
      </c>
      <c r="I1209" t="s">
        <v>702</v>
      </c>
      <c r="J1209" t="s">
        <v>9107</v>
      </c>
      <c r="K1209">
        <v>1</v>
      </c>
      <c r="N1209" t="s">
        <v>7511</v>
      </c>
      <c r="O1209" t="s">
        <v>7530</v>
      </c>
      <c r="P1209">
        <v>66000</v>
      </c>
      <c r="Q1209">
        <v>0</v>
      </c>
      <c r="R1209" t="s">
        <v>53</v>
      </c>
      <c r="T1209" t="s">
        <v>54</v>
      </c>
      <c r="U1209" t="s">
        <v>88</v>
      </c>
      <c r="V1209" t="s">
        <v>7621</v>
      </c>
      <c r="W1209">
        <v>233940</v>
      </c>
      <c r="X1209">
        <v>593420</v>
      </c>
      <c r="Z1209" t="s">
        <v>80</v>
      </c>
      <c r="AA1209" t="s">
        <v>633</v>
      </c>
      <c r="AB1209">
        <v>66000</v>
      </c>
      <c r="AE1209">
        <v>2024</v>
      </c>
      <c r="AF1209" t="s">
        <v>8370</v>
      </c>
      <c r="AG1209" t="s">
        <v>8371</v>
      </c>
      <c r="AH1209" t="s">
        <v>9142</v>
      </c>
      <c r="AI1209" t="s">
        <v>9143</v>
      </c>
      <c r="AJ1209" t="s">
        <v>783</v>
      </c>
      <c r="AK1209" t="s">
        <v>693</v>
      </c>
      <c r="AL1209">
        <v>66000</v>
      </c>
      <c r="AM1209">
        <v>-4.6112477738309803</v>
      </c>
      <c r="AN1209">
        <v>55.207066103366898</v>
      </c>
    </row>
    <row r="1210" spans="1:40" x14ac:dyDescent="0.25">
      <c r="A1210">
        <v>7735</v>
      </c>
      <c r="B1210" t="s">
        <v>9144</v>
      </c>
      <c r="C1210" t="s">
        <v>9145</v>
      </c>
      <c r="D1210" t="s">
        <v>117</v>
      </c>
      <c r="F1210" t="s">
        <v>80</v>
      </c>
      <c r="G1210" t="s">
        <v>66</v>
      </c>
      <c r="I1210" t="s">
        <v>702</v>
      </c>
      <c r="J1210" t="s">
        <v>7796</v>
      </c>
      <c r="K1210">
        <v>1</v>
      </c>
      <c r="N1210" t="s">
        <v>7511</v>
      </c>
      <c r="O1210" t="s">
        <v>7530</v>
      </c>
      <c r="P1210">
        <v>36800</v>
      </c>
      <c r="Q1210">
        <v>0</v>
      </c>
      <c r="R1210" t="s">
        <v>53</v>
      </c>
      <c r="T1210" t="s">
        <v>54</v>
      </c>
      <c r="U1210" t="s">
        <v>88</v>
      </c>
      <c r="V1210" t="s">
        <v>7621</v>
      </c>
      <c r="W1210">
        <v>223010</v>
      </c>
      <c r="X1210">
        <v>594784</v>
      </c>
      <c r="Z1210" t="s">
        <v>80</v>
      </c>
      <c r="AA1210" t="s">
        <v>633</v>
      </c>
      <c r="AB1210">
        <v>36800</v>
      </c>
      <c r="AE1210">
        <v>2024</v>
      </c>
      <c r="AF1210" t="s">
        <v>8370</v>
      </c>
      <c r="AG1210" t="s">
        <v>8371</v>
      </c>
      <c r="AH1210" t="s">
        <v>9146</v>
      </c>
      <c r="AI1210" t="s">
        <v>9147</v>
      </c>
      <c r="AJ1210" t="s">
        <v>783</v>
      </c>
      <c r="AK1210" t="s">
        <v>693</v>
      </c>
      <c r="AL1210">
        <v>36800</v>
      </c>
      <c r="AM1210">
        <v>-4.7836533623816804</v>
      </c>
      <c r="AN1210">
        <v>55.215513335936102</v>
      </c>
    </row>
    <row r="1211" spans="1:40" x14ac:dyDescent="0.25">
      <c r="A1211">
        <v>7736</v>
      </c>
      <c r="B1211" t="s">
        <v>9148</v>
      </c>
      <c r="C1211" t="s">
        <v>8392</v>
      </c>
      <c r="D1211" t="s">
        <v>117</v>
      </c>
      <c r="F1211" t="s">
        <v>80</v>
      </c>
      <c r="G1211" t="s">
        <v>66</v>
      </c>
      <c r="I1211" t="s">
        <v>702</v>
      </c>
      <c r="J1211" t="s">
        <v>7796</v>
      </c>
      <c r="K1211">
        <v>1</v>
      </c>
      <c r="N1211" t="s">
        <v>876</v>
      </c>
      <c r="O1211" t="s">
        <v>8393</v>
      </c>
      <c r="P1211">
        <v>41560</v>
      </c>
      <c r="Q1211">
        <v>0</v>
      </c>
      <c r="R1211" t="s">
        <v>53</v>
      </c>
      <c r="T1211" t="s">
        <v>54</v>
      </c>
      <c r="U1211" t="s">
        <v>88</v>
      </c>
      <c r="V1211" t="s">
        <v>7621</v>
      </c>
      <c r="W1211">
        <v>225000</v>
      </c>
      <c r="X1211">
        <v>591911</v>
      </c>
      <c r="Z1211" t="s">
        <v>80</v>
      </c>
      <c r="AA1211" t="s">
        <v>633</v>
      </c>
      <c r="AB1211">
        <v>41560</v>
      </c>
      <c r="AE1211">
        <v>2024</v>
      </c>
      <c r="AF1211" t="s">
        <v>8370</v>
      </c>
      <c r="AG1211" t="s">
        <v>8371</v>
      </c>
      <c r="AH1211" t="s">
        <v>9149</v>
      </c>
      <c r="AI1211" t="s">
        <v>9150</v>
      </c>
      <c r="AJ1211" t="s">
        <v>783</v>
      </c>
      <c r="AK1211" t="s">
        <v>693</v>
      </c>
      <c r="AL1211">
        <v>41560</v>
      </c>
      <c r="AM1211">
        <v>-4.7506334910721604</v>
      </c>
      <c r="AN1211">
        <v>55.190435492665202</v>
      </c>
    </row>
    <row r="1212" spans="1:40" x14ac:dyDescent="0.25">
      <c r="A1212">
        <v>7737</v>
      </c>
      <c r="B1212" t="s">
        <v>9151</v>
      </c>
      <c r="C1212" t="s">
        <v>9134</v>
      </c>
      <c r="D1212" t="s">
        <v>117</v>
      </c>
      <c r="F1212" t="s">
        <v>80</v>
      </c>
      <c r="G1212" t="s">
        <v>66</v>
      </c>
      <c r="I1212" t="s">
        <v>702</v>
      </c>
      <c r="J1212" t="s">
        <v>8407</v>
      </c>
      <c r="K1212">
        <v>1</v>
      </c>
      <c r="N1212" t="s">
        <v>4265</v>
      </c>
      <c r="O1212" t="s">
        <v>8408</v>
      </c>
      <c r="Q1212">
        <v>0</v>
      </c>
      <c r="R1212" t="s">
        <v>53</v>
      </c>
      <c r="T1212" t="s">
        <v>134</v>
      </c>
      <c r="U1212" t="s">
        <v>464</v>
      </c>
      <c r="V1212" t="s">
        <v>7621</v>
      </c>
      <c r="W1212">
        <v>221423</v>
      </c>
      <c r="X1212">
        <v>605556</v>
      </c>
      <c r="Z1212" t="s">
        <v>3326</v>
      </c>
      <c r="AA1212" t="s">
        <v>3058</v>
      </c>
      <c r="AB1212">
        <v>0</v>
      </c>
      <c r="AC1212" t="s">
        <v>8409</v>
      </c>
      <c r="AE1212">
        <v>2024</v>
      </c>
      <c r="AF1212" t="s">
        <v>8370</v>
      </c>
      <c r="AG1212" t="s">
        <v>8371</v>
      </c>
      <c r="AH1212" t="s">
        <v>9152</v>
      </c>
      <c r="AI1212" t="s">
        <v>9153</v>
      </c>
      <c r="AJ1212" t="s">
        <v>783</v>
      </c>
      <c r="AK1212" t="s">
        <v>464</v>
      </c>
      <c r="AL1212">
        <v>0</v>
      </c>
      <c r="AM1212">
        <v>-4.8153998698049802</v>
      </c>
      <c r="AN1212">
        <v>55.311621996934498</v>
      </c>
    </row>
    <row r="1213" spans="1:40" x14ac:dyDescent="0.25">
      <c r="A1213">
        <v>7738</v>
      </c>
      <c r="B1213" t="s">
        <v>9154</v>
      </c>
      <c r="C1213" t="s">
        <v>9134</v>
      </c>
      <c r="D1213" t="s">
        <v>117</v>
      </c>
      <c r="F1213" t="s">
        <v>80</v>
      </c>
      <c r="G1213" t="s">
        <v>66</v>
      </c>
      <c r="I1213" t="s">
        <v>702</v>
      </c>
      <c r="J1213" t="s">
        <v>9155</v>
      </c>
      <c r="K1213">
        <v>1</v>
      </c>
      <c r="N1213" t="s">
        <v>4265</v>
      </c>
      <c r="O1213" t="s">
        <v>8408</v>
      </c>
      <c r="P1213">
        <v>12060</v>
      </c>
      <c r="Q1213">
        <v>0</v>
      </c>
      <c r="R1213" t="s">
        <v>53</v>
      </c>
      <c r="T1213" t="s">
        <v>54</v>
      </c>
      <c r="U1213" t="s">
        <v>88</v>
      </c>
      <c r="W1213">
        <v>225472</v>
      </c>
      <c r="X1213">
        <v>593695</v>
      </c>
      <c r="Z1213" t="s">
        <v>80</v>
      </c>
      <c r="AA1213" t="s">
        <v>633</v>
      </c>
      <c r="AB1213">
        <v>12060</v>
      </c>
      <c r="AE1213">
        <v>2024</v>
      </c>
      <c r="AF1213" t="s">
        <v>8370</v>
      </c>
      <c r="AG1213" t="s">
        <v>8371</v>
      </c>
      <c r="AH1213" t="s">
        <v>9156</v>
      </c>
      <c r="AI1213" t="s">
        <v>9157</v>
      </c>
      <c r="AJ1213" t="s">
        <v>783</v>
      </c>
      <c r="AK1213" t="s">
        <v>727</v>
      </c>
      <c r="AL1213">
        <v>12060</v>
      </c>
      <c r="AM1213">
        <v>-4.7443299576253803</v>
      </c>
      <c r="AN1213">
        <v>55.206615101286999</v>
      </c>
    </row>
    <row r="1214" spans="1:40" x14ac:dyDescent="0.25">
      <c r="A1214">
        <v>7739</v>
      </c>
      <c r="B1214" t="s">
        <v>9158</v>
      </c>
      <c r="C1214" t="s">
        <v>9159</v>
      </c>
      <c r="D1214" t="s">
        <v>141</v>
      </c>
      <c r="F1214" t="s">
        <v>80</v>
      </c>
      <c r="G1214" t="s">
        <v>66</v>
      </c>
      <c r="H1214" t="s">
        <v>9160</v>
      </c>
      <c r="I1214" t="s">
        <v>119</v>
      </c>
      <c r="J1214" t="s">
        <v>9161</v>
      </c>
      <c r="K1214">
        <v>1</v>
      </c>
      <c r="N1214" t="s">
        <v>876</v>
      </c>
      <c r="O1214" t="s">
        <v>7511</v>
      </c>
      <c r="Q1214">
        <v>0</v>
      </c>
      <c r="R1214" t="s">
        <v>273</v>
      </c>
      <c r="T1214" t="s">
        <v>54</v>
      </c>
      <c r="U1214" t="s">
        <v>72</v>
      </c>
      <c r="V1214" t="s">
        <v>9162</v>
      </c>
      <c r="W1214">
        <v>207929</v>
      </c>
      <c r="X1214">
        <v>581525</v>
      </c>
      <c r="Z1214" t="s">
        <v>65</v>
      </c>
      <c r="AA1214" t="s">
        <v>1068</v>
      </c>
      <c r="AB1214">
        <v>0</v>
      </c>
      <c r="AE1214">
        <v>2024</v>
      </c>
      <c r="AF1214" t="s">
        <v>8370</v>
      </c>
      <c r="AG1214" t="s">
        <v>8371</v>
      </c>
      <c r="AH1214" t="s">
        <v>9163</v>
      </c>
      <c r="AI1214" t="s">
        <v>9164</v>
      </c>
      <c r="AJ1214" t="s">
        <v>797</v>
      </c>
      <c r="AK1214" t="s">
        <v>464</v>
      </c>
      <c r="AM1214">
        <v>-5.01137613899669</v>
      </c>
      <c r="AN1214">
        <v>55.090896758488498</v>
      </c>
    </row>
    <row r="1215" spans="1:40" x14ac:dyDescent="0.25">
      <c r="A1215">
        <v>7740</v>
      </c>
      <c r="B1215" t="s">
        <v>9165</v>
      </c>
      <c r="C1215" t="s">
        <v>8973</v>
      </c>
      <c r="D1215" t="s">
        <v>117</v>
      </c>
      <c r="F1215" t="s">
        <v>80</v>
      </c>
      <c r="G1215" t="s">
        <v>66</v>
      </c>
      <c r="I1215" t="s">
        <v>702</v>
      </c>
      <c r="J1215" t="s">
        <v>9166</v>
      </c>
      <c r="K1215">
        <v>4</v>
      </c>
      <c r="N1215" t="s">
        <v>7511</v>
      </c>
      <c r="O1215" t="s">
        <v>8448</v>
      </c>
      <c r="P1215">
        <v>3000</v>
      </c>
      <c r="Q1215">
        <v>0</v>
      </c>
      <c r="R1215" t="s">
        <v>273</v>
      </c>
      <c r="S1215">
        <v>1000</v>
      </c>
      <c r="T1215" t="s">
        <v>54</v>
      </c>
      <c r="U1215" t="s">
        <v>88</v>
      </c>
      <c r="V1215" t="s">
        <v>9167</v>
      </c>
      <c r="W1215">
        <v>215860</v>
      </c>
      <c r="X1215">
        <v>586167</v>
      </c>
      <c r="Z1215" t="s">
        <v>80</v>
      </c>
      <c r="AA1215" t="s">
        <v>633</v>
      </c>
      <c r="AB1215">
        <v>4000</v>
      </c>
      <c r="AE1215">
        <v>2023</v>
      </c>
      <c r="AF1215" t="s">
        <v>8370</v>
      </c>
      <c r="AG1215" t="s">
        <v>8371</v>
      </c>
      <c r="AH1215" t="s">
        <v>9168</v>
      </c>
      <c r="AI1215" t="s">
        <v>9169</v>
      </c>
      <c r="AJ1215" t="s">
        <v>783</v>
      </c>
      <c r="AK1215" t="s">
        <v>921</v>
      </c>
      <c r="AL1215">
        <v>3000</v>
      </c>
      <c r="AM1215">
        <v>-4.8902819342515</v>
      </c>
      <c r="AN1215">
        <v>55.135564743736403</v>
      </c>
    </row>
    <row r="1216" spans="1:40" x14ac:dyDescent="0.25">
      <c r="A1216">
        <v>7741</v>
      </c>
      <c r="B1216" t="s">
        <v>77</v>
      </c>
      <c r="C1216" t="s">
        <v>9170</v>
      </c>
      <c r="D1216" t="s">
        <v>79</v>
      </c>
      <c r="F1216" t="s">
        <v>80</v>
      </c>
      <c r="G1216" t="s">
        <v>66</v>
      </c>
      <c r="H1216" t="s">
        <v>8802</v>
      </c>
      <c r="I1216" t="s">
        <v>83</v>
      </c>
      <c r="J1216" t="s">
        <v>9171</v>
      </c>
      <c r="K1216">
        <v>5</v>
      </c>
      <c r="N1216" t="s">
        <v>6103</v>
      </c>
      <c r="O1216" t="s">
        <v>9172</v>
      </c>
      <c r="P1216">
        <v>150000</v>
      </c>
      <c r="Q1216">
        <v>0</v>
      </c>
      <c r="R1216" t="s">
        <v>273</v>
      </c>
      <c r="T1216" t="s">
        <v>54</v>
      </c>
      <c r="U1216" t="s">
        <v>88</v>
      </c>
      <c r="V1216" t="s">
        <v>8449</v>
      </c>
      <c r="W1216">
        <v>236381</v>
      </c>
      <c r="X1216">
        <v>594250</v>
      </c>
      <c r="Z1216" t="s">
        <v>80</v>
      </c>
      <c r="AA1216" t="s">
        <v>633</v>
      </c>
      <c r="AB1216">
        <v>150000</v>
      </c>
      <c r="AD1216" t="s">
        <v>9173</v>
      </c>
      <c r="AE1216">
        <v>2024</v>
      </c>
      <c r="AF1216" t="s">
        <v>8370</v>
      </c>
      <c r="AG1216" t="s">
        <v>8371</v>
      </c>
      <c r="AH1216" t="s">
        <v>9174</v>
      </c>
      <c r="AI1216" t="s">
        <v>9175</v>
      </c>
      <c r="AJ1216" t="s">
        <v>783</v>
      </c>
      <c r="AK1216" t="s">
        <v>464</v>
      </c>
      <c r="AL1216">
        <v>150000</v>
      </c>
      <c r="AM1216">
        <v>-4.5734107589868298</v>
      </c>
      <c r="AN1216">
        <v>55.215331639394499</v>
      </c>
    </row>
    <row r="1217" spans="1:40" x14ac:dyDescent="0.25">
      <c r="A1217">
        <v>7742</v>
      </c>
      <c r="B1217" t="s">
        <v>7737</v>
      </c>
      <c r="C1217" t="s">
        <v>7738</v>
      </c>
      <c r="D1217" t="s">
        <v>64</v>
      </c>
      <c r="E1217" t="s">
        <v>7739</v>
      </c>
      <c r="F1217" t="s">
        <v>80</v>
      </c>
      <c r="G1217" t="s">
        <v>66</v>
      </c>
      <c r="H1217" t="s">
        <v>7740</v>
      </c>
      <c r="I1217" t="s">
        <v>237</v>
      </c>
      <c r="J1217" t="s">
        <v>7741</v>
      </c>
      <c r="K1217">
        <v>5</v>
      </c>
      <c r="N1217" t="s">
        <v>7511</v>
      </c>
      <c r="O1217" t="s">
        <v>7743</v>
      </c>
      <c r="P1217">
        <v>2000</v>
      </c>
      <c r="Q1217">
        <v>0</v>
      </c>
      <c r="R1217" t="s">
        <v>273</v>
      </c>
      <c r="S1217">
        <v>28000</v>
      </c>
      <c r="T1217" t="s">
        <v>54</v>
      </c>
      <c r="U1217" t="s">
        <v>88</v>
      </c>
      <c r="V1217" t="s">
        <v>9176</v>
      </c>
      <c r="W1217">
        <v>210334</v>
      </c>
      <c r="X1217">
        <v>582790</v>
      </c>
      <c r="Z1217" t="s">
        <v>80</v>
      </c>
      <c r="AA1217" t="s">
        <v>633</v>
      </c>
      <c r="AB1217">
        <v>30000</v>
      </c>
      <c r="AE1217">
        <v>2024</v>
      </c>
      <c r="AF1217" t="s">
        <v>8370</v>
      </c>
      <c r="AG1217" t="s">
        <v>8371</v>
      </c>
      <c r="AH1217" t="s">
        <v>9177</v>
      </c>
      <c r="AI1217" t="s">
        <v>9178</v>
      </c>
      <c r="AJ1217" t="s">
        <v>783</v>
      </c>
      <c r="AK1217" t="s">
        <v>727</v>
      </c>
      <c r="AL1217">
        <v>20000</v>
      </c>
      <c r="AM1217">
        <v>-4.9745891572604197</v>
      </c>
      <c r="AN1217">
        <v>55.103174231267502</v>
      </c>
    </row>
    <row r="1218" spans="1:40" x14ac:dyDescent="0.25">
      <c r="A1218">
        <v>7743</v>
      </c>
      <c r="B1218" t="s">
        <v>9179</v>
      </c>
      <c r="C1218" t="s">
        <v>9180</v>
      </c>
      <c r="D1218" t="s">
        <v>117</v>
      </c>
      <c r="F1218" t="s">
        <v>80</v>
      </c>
      <c r="G1218" t="s">
        <v>66</v>
      </c>
      <c r="H1218" t="s">
        <v>9181</v>
      </c>
      <c r="I1218" t="s">
        <v>188</v>
      </c>
      <c r="J1218" t="s">
        <v>9182</v>
      </c>
      <c r="K1218">
        <v>3</v>
      </c>
      <c r="N1218" t="s">
        <v>7743</v>
      </c>
      <c r="O1218" t="s">
        <v>7742</v>
      </c>
      <c r="P1218">
        <v>5000</v>
      </c>
      <c r="Q1218">
        <v>0</v>
      </c>
      <c r="R1218" t="s">
        <v>53</v>
      </c>
      <c r="T1218" t="s">
        <v>54</v>
      </c>
      <c r="U1218" t="s">
        <v>88</v>
      </c>
      <c r="V1218" t="s">
        <v>9183</v>
      </c>
      <c r="W1218">
        <v>219300</v>
      </c>
      <c r="X1218">
        <v>586851</v>
      </c>
      <c r="Z1218" t="s">
        <v>80</v>
      </c>
      <c r="AA1218" t="s">
        <v>633</v>
      </c>
      <c r="AB1218">
        <v>5000</v>
      </c>
      <c r="AE1218">
        <v>2024</v>
      </c>
      <c r="AF1218" t="s">
        <v>8370</v>
      </c>
      <c r="AG1218" t="s">
        <v>8371</v>
      </c>
      <c r="AH1218" t="s">
        <v>9184</v>
      </c>
      <c r="AI1218" t="s">
        <v>9185</v>
      </c>
      <c r="AJ1218" t="s">
        <v>783</v>
      </c>
      <c r="AK1218" t="s">
        <v>727</v>
      </c>
      <c r="AL1218">
        <v>5000</v>
      </c>
      <c r="AM1218">
        <v>-4.8368261760007503</v>
      </c>
      <c r="AN1218">
        <v>55.142970749414403</v>
      </c>
    </row>
    <row r="1219" spans="1:40" x14ac:dyDescent="0.25">
      <c r="A1219">
        <v>7744</v>
      </c>
      <c r="B1219" t="s">
        <v>9186</v>
      </c>
      <c r="C1219" t="s">
        <v>9187</v>
      </c>
      <c r="D1219" t="s">
        <v>141</v>
      </c>
      <c r="F1219" t="s">
        <v>65</v>
      </c>
      <c r="G1219" t="s">
        <v>66</v>
      </c>
      <c r="H1219" t="s">
        <v>9188</v>
      </c>
      <c r="I1219" t="s">
        <v>144</v>
      </c>
      <c r="J1219" t="s">
        <v>9189</v>
      </c>
      <c r="K1219">
        <v>4</v>
      </c>
      <c r="M1219" t="s">
        <v>9190</v>
      </c>
      <c r="N1219" t="s">
        <v>8807</v>
      </c>
      <c r="O1219" t="s">
        <v>9191</v>
      </c>
      <c r="P1219">
        <v>1000</v>
      </c>
      <c r="Q1219">
        <v>0</v>
      </c>
      <c r="R1219" t="s">
        <v>273</v>
      </c>
      <c r="S1219">
        <v>1000</v>
      </c>
      <c r="T1219" t="s">
        <v>134</v>
      </c>
      <c r="U1219" t="s">
        <v>72</v>
      </c>
      <c r="V1219" t="s">
        <v>9192</v>
      </c>
      <c r="W1219">
        <v>215623</v>
      </c>
      <c r="X1219">
        <v>582429</v>
      </c>
      <c r="Z1219" t="s">
        <v>65</v>
      </c>
      <c r="AA1219" t="s">
        <v>3058</v>
      </c>
      <c r="AB1219">
        <v>2000</v>
      </c>
      <c r="AC1219" t="s">
        <v>9193</v>
      </c>
      <c r="AE1219">
        <v>2024</v>
      </c>
      <c r="AF1219" t="s">
        <v>8370</v>
      </c>
      <c r="AG1219" t="s">
        <v>8371</v>
      </c>
      <c r="AH1219" t="s">
        <v>9194</v>
      </c>
      <c r="AI1219" t="s">
        <v>9195</v>
      </c>
      <c r="AJ1219" t="s">
        <v>797</v>
      </c>
      <c r="AK1219" t="s">
        <v>727</v>
      </c>
      <c r="AL1219">
        <v>1000</v>
      </c>
      <c r="AM1219">
        <v>-4.8915682875047901</v>
      </c>
      <c r="AN1219">
        <v>55.101929127173001</v>
      </c>
    </row>
    <row r="1220" spans="1:40" ht="75" x14ac:dyDescent="0.25">
      <c r="A1220">
        <v>7745</v>
      </c>
      <c r="B1220" t="s">
        <v>9196</v>
      </c>
      <c r="C1220" t="s">
        <v>9197</v>
      </c>
      <c r="D1220" t="s">
        <v>129</v>
      </c>
      <c r="F1220" t="s">
        <v>65</v>
      </c>
      <c r="G1220" t="s">
        <v>45</v>
      </c>
      <c r="H1220" t="s">
        <v>9198</v>
      </c>
      <c r="I1220" t="s">
        <v>131</v>
      </c>
      <c r="J1220" t="s">
        <v>9199</v>
      </c>
      <c r="K1220">
        <v>5</v>
      </c>
      <c r="L1220" t="s">
        <v>9200</v>
      </c>
      <c r="M1220" t="s">
        <v>9201</v>
      </c>
      <c r="N1220" t="s">
        <v>9202</v>
      </c>
      <c r="O1220" s="1" t="s">
        <v>9203</v>
      </c>
      <c r="P1220">
        <v>0</v>
      </c>
      <c r="Q1220">
        <v>150000</v>
      </c>
      <c r="R1220" t="s">
        <v>53</v>
      </c>
      <c r="S1220">
        <v>150000</v>
      </c>
      <c r="T1220" t="s">
        <v>54</v>
      </c>
      <c r="U1220" t="s">
        <v>72</v>
      </c>
      <c r="V1220" t="s">
        <v>9204</v>
      </c>
      <c r="W1220">
        <v>323424</v>
      </c>
      <c r="X1220">
        <v>681285</v>
      </c>
      <c r="AF1220" t="s">
        <v>9205</v>
      </c>
      <c r="AG1220" t="s">
        <v>9206</v>
      </c>
      <c r="AH1220" t="s">
        <v>9207</v>
      </c>
      <c r="AI1220" t="s">
        <v>9208</v>
      </c>
      <c r="AJ1220" t="s">
        <v>783</v>
      </c>
      <c r="AK1220" t="s">
        <v>719</v>
      </c>
      <c r="AL1220">
        <v>150000</v>
      </c>
      <c r="AM1220">
        <v>-3.2299893602519201</v>
      </c>
      <c r="AN1220">
        <v>56.018386099189001</v>
      </c>
    </row>
    <row r="1221" spans="1:40" ht="150" x14ac:dyDescent="0.25">
      <c r="A1221">
        <v>7746</v>
      </c>
      <c r="B1221" t="s">
        <v>9209</v>
      </c>
      <c r="C1221" t="s">
        <v>9210</v>
      </c>
      <c r="D1221" t="s">
        <v>129</v>
      </c>
      <c r="F1221" t="s">
        <v>9211</v>
      </c>
      <c r="G1221" t="s">
        <v>9212</v>
      </c>
      <c r="H1221" t="s">
        <v>9213</v>
      </c>
      <c r="I1221" t="s">
        <v>388</v>
      </c>
      <c r="J1221" t="s">
        <v>9214</v>
      </c>
      <c r="K1221">
        <v>2</v>
      </c>
      <c r="L1221" t="s">
        <v>9215</v>
      </c>
      <c r="M1221" t="s">
        <v>9216</v>
      </c>
      <c r="N1221" t="s">
        <v>9202</v>
      </c>
      <c r="O1221" s="1" t="s">
        <v>9217</v>
      </c>
      <c r="P1221">
        <v>0</v>
      </c>
      <c r="Q1221">
        <v>0</v>
      </c>
      <c r="R1221" t="s">
        <v>53</v>
      </c>
      <c r="S1221">
        <v>0</v>
      </c>
      <c r="T1221" t="s">
        <v>54</v>
      </c>
      <c r="U1221" t="s">
        <v>72</v>
      </c>
      <c r="V1221" t="s">
        <v>9218</v>
      </c>
      <c r="W1221">
        <v>286113</v>
      </c>
      <c r="X1221">
        <v>692186</v>
      </c>
      <c r="AF1221" t="s">
        <v>9205</v>
      </c>
      <c r="AG1221" t="s">
        <v>9206</v>
      </c>
      <c r="AH1221" t="s">
        <v>9219</v>
      </c>
      <c r="AI1221" t="s">
        <v>9220</v>
      </c>
      <c r="AJ1221" t="s">
        <v>783</v>
      </c>
      <c r="AK1221" t="s">
        <v>464</v>
      </c>
      <c r="AL1221">
        <v>0</v>
      </c>
      <c r="AM1221">
        <v>-3.8328790356009201</v>
      </c>
      <c r="AN1221">
        <v>56.108861460245599</v>
      </c>
    </row>
    <row r="1222" spans="1:40" ht="120" x14ac:dyDescent="0.25">
      <c r="A1222">
        <v>7747</v>
      </c>
      <c r="B1222" t="s">
        <v>9221</v>
      </c>
      <c r="C1222" t="s">
        <v>9222</v>
      </c>
      <c r="D1222" t="s">
        <v>129</v>
      </c>
      <c r="F1222" t="s">
        <v>65</v>
      </c>
      <c r="G1222" t="s">
        <v>45</v>
      </c>
      <c r="H1222" t="s">
        <v>9223</v>
      </c>
      <c r="I1222" t="s">
        <v>225</v>
      </c>
      <c r="J1222" t="s">
        <v>9224</v>
      </c>
      <c r="K1222">
        <v>5</v>
      </c>
      <c r="L1222" t="s">
        <v>9225</v>
      </c>
      <c r="M1222" t="s">
        <v>9226</v>
      </c>
      <c r="N1222" t="s">
        <v>9202</v>
      </c>
      <c r="O1222" s="1" t="s">
        <v>9227</v>
      </c>
      <c r="P1222">
        <v>0</v>
      </c>
      <c r="Q1222">
        <v>30000</v>
      </c>
      <c r="R1222" t="s">
        <v>53</v>
      </c>
      <c r="S1222">
        <v>30000</v>
      </c>
      <c r="T1222" t="s">
        <v>54</v>
      </c>
      <c r="U1222" t="s">
        <v>72</v>
      </c>
      <c r="V1222" t="s">
        <v>9228</v>
      </c>
      <c r="W1222">
        <v>341512</v>
      </c>
      <c r="X1222">
        <v>689196</v>
      </c>
      <c r="AF1222" t="s">
        <v>9205</v>
      </c>
      <c r="AG1222" t="s">
        <v>9206</v>
      </c>
      <c r="AH1222" t="s">
        <v>9229</v>
      </c>
      <c r="AI1222" t="s">
        <v>9230</v>
      </c>
      <c r="AJ1222" t="s">
        <v>783</v>
      </c>
      <c r="AK1222" t="s">
        <v>921</v>
      </c>
      <c r="AL1222">
        <v>30000</v>
      </c>
      <c r="AM1222">
        <v>-2.9416053579185402</v>
      </c>
      <c r="AN1222">
        <v>56.092006821523199</v>
      </c>
    </row>
    <row r="1223" spans="1:40" ht="135" x14ac:dyDescent="0.25">
      <c r="A1223">
        <v>7748</v>
      </c>
      <c r="B1223" t="s">
        <v>1258</v>
      </c>
      <c r="C1223" t="s">
        <v>9231</v>
      </c>
      <c r="D1223" t="s">
        <v>142</v>
      </c>
      <c r="F1223" t="s">
        <v>65</v>
      </c>
      <c r="G1223" t="s">
        <v>66</v>
      </c>
      <c r="H1223" t="s">
        <v>9232</v>
      </c>
      <c r="I1223" t="s">
        <v>198</v>
      </c>
      <c r="J1223" t="s">
        <v>9233</v>
      </c>
      <c r="K1223">
        <v>5</v>
      </c>
      <c r="L1223" t="s">
        <v>9234</v>
      </c>
      <c r="M1223" t="s">
        <v>9235</v>
      </c>
      <c r="N1223" t="s">
        <v>9202</v>
      </c>
      <c r="O1223" s="1" t="s">
        <v>9236</v>
      </c>
      <c r="P1223">
        <v>10000</v>
      </c>
      <c r="Q1223">
        <v>10000</v>
      </c>
      <c r="R1223" t="s">
        <v>273</v>
      </c>
      <c r="S1223">
        <v>20000</v>
      </c>
      <c r="T1223" t="s">
        <v>54</v>
      </c>
      <c r="U1223" t="s">
        <v>72</v>
      </c>
      <c r="V1223" t="s">
        <v>9237</v>
      </c>
      <c r="W1223">
        <v>275983</v>
      </c>
      <c r="X1223">
        <v>696899</v>
      </c>
      <c r="AF1223" t="s">
        <v>9205</v>
      </c>
      <c r="AG1223" t="s">
        <v>9206</v>
      </c>
      <c r="AH1223" t="s">
        <v>9238</v>
      </c>
      <c r="AI1223" t="s">
        <v>9239</v>
      </c>
      <c r="AJ1223" t="s">
        <v>783</v>
      </c>
      <c r="AK1223" t="s">
        <v>921</v>
      </c>
      <c r="AL1223">
        <v>40000</v>
      </c>
      <c r="AM1223">
        <v>-3.9978563185471798</v>
      </c>
      <c r="AN1223">
        <v>56.1486568178358</v>
      </c>
    </row>
    <row r="1224" spans="1:40" ht="195" x14ac:dyDescent="0.25">
      <c r="A1224">
        <v>7749</v>
      </c>
      <c r="B1224" t="s">
        <v>9240</v>
      </c>
      <c r="C1224" t="s">
        <v>9241</v>
      </c>
      <c r="D1224" t="s">
        <v>142</v>
      </c>
      <c r="F1224" t="s">
        <v>65</v>
      </c>
      <c r="G1224" t="s">
        <v>81</v>
      </c>
      <c r="H1224" t="s">
        <v>9242</v>
      </c>
      <c r="I1224" t="s">
        <v>119</v>
      </c>
      <c r="J1224" t="s">
        <v>9243</v>
      </c>
      <c r="K1224">
        <v>1</v>
      </c>
      <c r="L1224" t="s">
        <v>9244</v>
      </c>
      <c r="M1224" t="s">
        <v>9245</v>
      </c>
      <c r="N1224" t="s">
        <v>9202</v>
      </c>
      <c r="O1224" s="1" t="s">
        <v>9246</v>
      </c>
      <c r="P1224">
        <v>20000</v>
      </c>
      <c r="Q1224">
        <v>0</v>
      </c>
      <c r="R1224" t="s">
        <v>53</v>
      </c>
      <c r="S1224">
        <v>0</v>
      </c>
      <c r="T1224" t="s">
        <v>54</v>
      </c>
      <c r="U1224" t="s">
        <v>88</v>
      </c>
      <c r="W1224">
        <v>257933</v>
      </c>
      <c r="X1224">
        <v>705516</v>
      </c>
      <c r="AF1224" t="s">
        <v>9205</v>
      </c>
      <c r="AG1224" t="s">
        <v>9206</v>
      </c>
      <c r="AH1224" t="s">
        <v>9247</v>
      </c>
      <c r="AI1224" s="2" t="s">
        <v>9248</v>
      </c>
      <c r="AJ1224" t="s">
        <v>783</v>
      </c>
      <c r="AK1224" t="s">
        <v>921</v>
      </c>
      <c r="AL1224">
        <v>35000</v>
      </c>
      <c r="AM1224">
        <v>-4.2927690635351201</v>
      </c>
      <c r="AN1224">
        <v>56.220979039902602</v>
      </c>
    </row>
    <row r="1225" spans="1:40" ht="150" x14ac:dyDescent="0.25">
      <c r="A1225">
        <v>7750</v>
      </c>
      <c r="B1225" t="s">
        <v>4565</v>
      </c>
      <c r="C1225" t="s">
        <v>9249</v>
      </c>
      <c r="D1225" t="s">
        <v>142</v>
      </c>
      <c r="F1225" t="s">
        <v>65</v>
      </c>
      <c r="G1225" t="s">
        <v>81</v>
      </c>
      <c r="H1225" t="s">
        <v>9250</v>
      </c>
      <c r="I1225" t="s">
        <v>119</v>
      </c>
      <c r="J1225" t="s">
        <v>9251</v>
      </c>
      <c r="K1225">
        <v>2</v>
      </c>
      <c r="L1225" t="s">
        <v>9252</v>
      </c>
      <c r="M1225" t="s">
        <v>9253</v>
      </c>
      <c r="N1225" t="s">
        <v>7491</v>
      </c>
      <c r="O1225" s="1" t="s">
        <v>9254</v>
      </c>
      <c r="P1225">
        <v>60000</v>
      </c>
      <c r="Q1225">
        <v>10000</v>
      </c>
      <c r="R1225" t="s">
        <v>273</v>
      </c>
      <c r="S1225">
        <v>15000</v>
      </c>
      <c r="T1225" t="s">
        <v>54</v>
      </c>
      <c r="U1225" t="s">
        <v>72</v>
      </c>
      <c r="V1225" t="s">
        <v>9255</v>
      </c>
      <c r="W1225">
        <v>277010</v>
      </c>
      <c r="X1225">
        <v>696143</v>
      </c>
      <c r="AF1225" t="s">
        <v>9205</v>
      </c>
      <c r="AG1225" t="s">
        <v>9206</v>
      </c>
      <c r="AH1225" t="s">
        <v>9256</v>
      </c>
      <c r="AI1225" t="s">
        <v>9257</v>
      </c>
      <c r="AJ1225" t="s">
        <v>709</v>
      </c>
      <c r="AK1225" t="s">
        <v>921</v>
      </c>
      <c r="AL1225">
        <v>105000</v>
      </c>
      <c r="AM1225">
        <v>-3.98098672894948</v>
      </c>
      <c r="AN1225">
        <v>56.142134532504002</v>
      </c>
    </row>
    <row r="1226" spans="1:40" ht="105" x14ac:dyDescent="0.25">
      <c r="A1226">
        <v>7751</v>
      </c>
      <c r="B1226" t="s">
        <v>9258</v>
      </c>
      <c r="C1226" t="s">
        <v>9259</v>
      </c>
      <c r="D1226" t="s">
        <v>1316</v>
      </c>
      <c r="F1226" t="s">
        <v>65</v>
      </c>
      <c r="G1226" t="s">
        <v>81</v>
      </c>
      <c r="H1226" t="s">
        <v>9260</v>
      </c>
      <c r="I1226" t="s">
        <v>2639</v>
      </c>
      <c r="J1226" t="s">
        <v>9261</v>
      </c>
      <c r="K1226">
        <v>5</v>
      </c>
      <c r="L1226" t="s">
        <v>9262</v>
      </c>
      <c r="M1226" t="s">
        <v>9263</v>
      </c>
      <c r="N1226" t="s">
        <v>9202</v>
      </c>
      <c r="O1226" s="1" t="s">
        <v>9264</v>
      </c>
      <c r="P1226">
        <v>0</v>
      </c>
      <c r="Q1226">
        <v>5000</v>
      </c>
      <c r="R1226" t="s">
        <v>53</v>
      </c>
      <c r="S1226">
        <v>0</v>
      </c>
      <c r="T1226" t="s">
        <v>54</v>
      </c>
      <c r="U1226" t="s">
        <v>72</v>
      </c>
      <c r="V1226" t="s">
        <v>9265</v>
      </c>
      <c r="W1226">
        <v>300679</v>
      </c>
      <c r="X1226">
        <v>682849</v>
      </c>
      <c r="AF1226" t="s">
        <v>9205</v>
      </c>
      <c r="AG1226" t="s">
        <v>9206</v>
      </c>
      <c r="AH1226" t="s">
        <v>9266</v>
      </c>
      <c r="AI1226" t="s">
        <v>9267</v>
      </c>
      <c r="AJ1226" t="s">
        <v>783</v>
      </c>
      <c r="AK1226" t="s">
        <v>464</v>
      </c>
      <c r="AL1226">
        <v>0</v>
      </c>
      <c r="AM1226">
        <v>-3.5952994013648198</v>
      </c>
      <c r="AN1226">
        <v>56.028256233416997</v>
      </c>
    </row>
    <row r="1227" spans="1:40" ht="135" x14ac:dyDescent="0.25">
      <c r="A1227">
        <v>7752</v>
      </c>
      <c r="B1227" t="s">
        <v>9268</v>
      </c>
      <c r="C1227" t="s">
        <v>9269</v>
      </c>
      <c r="D1227" t="s">
        <v>1316</v>
      </c>
      <c r="E1227" t="s">
        <v>9270</v>
      </c>
      <c r="F1227" t="s">
        <v>65</v>
      </c>
      <c r="G1227" t="s">
        <v>81</v>
      </c>
      <c r="H1227" t="s">
        <v>9271</v>
      </c>
      <c r="I1227" t="s">
        <v>119</v>
      </c>
      <c r="J1227" t="s">
        <v>9272</v>
      </c>
      <c r="K1227">
        <v>1</v>
      </c>
      <c r="L1227" t="s">
        <v>9273</v>
      </c>
      <c r="M1227" t="s">
        <v>9274</v>
      </c>
      <c r="N1227" t="s">
        <v>9202</v>
      </c>
      <c r="O1227" s="1" t="s">
        <v>9275</v>
      </c>
      <c r="P1227">
        <v>0</v>
      </c>
      <c r="Q1227">
        <v>5000</v>
      </c>
      <c r="R1227" t="s">
        <v>53</v>
      </c>
      <c r="S1227">
        <v>5000</v>
      </c>
      <c r="T1227" t="s">
        <v>54</v>
      </c>
      <c r="U1227" t="s">
        <v>72</v>
      </c>
      <c r="V1227" t="s">
        <v>9276</v>
      </c>
      <c r="W1227">
        <v>278297</v>
      </c>
      <c r="X1227">
        <v>703760</v>
      </c>
      <c r="AF1227" t="s">
        <v>9205</v>
      </c>
      <c r="AG1227" t="s">
        <v>9206</v>
      </c>
      <c r="AH1227" t="s">
        <v>9277</v>
      </c>
      <c r="AI1227" t="s">
        <v>9278</v>
      </c>
      <c r="AJ1227" t="s">
        <v>911</v>
      </c>
      <c r="AK1227" t="s">
        <v>921</v>
      </c>
      <c r="AL1227">
        <v>5000</v>
      </c>
      <c r="AM1227">
        <v>-3.9637770014221001</v>
      </c>
      <c r="AN1227">
        <v>56.2108603224844</v>
      </c>
    </row>
    <row r="1228" spans="1:40" ht="255" x14ac:dyDescent="0.25">
      <c r="A1228">
        <v>7753</v>
      </c>
      <c r="B1228" t="s">
        <v>9279</v>
      </c>
      <c r="C1228" t="s">
        <v>9280</v>
      </c>
      <c r="D1228" t="s">
        <v>1316</v>
      </c>
      <c r="E1228" t="s">
        <v>9281</v>
      </c>
      <c r="F1228" t="s">
        <v>65</v>
      </c>
      <c r="G1228" t="s">
        <v>81</v>
      </c>
      <c r="H1228" t="s">
        <v>9282</v>
      </c>
      <c r="I1228" t="s">
        <v>2639</v>
      </c>
      <c r="J1228" t="s">
        <v>9283</v>
      </c>
      <c r="K1228">
        <v>5</v>
      </c>
      <c r="L1228" t="s">
        <v>9262</v>
      </c>
      <c r="N1228" t="s">
        <v>9202</v>
      </c>
      <c r="O1228" s="1" t="s">
        <v>9284</v>
      </c>
      <c r="P1228">
        <v>5000</v>
      </c>
      <c r="Q1228">
        <v>0</v>
      </c>
      <c r="R1228" t="s">
        <v>273</v>
      </c>
      <c r="S1228">
        <v>5000</v>
      </c>
      <c r="T1228" t="s">
        <v>54</v>
      </c>
      <c r="U1228" t="s">
        <v>72</v>
      </c>
      <c r="W1228">
        <v>317495</v>
      </c>
      <c r="X1228">
        <v>680271</v>
      </c>
      <c r="AF1228" t="s">
        <v>9205</v>
      </c>
      <c r="AG1228" t="s">
        <v>9206</v>
      </c>
      <c r="AH1228" t="s">
        <v>9285</v>
      </c>
      <c r="AI1228" t="s">
        <v>9286</v>
      </c>
      <c r="AJ1228" t="s">
        <v>783</v>
      </c>
      <c r="AK1228" t="s">
        <v>921</v>
      </c>
      <c r="AL1228">
        <v>12000</v>
      </c>
      <c r="AM1228">
        <v>-3.3247620565186402</v>
      </c>
      <c r="AN1228">
        <v>56.008293052495098</v>
      </c>
    </row>
    <row r="1229" spans="1:40" ht="195" x14ac:dyDescent="0.25">
      <c r="A1229">
        <v>7754</v>
      </c>
      <c r="B1229" t="s">
        <v>9287</v>
      </c>
      <c r="C1229" t="s">
        <v>9288</v>
      </c>
      <c r="D1229" t="s">
        <v>1316</v>
      </c>
      <c r="E1229" t="s">
        <v>9281</v>
      </c>
      <c r="F1229" t="s">
        <v>65</v>
      </c>
      <c r="G1229" t="s">
        <v>81</v>
      </c>
      <c r="H1229" t="s">
        <v>9289</v>
      </c>
      <c r="I1229" t="s">
        <v>607</v>
      </c>
      <c r="J1229" t="s">
        <v>9290</v>
      </c>
      <c r="K1229">
        <v>1</v>
      </c>
      <c r="L1229" t="s">
        <v>9291</v>
      </c>
      <c r="M1229" t="s">
        <v>9292</v>
      </c>
      <c r="N1229" t="s">
        <v>9202</v>
      </c>
      <c r="O1229" s="1" t="s">
        <v>9293</v>
      </c>
      <c r="P1229">
        <v>80000</v>
      </c>
      <c r="Q1229">
        <v>5000</v>
      </c>
      <c r="R1229" t="s">
        <v>273</v>
      </c>
      <c r="S1229">
        <v>10000</v>
      </c>
      <c r="T1229" t="s">
        <v>54</v>
      </c>
      <c r="U1229" t="s">
        <v>72</v>
      </c>
      <c r="V1229" t="s">
        <v>9294</v>
      </c>
      <c r="W1229">
        <v>311995</v>
      </c>
      <c r="X1229">
        <v>691373</v>
      </c>
      <c r="AF1229" t="s">
        <v>9205</v>
      </c>
      <c r="AG1229" t="s">
        <v>9206</v>
      </c>
      <c r="AH1229" t="s">
        <v>9295</v>
      </c>
      <c r="AI1229" t="s">
        <v>9296</v>
      </c>
      <c r="AJ1229" t="s">
        <v>783</v>
      </c>
      <c r="AK1229" t="s">
        <v>921</v>
      </c>
      <c r="AL1229">
        <v>95000</v>
      </c>
      <c r="AM1229">
        <v>-3.4165917968571602</v>
      </c>
      <c r="AN1229">
        <v>56.107032884290803</v>
      </c>
    </row>
    <row r="1230" spans="1:40" ht="180" x14ac:dyDescent="0.25">
      <c r="A1230">
        <v>7755</v>
      </c>
      <c r="B1230" t="s">
        <v>9297</v>
      </c>
      <c r="C1230" t="s">
        <v>9298</v>
      </c>
      <c r="D1230" t="s">
        <v>579</v>
      </c>
      <c r="E1230" t="s">
        <v>9299</v>
      </c>
      <c r="F1230" t="s">
        <v>65</v>
      </c>
      <c r="G1230" t="s">
        <v>66</v>
      </c>
      <c r="H1230" t="s">
        <v>9300</v>
      </c>
      <c r="I1230" t="s">
        <v>119</v>
      </c>
      <c r="J1230" t="s">
        <v>9301</v>
      </c>
      <c r="K1230">
        <v>5</v>
      </c>
      <c r="L1230" t="s">
        <v>9302</v>
      </c>
      <c r="M1230" t="s">
        <v>9303</v>
      </c>
      <c r="N1230" t="s">
        <v>9202</v>
      </c>
      <c r="O1230" s="1" t="s">
        <v>9304</v>
      </c>
      <c r="P1230">
        <v>40000</v>
      </c>
      <c r="Q1230">
        <v>5000</v>
      </c>
      <c r="R1230" t="s">
        <v>273</v>
      </c>
      <c r="S1230">
        <v>5000</v>
      </c>
      <c r="T1230" t="s">
        <v>54</v>
      </c>
      <c r="U1230" t="s">
        <v>72</v>
      </c>
      <c r="W1230">
        <v>306903</v>
      </c>
      <c r="X1230">
        <v>681648</v>
      </c>
      <c r="AF1230" t="s">
        <v>9205</v>
      </c>
      <c r="AG1230" t="s">
        <v>9206</v>
      </c>
      <c r="AH1230" t="s">
        <v>9305</v>
      </c>
      <c r="AI1230" t="s">
        <v>9306</v>
      </c>
      <c r="AJ1230" t="s">
        <v>783</v>
      </c>
      <c r="AK1230" t="s">
        <v>921</v>
      </c>
      <c r="AL1230">
        <v>45000</v>
      </c>
      <c r="AM1230">
        <v>-3.4950501292607798</v>
      </c>
      <c r="AN1230">
        <v>56.018719856702297</v>
      </c>
    </row>
    <row r="1231" spans="1:40" ht="180" x14ac:dyDescent="0.25">
      <c r="A1231">
        <v>7756</v>
      </c>
      <c r="B1231" t="s">
        <v>9307</v>
      </c>
      <c r="C1231" t="s">
        <v>9308</v>
      </c>
      <c r="D1231" t="s">
        <v>579</v>
      </c>
      <c r="E1231" t="s">
        <v>9299</v>
      </c>
      <c r="F1231" t="s">
        <v>65</v>
      </c>
      <c r="G1231" t="s">
        <v>81</v>
      </c>
      <c r="H1231" t="s">
        <v>9309</v>
      </c>
      <c r="I1231" t="s">
        <v>2639</v>
      </c>
      <c r="J1231" t="s">
        <v>9310</v>
      </c>
      <c r="K1231">
        <v>5</v>
      </c>
      <c r="L1231" t="s">
        <v>9311</v>
      </c>
      <c r="M1231" t="s">
        <v>9312</v>
      </c>
      <c r="N1231" t="s">
        <v>9202</v>
      </c>
      <c r="O1231" s="1" t="s">
        <v>9313</v>
      </c>
      <c r="P1231">
        <v>0</v>
      </c>
      <c r="Q1231">
        <v>5000</v>
      </c>
      <c r="R1231" t="s">
        <v>53</v>
      </c>
      <c r="S1231">
        <v>5000</v>
      </c>
      <c r="T1231" t="s">
        <v>54</v>
      </c>
      <c r="U1231" t="s">
        <v>72</v>
      </c>
      <c r="V1231" t="s">
        <v>9314</v>
      </c>
      <c r="W1231">
        <v>326476</v>
      </c>
      <c r="X1231">
        <v>681995</v>
      </c>
      <c r="AF1231" t="s">
        <v>9205</v>
      </c>
      <c r="AG1231" t="s">
        <v>9206</v>
      </c>
      <c r="AH1231" t="s">
        <v>9315</v>
      </c>
      <c r="AI1231" t="s">
        <v>9316</v>
      </c>
      <c r="AJ1231" t="s">
        <v>797</v>
      </c>
      <c r="AK1231" t="s">
        <v>921</v>
      </c>
      <c r="AL1231">
        <v>5000</v>
      </c>
      <c r="AM1231">
        <v>-3.1812363011523699</v>
      </c>
      <c r="AN1231">
        <v>56.025242363554199</v>
      </c>
    </row>
    <row r="1232" spans="1:40" ht="210" x14ac:dyDescent="0.25">
      <c r="A1232">
        <v>7757</v>
      </c>
      <c r="B1232" t="s">
        <v>9317</v>
      </c>
      <c r="C1232" t="s">
        <v>9318</v>
      </c>
      <c r="D1232" t="s">
        <v>579</v>
      </c>
      <c r="E1232" t="s">
        <v>9299</v>
      </c>
      <c r="F1232" t="s">
        <v>65</v>
      </c>
      <c r="G1232" t="s">
        <v>81</v>
      </c>
      <c r="H1232" t="s">
        <v>9319</v>
      </c>
      <c r="I1232" t="s">
        <v>131</v>
      </c>
      <c r="J1232" t="s">
        <v>9320</v>
      </c>
      <c r="K1232">
        <v>1</v>
      </c>
      <c r="L1232" t="s">
        <v>9321</v>
      </c>
      <c r="M1232" t="s">
        <v>9322</v>
      </c>
      <c r="N1232" t="s">
        <v>9323</v>
      </c>
      <c r="O1232" s="1" t="s">
        <v>9324</v>
      </c>
      <c r="P1232">
        <v>300000</v>
      </c>
      <c r="Q1232">
        <v>0</v>
      </c>
      <c r="R1232" t="s">
        <v>273</v>
      </c>
      <c r="S1232">
        <v>50000</v>
      </c>
      <c r="T1232" t="s">
        <v>54</v>
      </c>
      <c r="U1232" t="s">
        <v>72</v>
      </c>
      <c r="W1232">
        <v>290607</v>
      </c>
      <c r="X1232">
        <v>680958</v>
      </c>
      <c r="AF1232" t="s">
        <v>9205</v>
      </c>
      <c r="AG1232" t="s">
        <v>9206</v>
      </c>
      <c r="AH1232" t="s">
        <v>9325</v>
      </c>
      <c r="AI1232" t="s">
        <v>9326</v>
      </c>
      <c r="AJ1232" t="s">
        <v>783</v>
      </c>
      <c r="AK1232" t="s">
        <v>921</v>
      </c>
      <c r="AL1232">
        <v>370000</v>
      </c>
      <c r="AM1232">
        <v>-3.7560647248238399</v>
      </c>
      <c r="AN1232">
        <v>56.0090788362279</v>
      </c>
    </row>
    <row r="1233" spans="1:40" ht="165" x14ac:dyDescent="0.25">
      <c r="A1233">
        <v>7758</v>
      </c>
      <c r="B1233" t="s">
        <v>9327</v>
      </c>
      <c r="C1233" t="s">
        <v>9328</v>
      </c>
      <c r="D1233" t="s">
        <v>616</v>
      </c>
      <c r="E1233" t="s">
        <v>9329</v>
      </c>
      <c r="F1233" t="s">
        <v>65</v>
      </c>
      <c r="G1233" t="s">
        <v>45</v>
      </c>
      <c r="H1233" t="s">
        <v>9330</v>
      </c>
      <c r="I1233" t="s">
        <v>47</v>
      </c>
      <c r="J1233" t="s">
        <v>9331</v>
      </c>
      <c r="K1233">
        <v>2</v>
      </c>
      <c r="L1233" t="s">
        <v>9332</v>
      </c>
      <c r="M1233" t="s">
        <v>9333</v>
      </c>
      <c r="N1233" t="s">
        <v>9202</v>
      </c>
      <c r="O1233" s="1" t="s">
        <v>9334</v>
      </c>
      <c r="P1233">
        <v>0</v>
      </c>
      <c r="Q1233">
        <v>10000</v>
      </c>
      <c r="R1233" t="s">
        <v>53</v>
      </c>
      <c r="S1233">
        <v>10000</v>
      </c>
      <c r="T1233" t="s">
        <v>54</v>
      </c>
      <c r="U1233" t="s">
        <v>72</v>
      </c>
      <c r="W1233">
        <v>355890</v>
      </c>
      <c r="X1233">
        <v>695409</v>
      </c>
      <c r="AF1233" t="s">
        <v>9205</v>
      </c>
      <c r="AG1233" t="s">
        <v>9206</v>
      </c>
      <c r="AH1233" t="s">
        <v>9335</v>
      </c>
      <c r="AI1233" t="s">
        <v>9336</v>
      </c>
      <c r="AJ1233" t="s">
        <v>911</v>
      </c>
      <c r="AK1233" t="s">
        <v>921</v>
      </c>
      <c r="AL1233">
        <v>10000</v>
      </c>
      <c r="AM1233">
        <v>-2.7115715001040099</v>
      </c>
      <c r="AN1233">
        <v>56.149370101671799</v>
      </c>
    </row>
    <row r="1234" spans="1:40" ht="105" x14ac:dyDescent="0.25">
      <c r="A1234">
        <v>7759</v>
      </c>
      <c r="B1234" t="s">
        <v>9337</v>
      </c>
      <c r="C1234" t="s">
        <v>9338</v>
      </c>
      <c r="D1234" t="s">
        <v>616</v>
      </c>
      <c r="E1234" t="s">
        <v>9339</v>
      </c>
      <c r="F1234" t="s">
        <v>65</v>
      </c>
      <c r="G1234" t="s">
        <v>45</v>
      </c>
      <c r="H1234" t="s">
        <v>9340</v>
      </c>
      <c r="I1234" t="s">
        <v>47</v>
      </c>
      <c r="J1234" t="s">
        <v>9341</v>
      </c>
      <c r="K1234">
        <v>2</v>
      </c>
      <c r="M1234" t="s">
        <v>9342</v>
      </c>
      <c r="N1234" t="s">
        <v>9202</v>
      </c>
      <c r="O1234" s="1" t="s">
        <v>9343</v>
      </c>
      <c r="P1234">
        <v>0</v>
      </c>
      <c r="Q1234">
        <v>10000</v>
      </c>
      <c r="R1234" t="s">
        <v>53</v>
      </c>
      <c r="S1234">
        <v>5000</v>
      </c>
      <c r="T1234" t="s">
        <v>54</v>
      </c>
      <c r="U1234" t="s">
        <v>284</v>
      </c>
      <c r="W1234">
        <v>366310</v>
      </c>
      <c r="X1234">
        <v>702078</v>
      </c>
      <c r="AF1234" t="s">
        <v>9205</v>
      </c>
      <c r="AG1234" t="s">
        <v>9206</v>
      </c>
      <c r="AH1234" t="s">
        <v>9344</v>
      </c>
      <c r="AI1234" t="s">
        <v>9345</v>
      </c>
      <c r="AJ1234" t="s">
        <v>911</v>
      </c>
      <c r="AK1234" t="s">
        <v>921</v>
      </c>
      <c r="AL1234">
        <v>5000</v>
      </c>
      <c r="AM1234">
        <v>-2.5447082203073599</v>
      </c>
      <c r="AN1234">
        <v>56.210137496272402</v>
      </c>
    </row>
    <row r="1235" spans="1:40" ht="195" x14ac:dyDescent="0.25">
      <c r="A1235">
        <v>7760</v>
      </c>
      <c r="B1235" t="s">
        <v>9346</v>
      </c>
      <c r="C1235" t="s">
        <v>9347</v>
      </c>
      <c r="D1235" t="s">
        <v>616</v>
      </c>
      <c r="E1235" t="s">
        <v>9329</v>
      </c>
      <c r="F1235" t="s">
        <v>65</v>
      </c>
      <c r="G1235" t="s">
        <v>66</v>
      </c>
      <c r="H1235" t="s">
        <v>9348</v>
      </c>
      <c r="I1235" t="s">
        <v>119</v>
      </c>
      <c r="J1235" t="s">
        <v>9349</v>
      </c>
      <c r="K1235">
        <v>2</v>
      </c>
      <c r="N1235" t="s">
        <v>9350</v>
      </c>
      <c r="O1235" s="1" t="s">
        <v>9351</v>
      </c>
      <c r="P1235">
        <v>1500000</v>
      </c>
      <c r="Q1235">
        <v>0</v>
      </c>
      <c r="R1235" t="s">
        <v>273</v>
      </c>
      <c r="S1235">
        <v>150000</v>
      </c>
      <c r="T1235" t="s">
        <v>54</v>
      </c>
      <c r="U1235" t="s">
        <v>88</v>
      </c>
      <c r="V1235" t="s">
        <v>9352</v>
      </c>
      <c r="W1235">
        <v>294145</v>
      </c>
      <c r="X1235">
        <v>685275</v>
      </c>
      <c r="AF1235" t="s">
        <v>9205</v>
      </c>
      <c r="AG1235" t="s">
        <v>9206</v>
      </c>
      <c r="AH1235" t="s">
        <v>9353</v>
      </c>
      <c r="AI1235" t="s">
        <v>9354</v>
      </c>
      <c r="AJ1235" t="s">
        <v>709</v>
      </c>
      <c r="AK1235" t="s">
        <v>921</v>
      </c>
      <c r="AL1235">
        <v>1710000</v>
      </c>
      <c r="AM1235">
        <v>-3.7010536303710202</v>
      </c>
      <c r="AN1235">
        <v>56.048643866000603</v>
      </c>
    </row>
    <row r="1236" spans="1:40" ht="409.5" x14ac:dyDescent="0.25">
      <c r="A1236">
        <v>7761</v>
      </c>
      <c r="B1236" t="s">
        <v>9355</v>
      </c>
      <c r="C1236" t="s">
        <v>9356</v>
      </c>
      <c r="D1236" t="s">
        <v>266</v>
      </c>
      <c r="E1236" t="s">
        <v>9357</v>
      </c>
      <c r="F1236" t="s">
        <v>65</v>
      </c>
      <c r="G1236" t="s">
        <v>66</v>
      </c>
      <c r="H1236" t="s">
        <v>9358</v>
      </c>
      <c r="I1236" t="s">
        <v>268</v>
      </c>
      <c r="J1236" t="s">
        <v>9359</v>
      </c>
      <c r="K1236">
        <v>5</v>
      </c>
      <c r="L1236" s="1" t="s">
        <v>9360</v>
      </c>
      <c r="M1236" t="s">
        <v>9361</v>
      </c>
      <c r="N1236" t="s">
        <v>9350</v>
      </c>
      <c r="O1236" s="1" t="s">
        <v>9362</v>
      </c>
      <c r="P1236">
        <v>2000000</v>
      </c>
      <c r="Q1236">
        <v>20000</v>
      </c>
      <c r="R1236" t="s">
        <v>273</v>
      </c>
      <c r="S1236">
        <v>40000</v>
      </c>
      <c r="T1236" t="s">
        <v>54</v>
      </c>
      <c r="U1236" t="s">
        <v>88</v>
      </c>
      <c r="V1236" t="s">
        <v>9363</v>
      </c>
      <c r="W1236">
        <v>282381</v>
      </c>
      <c r="X1236">
        <v>707178</v>
      </c>
      <c r="AF1236" t="s">
        <v>9205</v>
      </c>
      <c r="AG1236" t="s">
        <v>9206</v>
      </c>
      <c r="AH1236" t="s">
        <v>9364</v>
      </c>
      <c r="AI1236" t="s">
        <v>9365</v>
      </c>
      <c r="AJ1236" t="s">
        <v>709</v>
      </c>
      <c r="AK1236" t="s">
        <v>921</v>
      </c>
      <c r="AL1236">
        <v>2290000</v>
      </c>
      <c r="AM1236">
        <v>-3.8994909986173001</v>
      </c>
      <c r="AN1236">
        <v>56.242580079550798</v>
      </c>
    </row>
    <row r="1237" spans="1:40" ht="315" x14ac:dyDescent="0.25">
      <c r="A1237">
        <v>7762</v>
      </c>
      <c r="B1237" t="s">
        <v>9366</v>
      </c>
      <c r="C1237" t="s">
        <v>9367</v>
      </c>
      <c r="D1237" t="s">
        <v>266</v>
      </c>
      <c r="E1237" t="s">
        <v>9357</v>
      </c>
      <c r="F1237" t="s">
        <v>65</v>
      </c>
      <c r="G1237" t="s">
        <v>66</v>
      </c>
      <c r="H1237" t="s">
        <v>9368</v>
      </c>
      <c r="I1237" t="s">
        <v>119</v>
      </c>
      <c r="J1237" t="s">
        <v>9369</v>
      </c>
      <c r="K1237">
        <v>5</v>
      </c>
      <c r="L1237" t="s">
        <v>9370</v>
      </c>
      <c r="M1237" t="s">
        <v>9361</v>
      </c>
      <c r="N1237" t="s">
        <v>6103</v>
      </c>
      <c r="O1237" s="1" t="s">
        <v>9371</v>
      </c>
      <c r="P1237">
        <v>60000</v>
      </c>
      <c r="Q1237">
        <v>5000</v>
      </c>
      <c r="R1237" t="s">
        <v>273</v>
      </c>
      <c r="S1237">
        <v>5000</v>
      </c>
      <c r="T1237" t="s">
        <v>54</v>
      </c>
      <c r="U1237" t="s">
        <v>72</v>
      </c>
      <c r="V1237" t="s">
        <v>9372</v>
      </c>
      <c r="W1237">
        <v>305768</v>
      </c>
      <c r="X1237">
        <v>670848</v>
      </c>
      <c r="AF1237" t="s">
        <v>9205</v>
      </c>
      <c r="AG1237" t="s">
        <v>9206</v>
      </c>
      <c r="AH1237" t="s">
        <v>9373</v>
      </c>
      <c r="AI1237" t="s">
        <v>9374</v>
      </c>
      <c r="AJ1237" t="s">
        <v>709</v>
      </c>
      <c r="AK1237" t="s">
        <v>727</v>
      </c>
      <c r="AL1237">
        <v>85000</v>
      </c>
      <c r="AM1237">
        <v>-3.5094687758579499</v>
      </c>
      <c r="AN1237">
        <v>55.921494661429499</v>
      </c>
    </row>
    <row r="1238" spans="1:40" ht="240" x14ac:dyDescent="0.25">
      <c r="A1238">
        <v>7763</v>
      </c>
      <c r="B1238" t="s">
        <v>9375</v>
      </c>
      <c r="C1238" t="s">
        <v>9376</v>
      </c>
      <c r="D1238" t="s">
        <v>266</v>
      </c>
      <c r="E1238" t="s">
        <v>9357</v>
      </c>
      <c r="F1238" t="s">
        <v>65</v>
      </c>
      <c r="G1238" t="s">
        <v>45</v>
      </c>
      <c r="H1238" t="s">
        <v>9377</v>
      </c>
      <c r="I1238" t="s">
        <v>144</v>
      </c>
      <c r="J1238" t="s">
        <v>9378</v>
      </c>
      <c r="K1238">
        <v>3</v>
      </c>
      <c r="M1238" t="s">
        <v>9361</v>
      </c>
      <c r="N1238" t="s">
        <v>9350</v>
      </c>
      <c r="O1238" s="1" t="s">
        <v>9379</v>
      </c>
      <c r="P1238">
        <v>5000</v>
      </c>
      <c r="Q1238">
        <v>5000</v>
      </c>
      <c r="R1238" t="s">
        <v>53</v>
      </c>
      <c r="S1238">
        <v>0</v>
      </c>
      <c r="T1238" t="s">
        <v>134</v>
      </c>
      <c r="U1238" t="s">
        <v>55</v>
      </c>
      <c r="W1238">
        <v>321256</v>
      </c>
      <c r="X1238">
        <v>700758</v>
      </c>
      <c r="AF1238" t="s">
        <v>9205</v>
      </c>
      <c r="AG1238" t="s">
        <v>9206</v>
      </c>
      <c r="AH1238" t="s">
        <v>9380</v>
      </c>
      <c r="AI1238" t="s">
        <v>9381</v>
      </c>
      <c r="AJ1238" t="s">
        <v>692</v>
      </c>
      <c r="AK1238" t="s">
        <v>727</v>
      </c>
      <c r="AL1238">
        <v>15000</v>
      </c>
      <c r="AM1238">
        <v>-3.2705078088336301</v>
      </c>
      <c r="AN1238">
        <v>56.192950874933501</v>
      </c>
    </row>
    <row r="1239" spans="1:40" ht="195" x14ac:dyDescent="0.25">
      <c r="A1239">
        <v>7764</v>
      </c>
      <c r="B1239" t="s">
        <v>9382</v>
      </c>
      <c r="C1239" t="s">
        <v>9383</v>
      </c>
      <c r="D1239" t="s">
        <v>266</v>
      </c>
      <c r="E1239" t="s">
        <v>9357</v>
      </c>
      <c r="F1239" t="s">
        <v>65</v>
      </c>
      <c r="G1239" t="s">
        <v>81</v>
      </c>
      <c r="H1239" t="s">
        <v>9384</v>
      </c>
      <c r="I1239" t="s">
        <v>119</v>
      </c>
      <c r="J1239" t="s">
        <v>9385</v>
      </c>
      <c r="K1239">
        <v>5</v>
      </c>
      <c r="M1239" t="s">
        <v>9361</v>
      </c>
      <c r="N1239" t="s">
        <v>9350</v>
      </c>
      <c r="O1239" s="1" t="s">
        <v>9386</v>
      </c>
      <c r="P1239">
        <v>0</v>
      </c>
      <c r="Q1239">
        <v>5000</v>
      </c>
      <c r="R1239" t="s">
        <v>53</v>
      </c>
      <c r="S1239">
        <v>5000</v>
      </c>
      <c r="T1239" t="s">
        <v>54</v>
      </c>
      <c r="U1239" t="s">
        <v>72</v>
      </c>
      <c r="W1239">
        <v>334899</v>
      </c>
      <c r="X1239">
        <v>670053</v>
      </c>
      <c r="AF1239" t="s">
        <v>9205</v>
      </c>
      <c r="AG1239" t="s">
        <v>9206</v>
      </c>
      <c r="AH1239" t="s">
        <v>9387</v>
      </c>
      <c r="AI1239" t="s">
        <v>9388</v>
      </c>
      <c r="AJ1239" t="s">
        <v>911</v>
      </c>
      <c r="AK1239" t="s">
        <v>921</v>
      </c>
      <c r="AL1239">
        <v>5000</v>
      </c>
      <c r="AM1239">
        <v>-3.04322798978211</v>
      </c>
      <c r="AN1239">
        <v>55.919182300194898</v>
      </c>
    </row>
    <row r="1240" spans="1:40" ht="409.5" x14ac:dyDescent="0.25">
      <c r="A1240">
        <v>7765</v>
      </c>
      <c r="B1240" t="s">
        <v>9389</v>
      </c>
      <c r="C1240" t="s">
        <v>9390</v>
      </c>
      <c r="D1240" t="s">
        <v>79</v>
      </c>
      <c r="E1240" t="s">
        <v>9391</v>
      </c>
      <c r="F1240" t="s">
        <v>65</v>
      </c>
      <c r="G1240" t="s">
        <v>45</v>
      </c>
      <c r="H1240" t="s">
        <v>9392</v>
      </c>
      <c r="I1240" t="s">
        <v>2639</v>
      </c>
      <c r="J1240" t="s">
        <v>9393</v>
      </c>
      <c r="K1240">
        <v>5</v>
      </c>
      <c r="L1240" t="s">
        <v>9394</v>
      </c>
      <c r="M1240" s="1" t="s">
        <v>9395</v>
      </c>
      <c r="N1240" t="s">
        <v>9350</v>
      </c>
      <c r="O1240" s="1" t="s">
        <v>9396</v>
      </c>
      <c r="P1240">
        <v>10000</v>
      </c>
      <c r="Q1240">
        <v>5000</v>
      </c>
      <c r="R1240" t="s">
        <v>273</v>
      </c>
      <c r="S1240">
        <v>2000</v>
      </c>
      <c r="T1240" t="s">
        <v>54</v>
      </c>
      <c r="U1240" t="s">
        <v>72</v>
      </c>
      <c r="W1240">
        <v>342660</v>
      </c>
      <c r="X1240">
        <v>675893</v>
      </c>
      <c r="AF1240" t="s">
        <v>9205</v>
      </c>
      <c r="AG1240" t="s">
        <v>9206</v>
      </c>
      <c r="AH1240" t="s">
        <v>9397</v>
      </c>
      <c r="AI1240" t="s">
        <v>9398</v>
      </c>
      <c r="AJ1240" t="s">
        <v>783</v>
      </c>
      <c r="AK1240" t="s">
        <v>921</v>
      </c>
      <c r="AL1240">
        <v>17000</v>
      </c>
      <c r="AM1240">
        <v>-2.9203090649560299</v>
      </c>
      <c r="AN1240">
        <v>55.972636582140602</v>
      </c>
    </row>
    <row r="1241" spans="1:40" ht="45" x14ac:dyDescent="0.25">
      <c r="A1241">
        <v>7766</v>
      </c>
      <c r="B1241" t="s">
        <v>9399</v>
      </c>
      <c r="C1241" t="s">
        <v>9400</v>
      </c>
      <c r="D1241" t="s">
        <v>79</v>
      </c>
      <c r="E1241" t="s">
        <v>7899</v>
      </c>
      <c r="F1241" t="s">
        <v>65</v>
      </c>
      <c r="G1241" t="s">
        <v>45</v>
      </c>
      <c r="H1241" t="s">
        <v>9401</v>
      </c>
      <c r="I1241" t="s">
        <v>96</v>
      </c>
      <c r="J1241" t="s">
        <v>9402</v>
      </c>
      <c r="K1241">
        <v>5</v>
      </c>
      <c r="L1241" t="s">
        <v>9394</v>
      </c>
      <c r="M1241" t="s">
        <v>9403</v>
      </c>
      <c r="N1241" t="s">
        <v>1048</v>
      </c>
      <c r="O1241" s="1" t="s">
        <v>9404</v>
      </c>
      <c r="P1241">
        <v>0</v>
      </c>
      <c r="Q1241">
        <v>0</v>
      </c>
      <c r="R1241" t="s">
        <v>273</v>
      </c>
      <c r="S1241">
        <v>0</v>
      </c>
      <c r="T1241" t="s">
        <v>54</v>
      </c>
      <c r="U1241" t="s">
        <v>88</v>
      </c>
      <c r="W1241">
        <v>311092</v>
      </c>
      <c r="X1241">
        <v>673005</v>
      </c>
      <c r="AF1241" t="s">
        <v>9205</v>
      </c>
      <c r="AG1241" t="s">
        <v>9206</v>
      </c>
      <c r="AH1241" t="s">
        <v>9405</v>
      </c>
      <c r="AI1241" t="s">
        <v>9406</v>
      </c>
      <c r="AJ1241" t="s">
        <v>783</v>
      </c>
      <c r="AK1241" t="s">
        <v>464</v>
      </c>
      <c r="AL1241">
        <v>0</v>
      </c>
      <c r="AM1241">
        <v>-3.4250154753694599</v>
      </c>
      <c r="AN1241">
        <v>55.941883509526697</v>
      </c>
    </row>
    <row r="1242" spans="1:40" ht="45" x14ac:dyDescent="0.25">
      <c r="A1242">
        <v>7767</v>
      </c>
      <c r="B1242" t="s">
        <v>9407</v>
      </c>
      <c r="C1242" t="s">
        <v>9408</v>
      </c>
      <c r="D1242" t="s">
        <v>79</v>
      </c>
      <c r="E1242" t="s">
        <v>7899</v>
      </c>
      <c r="F1242" t="s">
        <v>65</v>
      </c>
      <c r="G1242" t="s">
        <v>45</v>
      </c>
      <c r="H1242" t="s">
        <v>9409</v>
      </c>
      <c r="I1242" t="s">
        <v>119</v>
      </c>
      <c r="J1242" t="s">
        <v>9410</v>
      </c>
      <c r="K1242">
        <v>5</v>
      </c>
      <c r="L1242" t="s">
        <v>9394</v>
      </c>
      <c r="M1242" t="s">
        <v>9403</v>
      </c>
      <c r="N1242" t="s">
        <v>1048</v>
      </c>
      <c r="O1242" s="1" t="s">
        <v>9404</v>
      </c>
      <c r="P1242">
        <v>0</v>
      </c>
      <c r="Q1242">
        <v>0</v>
      </c>
      <c r="R1242" t="s">
        <v>273</v>
      </c>
      <c r="S1242">
        <v>0</v>
      </c>
      <c r="T1242" t="s">
        <v>54</v>
      </c>
      <c r="U1242" t="s">
        <v>284</v>
      </c>
      <c r="W1242">
        <v>321368</v>
      </c>
      <c r="X1242">
        <v>671863</v>
      </c>
      <c r="AF1242" t="s">
        <v>9205</v>
      </c>
      <c r="AG1242" t="s">
        <v>9206</v>
      </c>
      <c r="AH1242" t="s">
        <v>9411</v>
      </c>
      <c r="AI1242" t="s">
        <v>9412</v>
      </c>
      <c r="AJ1242" t="s">
        <v>783</v>
      </c>
      <c r="AK1242" t="s">
        <v>464</v>
      </c>
      <c r="AL1242">
        <v>0</v>
      </c>
      <c r="AM1242">
        <v>-3.26020753150156</v>
      </c>
      <c r="AN1242">
        <v>55.933417693098299</v>
      </c>
    </row>
    <row r="1243" spans="1:40" x14ac:dyDescent="0.25">
      <c r="A1243">
        <v>7768</v>
      </c>
      <c r="B1243" t="s">
        <v>9413</v>
      </c>
      <c r="C1243" t="s">
        <v>9414</v>
      </c>
      <c r="D1243" t="s">
        <v>79</v>
      </c>
      <c r="E1243" t="s">
        <v>9391</v>
      </c>
      <c r="F1243" t="s">
        <v>65</v>
      </c>
      <c r="G1243" t="s">
        <v>45</v>
      </c>
      <c r="H1243" t="s">
        <v>9415</v>
      </c>
      <c r="I1243" t="s">
        <v>96</v>
      </c>
      <c r="J1243" t="s">
        <v>9416</v>
      </c>
      <c r="K1243">
        <v>5</v>
      </c>
      <c r="L1243" t="s">
        <v>9394</v>
      </c>
      <c r="M1243" t="s">
        <v>9403</v>
      </c>
      <c r="N1243" t="s">
        <v>1048</v>
      </c>
      <c r="O1243" t="s">
        <v>1048</v>
      </c>
      <c r="P1243">
        <v>0</v>
      </c>
      <c r="Q1243">
        <v>0</v>
      </c>
      <c r="R1243" t="s">
        <v>273</v>
      </c>
      <c r="S1243">
        <v>0</v>
      </c>
      <c r="T1243" t="s">
        <v>54</v>
      </c>
      <c r="U1243" t="s">
        <v>88</v>
      </c>
      <c r="W1243">
        <v>293138</v>
      </c>
      <c r="X1243">
        <v>679146</v>
      </c>
      <c r="AF1243" t="s">
        <v>9205</v>
      </c>
      <c r="AG1243" t="s">
        <v>9206</v>
      </c>
      <c r="AH1243" t="s">
        <v>9417</v>
      </c>
      <c r="AI1243" t="s">
        <v>9418</v>
      </c>
      <c r="AJ1243" t="s">
        <v>783</v>
      </c>
      <c r="AK1243" t="s">
        <v>464</v>
      </c>
      <c r="AL1243">
        <v>0</v>
      </c>
      <c r="AM1243">
        <v>-3.7147711356278199</v>
      </c>
      <c r="AN1243">
        <v>55.993376689688901</v>
      </c>
    </row>
    <row r="1244" spans="1:40" ht="60" x14ac:dyDescent="0.25">
      <c r="A1244">
        <v>7769</v>
      </c>
      <c r="B1244" t="s">
        <v>9419</v>
      </c>
      <c r="C1244" t="s">
        <v>9420</v>
      </c>
      <c r="D1244" t="s">
        <v>79</v>
      </c>
      <c r="E1244" t="s">
        <v>9391</v>
      </c>
      <c r="F1244" t="s">
        <v>65</v>
      </c>
      <c r="G1244" t="s">
        <v>66</v>
      </c>
      <c r="H1244" t="s">
        <v>9421</v>
      </c>
      <c r="I1244" t="s">
        <v>119</v>
      </c>
      <c r="J1244" t="s">
        <v>9422</v>
      </c>
      <c r="K1244">
        <v>5</v>
      </c>
      <c r="M1244" t="s">
        <v>9423</v>
      </c>
      <c r="N1244" t="s">
        <v>250</v>
      </c>
      <c r="O1244" s="1" t="s">
        <v>9424</v>
      </c>
      <c r="P1244">
        <v>0</v>
      </c>
      <c r="Q1244">
        <v>0</v>
      </c>
      <c r="R1244" t="s">
        <v>273</v>
      </c>
      <c r="S1244">
        <v>0</v>
      </c>
      <c r="T1244" t="s">
        <v>54</v>
      </c>
      <c r="U1244" t="s">
        <v>72</v>
      </c>
      <c r="W1244">
        <v>311607</v>
      </c>
      <c r="X1244">
        <v>679283</v>
      </c>
      <c r="AF1244" t="s">
        <v>9205</v>
      </c>
      <c r="AG1244" t="s">
        <v>9206</v>
      </c>
      <c r="AH1244" t="s">
        <v>9425</v>
      </c>
      <c r="AI1244" t="s">
        <v>9426</v>
      </c>
      <c r="AJ1244" t="s">
        <v>783</v>
      </c>
      <c r="AK1244" t="s">
        <v>464</v>
      </c>
      <c r="AL1244">
        <v>0</v>
      </c>
      <c r="AM1244">
        <v>-3.41883547910609</v>
      </c>
      <c r="AN1244">
        <v>55.998368538429098</v>
      </c>
    </row>
    <row r="1245" spans="1:40" ht="120" x14ac:dyDescent="0.25">
      <c r="A1245">
        <v>7770</v>
      </c>
      <c r="B1245" t="s">
        <v>9427</v>
      </c>
      <c r="C1245" t="s">
        <v>9428</v>
      </c>
      <c r="D1245" t="s">
        <v>79</v>
      </c>
      <c r="E1245" t="s">
        <v>7899</v>
      </c>
      <c r="F1245" t="s">
        <v>65</v>
      </c>
      <c r="G1245" t="s">
        <v>45</v>
      </c>
      <c r="H1245" t="s">
        <v>9429</v>
      </c>
      <c r="I1245" t="s">
        <v>47</v>
      </c>
      <c r="J1245" t="s">
        <v>9430</v>
      </c>
      <c r="K1245">
        <v>5</v>
      </c>
      <c r="L1245" t="s">
        <v>9431</v>
      </c>
      <c r="M1245" s="1" t="s">
        <v>9432</v>
      </c>
      <c r="N1245" t="s">
        <v>9433</v>
      </c>
      <c r="O1245" s="1" t="s">
        <v>9434</v>
      </c>
      <c r="P1245">
        <v>0</v>
      </c>
      <c r="Q1245">
        <v>0</v>
      </c>
      <c r="R1245" t="s">
        <v>273</v>
      </c>
      <c r="S1245">
        <v>0</v>
      </c>
      <c r="T1245" t="s">
        <v>54</v>
      </c>
      <c r="U1245" t="s">
        <v>72</v>
      </c>
      <c r="V1245" t="s">
        <v>9435</v>
      </c>
      <c r="W1245">
        <v>333726</v>
      </c>
      <c r="X1245">
        <v>667261</v>
      </c>
      <c r="AF1245" t="s">
        <v>9205</v>
      </c>
      <c r="AG1245" t="s">
        <v>9206</v>
      </c>
      <c r="AH1245" t="s">
        <v>9436</v>
      </c>
      <c r="AI1245" t="s">
        <v>9437</v>
      </c>
      <c r="AJ1245" t="s">
        <v>783</v>
      </c>
      <c r="AK1245" t="s">
        <v>464</v>
      </c>
      <c r="AL1245">
        <v>0</v>
      </c>
      <c r="AM1245">
        <v>-3.0613080183109398</v>
      </c>
      <c r="AN1245">
        <v>55.893940126169902</v>
      </c>
    </row>
    <row r="1246" spans="1:40" ht="120" x14ac:dyDescent="0.25">
      <c r="A1246">
        <v>7771</v>
      </c>
      <c r="B1246" t="s">
        <v>9438</v>
      </c>
      <c r="C1246" t="s">
        <v>9439</v>
      </c>
      <c r="D1246" t="s">
        <v>79</v>
      </c>
      <c r="E1246" t="s">
        <v>7899</v>
      </c>
      <c r="F1246" t="s">
        <v>65</v>
      </c>
      <c r="G1246" t="s">
        <v>45</v>
      </c>
      <c r="H1246" t="s">
        <v>9440</v>
      </c>
      <c r="I1246" t="s">
        <v>131</v>
      </c>
      <c r="J1246" t="s">
        <v>9441</v>
      </c>
      <c r="K1246">
        <v>5</v>
      </c>
      <c r="M1246" t="s">
        <v>9442</v>
      </c>
      <c r="N1246" t="s">
        <v>250</v>
      </c>
      <c r="O1246" s="1" t="s">
        <v>9443</v>
      </c>
      <c r="P1246">
        <v>2000000</v>
      </c>
      <c r="Q1246">
        <v>10000</v>
      </c>
      <c r="R1246" t="s">
        <v>273</v>
      </c>
      <c r="S1246">
        <v>25000</v>
      </c>
      <c r="T1246" t="s">
        <v>54</v>
      </c>
      <c r="U1246" t="s">
        <v>72</v>
      </c>
      <c r="W1246">
        <v>355629</v>
      </c>
      <c r="X1246">
        <v>678397</v>
      </c>
      <c r="AF1246" t="s">
        <v>9205</v>
      </c>
      <c r="AG1246" t="s">
        <v>9206</v>
      </c>
      <c r="AH1246" t="s">
        <v>9444</v>
      </c>
      <c r="AI1246" t="s">
        <v>9445</v>
      </c>
      <c r="AJ1246" t="s">
        <v>783</v>
      </c>
      <c r="AK1246" t="s">
        <v>921</v>
      </c>
      <c r="AL1246">
        <v>2045000</v>
      </c>
      <c r="AM1246">
        <v>-2.71294511615447</v>
      </c>
      <c r="AN1246">
        <v>55.996509045105299</v>
      </c>
    </row>
    <row r="1247" spans="1:40" x14ac:dyDescent="0.25">
      <c r="A1247">
        <v>7772</v>
      </c>
      <c r="B1247" t="s">
        <v>9446</v>
      </c>
      <c r="C1247" t="s">
        <v>9447</v>
      </c>
      <c r="D1247" t="s">
        <v>79</v>
      </c>
      <c r="E1247" t="s">
        <v>7899</v>
      </c>
      <c r="F1247" t="s">
        <v>65</v>
      </c>
      <c r="G1247" t="s">
        <v>45</v>
      </c>
      <c r="H1247" t="s">
        <v>9448</v>
      </c>
      <c r="I1247" t="s">
        <v>131</v>
      </c>
      <c r="J1247" t="s">
        <v>9441</v>
      </c>
      <c r="K1247">
        <v>5</v>
      </c>
      <c r="L1247" t="s">
        <v>9449</v>
      </c>
      <c r="M1247" t="s">
        <v>9450</v>
      </c>
      <c r="N1247" t="s">
        <v>250</v>
      </c>
      <c r="O1247" t="s">
        <v>9202</v>
      </c>
      <c r="P1247">
        <v>0</v>
      </c>
      <c r="Q1247">
        <v>10000</v>
      </c>
      <c r="R1247" t="s">
        <v>53</v>
      </c>
      <c r="S1247">
        <v>10000</v>
      </c>
      <c r="T1247" t="s">
        <v>54</v>
      </c>
      <c r="U1247" t="s">
        <v>72</v>
      </c>
      <c r="W1247">
        <v>328432</v>
      </c>
      <c r="X1247">
        <v>670933</v>
      </c>
      <c r="AF1247" t="s">
        <v>9205</v>
      </c>
      <c r="AG1247" t="s">
        <v>9206</v>
      </c>
      <c r="AH1247" t="s">
        <v>9451</v>
      </c>
      <c r="AI1247" t="s">
        <v>9452</v>
      </c>
      <c r="AJ1247" t="s">
        <v>911</v>
      </c>
      <c r="AK1247" t="s">
        <v>921</v>
      </c>
      <c r="AL1247">
        <v>10000</v>
      </c>
      <c r="AM1247">
        <v>-3.1469158418498</v>
      </c>
      <c r="AN1247">
        <v>55.926167839662</v>
      </c>
    </row>
    <row r="1248" spans="1:40" ht="120" x14ac:dyDescent="0.25">
      <c r="A1248">
        <v>7773</v>
      </c>
      <c r="B1248" t="s">
        <v>9453</v>
      </c>
      <c r="C1248" t="s">
        <v>9454</v>
      </c>
      <c r="D1248" t="s">
        <v>79</v>
      </c>
      <c r="E1248" t="s">
        <v>7899</v>
      </c>
      <c r="F1248" t="s">
        <v>65</v>
      </c>
      <c r="G1248" t="s">
        <v>45</v>
      </c>
      <c r="H1248" t="s">
        <v>9455</v>
      </c>
      <c r="I1248" t="s">
        <v>96</v>
      </c>
      <c r="J1248" t="s">
        <v>9456</v>
      </c>
      <c r="K1248">
        <v>5</v>
      </c>
      <c r="L1248" t="s">
        <v>9457</v>
      </c>
      <c r="M1248" s="1" t="s">
        <v>9458</v>
      </c>
      <c r="N1248" t="s">
        <v>9459</v>
      </c>
      <c r="O1248" s="1" t="s">
        <v>9460</v>
      </c>
      <c r="P1248">
        <v>0</v>
      </c>
      <c r="Q1248">
        <v>10000</v>
      </c>
      <c r="R1248" t="s">
        <v>53</v>
      </c>
      <c r="S1248">
        <v>10000</v>
      </c>
      <c r="T1248" t="s">
        <v>54</v>
      </c>
      <c r="U1248" t="s">
        <v>464</v>
      </c>
      <c r="W1248">
        <v>247167</v>
      </c>
      <c r="X1248">
        <v>701041</v>
      </c>
      <c r="AF1248" t="s">
        <v>9205</v>
      </c>
      <c r="AG1248" t="s">
        <v>9206</v>
      </c>
      <c r="AH1248" t="s">
        <v>9461</v>
      </c>
      <c r="AI1248" t="s">
        <v>9462</v>
      </c>
      <c r="AJ1248" t="s">
        <v>911</v>
      </c>
      <c r="AK1248" t="s">
        <v>921</v>
      </c>
      <c r="AL1248">
        <v>10000</v>
      </c>
      <c r="AM1248">
        <v>-4.4636458146117803</v>
      </c>
      <c r="AN1248">
        <v>56.177472347574401</v>
      </c>
    </row>
    <row r="1249" spans="1:40" x14ac:dyDescent="0.25">
      <c r="A1249">
        <v>7774</v>
      </c>
      <c r="B1249" t="s">
        <v>9463</v>
      </c>
      <c r="C1249" t="s">
        <v>9464</v>
      </c>
      <c r="D1249" t="s">
        <v>79</v>
      </c>
      <c r="E1249" t="s">
        <v>7899</v>
      </c>
      <c r="F1249" t="s">
        <v>65</v>
      </c>
      <c r="G1249" t="s">
        <v>45</v>
      </c>
      <c r="H1249" t="s">
        <v>9465</v>
      </c>
      <c r="I1249" t="s">
        <v>388</v>
      </c>
      <c r="J1249" t="s">
        <v>9466</v>
      </c>
      <c r="K1249">
        <v>1</v>
      </c>
      <c r="L1249" t="s">
        <v>9467</v>
      </c>
      <c r="M1249" t="s">
        <v>9468</v>
      </c>
      <c r="N1249" t="s">
        <v>9469</v>
      </c>
      <c r="O1249" t="s">
        <v>250</v>
      </c>
      <c r="P1249">
        <v>0</v>
      </c>
      <c r="Q1249">
        <v>0</v>
      </c>
      <c r="R1249" t="s">
        <v>53</v>
      </c>
      <c r="S1249">
        <v>0</v>
      </c>
      <c r="T1249" t="s">
        <v>54</v>
      </c>
      <c r="U1249" t="s">
        <v>464</v>
      </c>
      <c r="W1249">
        <v>314152</v>
      </c>
      <c r="X1249">
        <v>673677</v>
      </c>
      <c r="AF1249" t="s">
        <v>9205</v>
      </c>
      <c r="AG1249" t="s">
        <v>9206</v>
      </c>
      <c r="AH1249" t="s">
        <v>9470</v>
      </c>
      <c r="AI1249" t="s">
        <v>9471</v>
      </c>
      <c r="AJ1249" t="s">
        <v>783</v>
      </c>
      <c r="AK1249" t="s">
        <v>464</v>
      </c>
      <c r="AL1249">
        <v>0</v>
      </c>
      <c r="AM1249">
        <v>-3.3762540167647299</v>
      </c>
      <c r="AN1249">
        <v>55.948476374737297</v>
      </c>
    </row>
    <row r="1250" spans="1:40" ht="165" x14ac:dyDescent="0.25">
      <c r="A1250">
        <v>7775</v>
      </c>
      <c r="B1250" t="s">
        <v>9472</v>
      </c>
      <c r="C1250" t="s">
        <v>9473</v>
      </c>
      <c r="D1250" t="s">
        <v>79</v>
      </c>
      <c r="E1250" t="s">
        <v>7899</v>
      </c>
      <c r="F1250" t="s">
        <v>65</v>
      </c>
      <c r="G1250" t="s">
        <v>81</v>
      </c>
      <c r="H1250" t="s">
        <v>9474</v>
      </c>
      <c r="I1250" t="s">
        <v>119</v>
      </c>
      <c r="J1250" t="s">
        <v>9475</v>
      </c>
      <c r="K1250">
        <v>5</v>
      </c>
      <c r="M1250" t="s">
        <v>9476</v>
      </c>
      <c r="N1250" t="s">
        <v>250</v>
      </c>
      <c r="O1250" s="1" t="s">
        <v>9477</v>
      </c>
      <c r="P1250">
        <v>0</v>
      </c>
      <c r="Q1250">
        <v>0</v>
      </c>
      <c r="R1250" t="s">
        <v>53</v>
      </c>
      <c r="S1250">
        <v>0</v>
      </c>
      <c r="T1250" t="s">
        <v>54</v>
      </c>
      <c r="U1250" t="s">
        <v>464</v>
      </c>
      <c r="W1250">
        <v>260438</v>
      </c>
      <c r="X1250">
        <v>706869</v>
      </c>
      <c r="AF1250" t="s">
        <v>9205</v>
      </c>
      <c r="AG1250" t="s">
        <v>9206</v>
      </c>
      <c r="AH1250" t="s">
        <v>9478</v>
      </c>
      <c r="AI1250" s="2" t="s">
        <v>9479</v>
      </c>
      <c r="AJ1250" t="s">
        <v>783</v>
      </c>
      <c r="AK1250" t="s">
        <v>464</v>
      </c>
      <c r="AL1250">
        <v>0</v>
      </c>
      <c r="AM1250">
        <v>-4.2531181216969003</v>
      </c>
      <c r="AN1250">
        <v>56.233867512255301</v>
      </c>
    </row>
    <row r="1251" spans="1:40" ht="165" x14ac:dyDescent="0.25">
      <c r="A1251">
        <v>7776</v>
      </c>
      <c r="B1251" t="s">
        <v>9480</v>
      </c>
      <c r="C1251" t="s">
        <v>9481</v>
      </c>
      <c r="D1251" t="s">
        <v>79</v>
      </c>
      <c r="E1251" t="s">
        <v>9391</v>
      </c>
      <c r="F1251" t="s">
        <v>65</v>
      </c>
      <c r="G1251" t="s">
        <v>81</v>
      </c>
      <c r="H1251" t="s">
        <v>9482</v>
      </c>
      <c r="I1251" t="s">
        <v>2639</v>
      </c>
      <c r="J1251" t="s">
        <v>9483</v>
      </c>
      <c r="K1251">
        <v>5</v>
      </c>
      <c r="L1251" t="s">
        <v>9484</v>
      </c>
      <c r="M1251" s="1" t="s">
        <v>9485</v>
      </c>
      <c r="N1251" t="s">
        <v>9350</v>
      </c>
      <c r="O1251" s="1" t="s">
        <v>9486</v>
      </c>
      <c r="P1251">
        <v>0</v>
      </c>
      <c r="Q1251">
        <v>0</v>
      </c>
      <c r="R1251" t="s">
        <v>53</v>
      </c>
      <c r="S1251">
        <v>0</v>
      </c>
      <c r="T1251" t="s">
        <v>54</v>
      </c>
      <c r="U1251" t="s">
        <v>464</v>
      </c>
      <c r="W1251">
        <v>315498</v>
      </c>
      <c r="X1251">
        <v>681049</v>
      </c>
      <c r="AF1251" t="s">
        <v>9205</v>
      </c>
      <c r="AG1251" t="s">
        <v>9206</v>
      </c>
      <c r="AH1251" t="s">
        <v>9487</v>
      </c>
      <c r="AI1251" t="s">
        <v>9488</v>
      </c>
      <c r="AJ1251" t="s">
        <v>783</v>
      </c>
      <c r="AK1251" t="s">
        <v>464</v>
      </c>
      <c r="AL1251">
        <v>0</v>
      </c>
      <c r="AM1251">
        <v>-3.3570244279419099</v>
      </c>
      <c r="AN1251">
        <v>56.014933207661002</v>
      </c>
    </row>
    <row r="1252" spans="1:40" ht="135" x14ac:dyDescent="0.25">
      <c r="A1252">
        <v>7777</v>
      </c>
      <c r="B1252" t="s">
        <v>9489</v>
      </c>
      <c r="C1252" t="s">
        <v>9490</v>
      </c>
      <c r="D1252" t="s">
        <v>359</v>
      </c>
      <c r="E1252" t="s">
        <v>9491</v>
      </c>
      <c r="F1252" t="s">
        <v>65</v>
      </c>
      <c r="G1252" t="s">
        <v>45</v>
      </c>
      <c r="H1252" t="s">
        <v>9492</v>
      </c>
      <c r="I1252" t="s">
        <v>68</v>
      </c>
      <c r="J1252" t="s">
        <v>9493</v>
      </c>
      <c r="K1252">
        <v>4</v>
      </c>
      <c r="L1252" t="s">
        <v>9494</v>
      </c>
      <c r="M1252" t="s">
        <v>9495</v>
      </c>
      <c r="N1252" t="s">
        <v>1048</v>
      </c>
      <c r="O1252" s="1" t="s">
        <v>9496</v>
      </c>
      <c r="P1252">
        <v>2000000</v>
      </c>
      <c r="Q1252">
        <v>60000</v>
      </c>
      <c r="R1252" t="s">
        <v>273</v>
      </c>
      <c r="S1252">
        <v>50000</v>
      </c>
      <c r="T1252" t="s">
        <v>54</v>
      </c>
      <c r="U1252" t="s">
        <v>100</v>
      </c>
      <c r="W1252">
        <v>248394</v>
      </c>
      <c r="X1252">
        <v>708427</v>
      </c>
      <c r="AF1252" t="s">
        <v>9205</v>
      </c>
      <c r="AG1252" t="s">
        <v>9206</v>
      </c>
      <c r="AH1252" t="s">
        <v>9497</v>
      </c>
      <c r="AI1252" t="s">
        <v>9498</v>
      </c>
      <c r="AJ1252" t="s">
        <v>783</v>
      </c>
      <c r="AK1252" t="s">
        <v>921</v>
      </c>
      <c r="AL1252">
        <v>2110000</v>
      </c>
      <c r="AM1252">
        <v>-4.4481232623796298</v>
      </c>
      <c r="AN1252">
        <v>56.244163872645501</v>
      </c>
    </row>
    <row r="1253" spans="1:40" ht="75" x14ac:dyDescent="0.25">
      <c r="A1253">
        <v>7778</v>
      </c>
      <c r="B1253" t="s">
        <v>9499</v>
      </c>
      <c r="C1253" t="s">
        <v>9500</v>
      </c>
      <c r="D1253" t="s">
        <v>359</v>
      </c>
      <c r="E1253" t="s">
        <v>9491</v>
      </c>
      <c r="F1253" t="s">
        <v>65</v>
      </c>
      <c r="G1253" t="s">
        <v>45</v>
      </c>
      <c r="H1253" t="s">
        <v>9501</v>
      </c>
      <c r="I1253" t="s">
        <v>83</v>
      </c>
      <c r="J1253" t="s">
        <v>9502</v>
      </c>
      <c r="K1253">
        <v>4</v>
      </c>
      <c r="M1253" t="s">
        <v>9495</v>
      </c>
      <c r="N1253" t="s">
        <v>9350</v>
      </c>
      <c r="O1253" s="1" t="s">
        <v>9503</v>
      </c>
      <c r="P1253">
        <v>2000000</v>
      </c>
      <c r="Q1253">
        <v>60000</v>
      </c>
      <c r="R1253" t="s">
        <v>273</v>
      </c>
      <c r="S1253">
        <v>50000</v>
      </c>
      <c r="T1253" t="s">
        <v>54</v>
      </c>
      <c r="U1253" t="s">
        <v>284</v>
      </c>
      <c r="W1253">
        <v>293483</v>
      </c>
      <c r="X1253">
        <v>705023</v>
      </c>
      <c r="AF1253" t="s">
        <v>9205</v>
      </c>
      <c r="AG1253" t="s">
        <v>9206</v>
      </c>
      <c r="AH1253" t="s">
        <v>9504</v>
      </c>
      <c r="AI1253" t="s">
        <v>9505</v>
      </c>
      <c r="AJ1253" t="s">
        <v>709</v>
      </c>
      <c r="AK1253" t="s">
        <v>921</v>
      </c>
      <c r="AL1253">
        <v>2110000</v>
      </c>
      <c r="AM1253">
        <v>-3.7195762978524498</v>
      </c>
      <c r="AN1253">
        <v>56.225846483850198</v>
      </c>
    </row>
    <row r="1254" spans="1:40" ht="135" x14ac:dyDescent="0.25">
      <c r="A1254">
        <v>7779</v>
      </c>
      <c r="B1254" t="s">
        <v>9506</v>
      </c>
      <c r="C1254" t="s">
        <v>9507</v>
      </c>
      <c r="D1254" t="s">
        <v>359</v>
      </c>
      <c r="E1254" t="s">
        <v>9491</v>
      </c>
      <c r="F1254" t="s">
        <v>65</v>
      </c>
      <c r="G1254" t="s">
        <v>45</v>
      </c>
      <c r="H1254" t="s">
        <v>9508</v>
      </c>
      <c r="I1254" t="s">
        <v>237</v>
      </c>
      <c r="J1254" t="s">
        <v>9509</v>
      </c>
      <c r="M1254" t="s">
        <v>9495</v>
      </c>
      <c r="N1254" t="s">
        <v>1048</v>
      </c>
      <c r="O1254" s="1" t="s">
        <v>9510</v>
      </c>
      <c r="P1254">
        <v>0</v>
      </c>
      <c r="Q1254">
        <v>0</v>
      </c>
      <c r="R1254" t="s">
        <v>273</v>
      </c>
      <c r="S1254">
        <v>0</v>
      </c>
      <c r="T1254" t="s">
        <v>54</v>
      </c>
      <c r="U1254" t="s">
        <v>284</v>
      </c>
      <c r="W1254">
        <v>322584</v>
      </c>
      <c r="X1254">
        <v>704898</v>
      </c>
      <c r="AF1254" t="s">
        <v>9205</v>
      </c>
      <c r="AG1254" t="s">
        <v>9206</v>
      </c>
      <c r="AH1254" t="s">
        <v>9511</v>
      </c>
      <c r="AI1254" t="s">
        <v>9512</v>
      </c>
      <c r="AJ1254" t="s">
        <v>783</v>
      </c>
      <c r="AK1254" t="s">
        <v>464</v>
      </c>
      <c r="AL1254">
        <v>0</v>
      </c>
      <c r="AM1254">
        <v>-3.2503231812556601</v>
      </c>
      <c r="AN1254">
        <v>56.230356046525401</v>
      </c>
    </row>
    <row r="1255" spans="1:40" ht="135" x14ac:dyDescent="0.25">
      <c r="A1255">
        <v>7780</v>
      </c>
      <c r="B1255" t="s">
        <v>9513</v>
      </c>
      <c r="C1255" t="s">
        <v>9514</v>
      </c>
      <c r="D1255" t="s">
        <v>359</v>
      </c>
      <c r="E1255" t="s">
        <v>9491</v>
      </c>
      <c r="F1255" t="s">
        <v>65</v>
      </c>
      <c r="G1255" t="s">
        <v>45</v>
      </c>
      <c r="H1255" t="s">
        <v>9515</v>
      </c>
      <c r="I1255" t="s">
        <v>68</v>
      </c>
      <c r="J1255" t="s">
        <v>9516</v>
      </c>
      <c r="K1255">
        <v>3</v>
      </c>
      <c r="M1255" t="s">
        <v>9495</v>
      </c>
      <c r="N1255" t="s">
        <v>9202</v>
      </c>
      <c r="O1255" s="1" t="s">
        <v>9517</v>
      </c>
      <c r="P1255">
        <v>0</v>
      </c>
      <c r="Q1255">
        <v>5000</v>
      </c>
      <c r="R1255" t="s">
        <v>53</v>
      </c>
      <c r="S1255">
        <v>0</v>
      </c>
      <c r="T1255" t="s">
        <v>54</v>
      </c>
      <c r="U1255" t="s">
        <v>284</v>
      </c>
      <c r="W1255">
        <v>330253</v>
      </c>
      <c r="X1255">
        <v>700990</v>
      </c>
      <c r="AF1255" t="s">
        <v>9205</v>
      </c>
      <c r="AG1255" t="s">
        <v>9206</v>
      </c>
      <c r="AH1255" t="s">
        <v>9518</v>
      </c>
      <c r="AI1255" t="s">
        <v>9519</v>
      </c>
      <c r="AJ1255" t="s">
        <v>911</v>
      </c>
      <c r="AK1255" t="s">
        <v>921</v>
      </c>
      <c r="AL1255">
        <v>15000</v>
      </c>
      <c r="AM1255">
        <v>-3.1256189335038398</v>
      </c>
      <c r="AN1255">
        <v>56.196439230753697</v>
      </c>
    </row>
    <row r="1256" spans="1:40" ht="180" x14ac:dyDescent="0.25">
      <c r="A1256">
        <v>7781</v>
      </c>
      <c r="B1256" t="s">
        <v>9520</v>
      </c>
      <c r="C1256" t="s">
        <v>9521</v>
      </c>
      <c r="D1256" t="s">
        <v>359</v>
      </c>
      <c r="E1256" t="s">
        <v>9491</v>
      </c>
      <c r="F1256" t="s">
        <v>65</v>
      </c>
      <c r="G1256" t="s">
        <v>45</v>
      </c>
      <c r="H1256" t="s">
        <v>9522</v>
      </c>
      <c r="I1256" t="s">
        <v>68</v>
      </c>
      <c r="J1256" t="s">
        <v>9523</v>
      </c>
      <c r="K1256">
        <v>5</v>
      </c>
      <c r="M1256" t="s">
        <v>9495</v>
      </c>
      <c r="N1256" t="s">
        <v>9202</v>
      </c>
      <c r="O1256" s="1" t="s">
        <v>9524</v>
      </c>
      <c r="P1256">
        <v>0</v>
      </c>
      <c r="Q1256">
        <v>0</v>
      </c>
      <c r="R1256" t="s">
        <v>53</v>
      </c>
      <c r="S1256">
        <v>0</v>
      </c>
      <c r="T1256" t="s">
        <v>54</v>
      </c>
      <c r="U1256" t="s">
        <v>464</v>
      </c>
      <c r="W1256">
        <v>353527</v>
      </c>
      <c r="X1256">
        <v>705646</v>
      </c>
      <c r="AF1256" t="s">
        <v>9205</v>
      </c>
      <c r="AG1256" t="s">
        <v>9206</v>
      </c>
      <c r="AH1256" t="s">
        <v>9525</v>
      </c>
      <c r="AI1256" t="s">
        <v>9526</v>
      </c>
      <c r="AJ1256" t="s">
        <v>783</v>
      </c>
      <c r="AK1256" t="s">
        <v>464</v>
      </c>
      <c r="AL1256">
        <v>0</v>
      </c>
      <c r="AM1256">
        <v>-2.7513984295904899</v>
      </c>
      <c r="AN1256">
        <v>56.241112511395499</v>
      </c>
    </row>
    <row r="1257" spans="1:40" ht="165" x14ac:dyDescent="0.25">
      <c r="A1257">
        <v>7782</v>
      </c>
      <c r="B1257" t="s">
        <v>9527</v>
      </c>
      <c r="C1257" t="s">
        <v>9528</v>
      </c>
      <c r="D1257" t="s">
        <v>359</v>
      </c>
      <c r="E1257" t="s">
        <v>9491</v>
      </c>
      <c r="F1257" t="s">
        <v>65</v>
      </c>
      <c r="G1257" t="s">
        <v>45</v>
      </c>
      <c r="H1257" t="s">
        <v>9529</v>
      </c>
      <c r="I1257" t="s">
        <v>144</v>
      </c>
      <c r="J1257" t="s">
        <v>9530</v>
      </c>
      <c r="K1257">
        <v>3</v>
      </c>
      <c r="L1257" t="s">
        <v>9531</v>
      </c>
      <c r="M1257" t="s">
        <v>9495</v>
      </c>
      <c r="N1257" t="s">
        <v>9202</v>
      </c>
      <c r="O1257" s="1" t="s">
        <v>9532</v>
      </c>
      <c r="P1257">
        <v>0</v>
      </c>
      <c r="Q1257">
        <v>0</v>
      </c>
      <c r="R1257" t="s">
        <v>53</v>
      </c>
      <c r="S1257">
        <v>0</v>
      </c>
      <c r="T1257" t="s">
        <v>54</v>
      </c>
      <c r="U1257" t="s">
        <v>464</v>
      </c>
      <c r="W1257">
        <v>270338</v>
      </c>
      <c r="X1257">
        <v>702646</v>
      </c>
      <c r="AF1257" t="s">
        <v>9205</v>
      </c>
      <c r="AG1257" t="s">
        <v>9206</v>
      </c>
      <c r="AH1257" t="s">
        <v>9533</v>
      </c>
      <c r="AI1257" t="s">
        <v>9534</v>
      </c>
      <c r="AJ1257" t="s">
        <v>783</v>
      </c>
      <c r="AK1257" t="s">
        <v>464</v>
      </c>
      <c r="AL1257">
        <v>0</v>
      </c>
      <c r="AM1257">
        <v>-4.0914606933332403</v>
      </c>
      <c r="AN1257">
        <v>56.198755236620798</v>
      </c>
    </row>
    <row r="1258" spans="1:40" ht="225" x14ac:dyDescent="0.25">
      <c r="A1258">
        <v>7783</v>
      </c>
      <c r="B1258" t="s">
        <v>9535</v>
      </c>
      <c r="C1258" t="s">
        <v>9536</v>
      </c>
      <c r="D1258" t="s">
        <v>42</v>
      </c>
      <c r="E1258" t="s">
        <v>9537</v>
      </c>
      <c r="F1258" t="s">
        <v>65</v>
      </c>
      <c r="G1258" t="s">
        <v>45</v>
      </c>
      <c r="H1258" t="s">
        <v>9538</v>
      </c>
      <c r="I1258" t="s">
        <v>702</v>
      </c>
      <c r="J1258" t="s">
        <v>9539</v>
      </c>
      <c r="K1258">
        <v>5</v>
      </c>
      <c r="L1258" t="s">
        <v>9540</v>
      </c>
      <c r="M1258" s="1" t="s">
        <v>9541</v>
      </c>
      <c r="N1258" t="s">
        <v>9350</v>
      </c>
      <c r="O1258" s="1" t="s">
        <v>9542</v>
      </c>
      <c r="P1258">
        <v>10000000</v>
      </c>
      <c r="Q1258">
        <v>50000</v>
      </c>
      <c r="R1258" t="s">
        <v>273</v>
      </c>
      <c r="S1258">
        <v>150000</v>
      </c>
      <c r="T1258" t="s">
        <v>149</v>
      </c>
      <c r="U1258" t="s">
        <v>72</v>
      </c>
      <c r="W1258">
        <v>299366</v>
      </c>
      <c r="X1258">
        <v>683435</v>
      </c>
      <c r="AF1258" t="s">
        <v>9205</v>
      </c>
      <c r="AG1258" t="s">
        <v>9206</v>
      </c>
      <c r="AH1258" t="s">
        <v>9543</v>
      </c>
      <c r="AI1258" t="s">
        <v>9544</v>
      </c>
      <c r="AJ1258" t="s">
        <v>783</v>
      </c>
      <c r="AK1258" t="s">
        <v>464</v>
      </c>
      <c r="AL1258">
        <v>10400000</v>
      </c>
      <c r="AM1258">
        <v>-3.6165787435499599</v>
      </c>
      <c r="AN1258">
        <v>56.0332450756285</v>
      </c>
    </row>
    <row r="1259" spans="1:40" ht="120" x14ac:dyDescent="0.25">
      <c r="A1259">
        <v>7784</v>
      </c>
      <c r="B1259" t="s">
        <v>9545</v>
      </c>
      <c r="C1259" t="s">
        <v>9546</v>
      </c>
      <c r="D1259" t="s">
        <v>42</v>
      </c>
      <c r="E1259" t="s">
        <v>6161</v>
      </c>
      <c r="F1259" t="s">
        <v>65</v>
      </c>
      <c r="G1259" t="s">
        <v>66</v>
      </c>
      <c r="H1259" t="s">
        <v>9547</v>
      </c>
      <c r="I1259" t="s">
        <v>68</v>
      </c>
      <c r="J1259" t="s">
        <v>9548</v>
      </c>
      <c r="K1259">
        <v>5</v>
      </c>
      <c r="L1259" t="s">
        <v>9540</v>
      </c>
      <c r="M1259" t="s">
        <v>9549</v>
      </c>
      <c r="N1259" t="s">
        <v>9350</v>
      </c>
      <c r="O1259" s="1" t="s">
        <v>9550</v>
      </c>
      <c r="P1259">
        <v>0</v>
      </c>
      <c r="Q1259">
        <v>0</v>
      </c>
      <c r="R1259" t="s">
        <v>53</v>
      </c>
      <c r="S1259">
        <v>0</v>
      </c>
      <c r="T1259" t="s">
        <v>54</v>
      </c>
      <c r="U1259" t="s">
        <v>464</v>
      </c>
      <c r="W1259">
        <v>341341</v>
      </c>
      <c r="X1259">
        <v>667170</v>
      </c>
      <c r="AF1259" t="s">
        <v>9205</v>
      </c>
      <c r="AG1259" t="s">
        <v>9206</v>
      </c>
      <c r="AH1259" t="s">
        <v>9551</v>
      </c>
      <c r="AI1259" t="s">
        <v>9552</v>
      </c>
      <c r="AJ1259" t="s">
        <v>783</v>
      </c>
      <c r="AK1259" t="s">
        <v>464</v>
      </c>
      <c r="AL1259">
        <v>0</v>
      </c>
      <c r="AM1259">
        <v>-2.93954138872376</v>
      </c>
      <c r="AN1259">
        <v>55.8941117593955</v>
      </c>
    </row>
    <row r="1260" spans="1:40" ht="409.5" x14ac:dyDescent="0.25">
      <c r="A1260">
        <v>7785</v>
      </c>
      <c r="B1260" t="s">
        <v>9553</v>
      </c>
      <c r="C1260" t="s">
        <v>9554</v>
      </c>
      <c r="D1260" t="s">
        <v>117</v>
      </c>
      <c r="E1260" t="s">
        <v>9537</v>
      </c>
      <c r="F1260" t="s">
        <v>65</v>
      </c>
      <c r="G1260" t="s">
        <v>45</v>
      </c>
      <c r="H1260" t="s">
        <v>9555</v>
      </c>
      <c r="I1260" t="s">
        <v>47</v>
      </c>
      <c r="J1260" t="s">
        <v>9556</v>
      </c>
      <c r="K1260">
        <v>4</v>
      </c>
      <c r="L1260" t="s">
        <v>9557</v>
      </c>
      <c r="M1260" s="1" t="s">
        <v>9558</v>
      </c>
      <c r="N1260" t="s">
        <v>9350</v>
      </c>
      <c r="O1260" s="1" t="s">
        <v>9559</v>
      </c>
      <c r="P1260">
        <v>15000000</v>
      </c>
      <c r="Q1260">
        <v>20000</v>
      </c>
      <c r="R1260" t="s">
        <v>273</v>
      </c>
      <c r="S1260">
        <v>50000</v>
      </c>
      <c r="T1260" t="s">
        <v>149</v>
      </c>
      <c r="U1260" t="s">
        <v>72</v>
      </c>
      <c r="W1260">
        <v>287621</v>
      </c>
      <c r="X1260">
        <v>708900</v>
      </c>
      <c r="AF1260" t="s">
        <v>9205</v>
      </c>
      <c r="AG1260" t="s">
        <v>9206</v>
      </c>
      <c r="AH1260" t="s">
        <v>9560</v>
      </c>
      <c r="AI1260" t="s">
        <v>9561</v>
      </c>
      <c r="AJ1260" t="s">
        <v>709</v>
      </c>
      <c r="AK1260" t="s">
        <v>921</v>
      </c>
      <c r="AL1260">
        <v>15100000</v>
      </c>
      <c r="AM1260">
        <v>-3.8157187784256799</v>
      </c>
      <c r="AN1260">
        <v>56.259312159274003</v>
      </c>
    </row>
    <row r="1261" spans="1:40" ht="409.5" x14ac:dyDescent="0.25">
      <c r="A1261">
        <v>7786</v>
      </c>
      <c r="B1261" t="s">
        <v>9562</v>
      </c>
      <c r="C1261" t="s">
        <v>9563</v>
      </c>
      <c r="D1261" t="s">
        <v>117</v>
      </c>
      <c r="E1261" t="s">
        <v>9537</v>
      </c>
      <c r="F1261" t="s">
        <v>65</v>
      </c>
      <c r="G1261" t="s">
        <v>45</v>
      </c>
      <c r="H1261" t="s">
        <v>9564</v>
      </c>
      <c r="I1261" t="s">
        <v>47</v>
      </c>
      <c r="J1261" t="s">
        <v>9565</v>
      </c>
      <c r="K1261">
        <v>4</v>
      </c>
      <c r="L1261" s="1" t="s">
        <v>9566</v>
      </c>
      <c r="M1261" s="1" t="s">
        <v>9558</v>
      </c>
      <c r="N1261" t="s">
        <v>9350</v>
      </c>
      <c r="O1261" s="1" t="s">
        <v>9567</v>
      </c>
      <c r="P1261">
        <v>15000000</v>
      </c>
      <c r="Q1261">
        <v>50000</v>
      </c>
      <c r="R1261" t="s">
        <v>273</v>
      </c>
      <c r="S1261">
        <v>150000</v>
      </c>
      <c r="T1261" t="s">
        <v>149</v>
      </c>
      <c r="U1261" t="s">
        <v>88</v>
      </c>
      <c r="W1261">
        <v>255995</v>
      </c>
      <c r="X1261">
        <v>717831</v>
      </c>
      <c r="AF1261" t="s">
        <v>9205</v>
      </c>
      <c r="AG1261" t="s">
        <v>9206</v>
      </c>
      <c r="AH1261" t="s">
        <v>9568</v>
      </c>
      <c r="AI1261" t="s">
        <v>9569</v>
      </c>
      <c r="AJ1261" t="s">
        <v>783</v>
      </c>
      <c r="AK1261" t="s">
        <v>921</v>
      </c>
      <c r="AL1261">
        <v>15400000</v>
      </c>
      <c r="AM1261">
        <v>-4.3307124384109503</v>
      </c>
      <c r="AN1261">
        <v>56.330948412968603</v>
      </c>
    </row>
    <row r="1262" spans="1:40" ht="409.5" x14ac:dyDescent="0.25">
      <c r="A1262">
        <v>7787</v>
      </c>
      <c r="B1262" t="s">
        <v>9570</v>
      </c>
      <c r="C1262" t="s">
        <v>9571</v>
      </c>
      <c r="D1262" t="s">
        <v>117</v>
      </c>
      <c r="E1262" t="s">
        <v>9537</v>
      </c>
      <c r="F1262" t="s">
        <v>65</v>
      </c>
      <c r="G1262" t="s">
        <v>45</v>
      </c>
      <c r="H1262" t="s">
        <v>9572</v>
      </c>
      <c r="I1262" t="s">
        <v>47</v>
      </c>
      <c r="J1262" t="s">
        <v>9565</v>
      </c>
      <c r="K1262">
        <v>4</v>
      </c>
      <c r="L1262" t="s">
        <v>9573</v>
      </c>
      <c r="M1262" s="1" t="s">
        <v>9558</v>
      </c>
      <c r="N1262" t="s">
        <v>9350</v>
      </c>
      <c r="O1262" s="1" t="s">
        <v>9574</v>
      </c>
      <c r="P1262">
        <v>1500000</v>
      </c>
      <c r="Q1262">
        <v>20000</v>
      </c>
      <c r="R1262" t="s">
        <v>273</v>
      </c>
      <c r="S1262">
        <v>60000</v>
      </c>
      <c r="T1262" t="s">
        <v>149</v>
      </c>
      <c r="U1262" t="s">
        <v>284</v>
      </c>
      <c r="W1262">
        <v>251068</v>
      </c>
      <c r="X1262">
        <v>716698</v>
      </c>
      <c r="AF1262" t="s">
        <v>9205</v>
      </c>
      <c r="AG1262" t="s">
        <v>9206</v>
      </c>
      <c r="AH1262" t="s">
        <v>9575</v>
      </c>
      <c r="AI1262" t="s">
        <v>9576</v>
      </c>
      <c r="AJ1262" t="s">
        <v>709</v>
      </c>
      <c r="AK1262" t="s">
        <v>727</v>
      </c>
      <c r="AL1262">
        <v>1650000</v>
      </c>
      <c r="AM1262">
        <v>-4.4096821614730697</v>
      </c>
      <c r="AN1262">
        <v>56.319254338102901</v>
      </c>
    </row>
    <row r="1263" spans="1:40" ht="409.5" x14ac:dyDescent="0.25">
      <c r="A1263">
        <v>7788</v>
      </c>
      <c r="B1263" t="s">
        <v>9577</v>
      </c>
      <c r="C1263" t="s">
        <v>9578</v>
      </c>
      <c r="D1263" t="s">
        <v>117</v>
      </c>
      <c r="E1263" t="s">
        <v>9537</v>
      </c>
      <c r="F1263" t="s">
        <v>65</v>
      </c>
      <c r="G1263" t="s">
        <v>45</v>
      </c>
      <c r="H1263" t="s">
        <v>9579</v>
      </c>
      <c r="I1263" t="s">
        <v>144</v>
      </c>
      <c r="J1263" t="s">
        <v>9580</v>
      </c>
      <c r="K1263">
        <v>4</v>
      </c>
      <c r="L1263" t="s">
        <v>9581</v>
      </c>
      <c r="M1263" s="1" t="s">
        <v>9558</v>
      </c>
      <c r="N1263" t="s">
        <v>9350</v>
      </c>
      <c r="O1263" s="1" t="s">
        <v>9582</v>
      </c>
      <c r="P1263">
        <v>400000</v>
      </c>
      <c r="Q1263">
        <v>20000</v>
      </c>
      <c r="R1263" t="s">
        <v>273</v>
      </c>
      <c r="S1263">
        <v>20000</v>
      </c>
      <c r="T1263" t="s">
        <v>149</v>
      </c>
      <c r="U1263" t="s">
        <v>284</v>
      </c>
      <c r="W1263">
        <v>335032</v>
      </c>
      <c r="X1263">
        <v>701383</v>
      </c>
      <c r="AF1263" t="s">
        <v>9205</v>
      </c>
      <c r="AG1263" t="s">
        <v>9206</v>
      </c>
      <c r="AH1263" t="s">
        <v>9583</v>
      </c>
      <c r="AI1263" t="s">
        <v>9584</v>
      </c>
      <c r="AJ1263" t="s">
        <v>783</v>
      </c>
      <c r="AL1263">
        <v>460000</v>
      </c>
      <c r="AM1263">
        <v>-3.04871196901858</v>
      </c>
      <c r="AN1263">
        <v>56.200646498774802</v>
      </c>
    </row>
    <row r="1264" spans="1:40" ht="409.5" x14ac:dyDescent="0.25">
      <c r="A1264">
        <v>7789</v>
      </c>
      <c r="B1264" t="s">
        <v>9585</v>
      </c>
      <c r="C1264" t="s">
        <v>9586</v>
      </c>
      <c r="D1264" t="s">
        <v>117</v>
      </c>
      <c r="E1264" t="s">
        <v>9537</v>
      </c>
      <c r="F1264" t="s">
        <v>65</v>
      </c>
      <c r="G1264" t="s">
        <v>45</v>
      </c>
      <c r="H1264" t="s">
        <v>9587</v>
      </c>
      <c r="I1264" t="s">
        <v>47</v>
      </c>
      <c r="J1264" t="s">
        <v>9580</v>
      </c>
      <c r="K1264">
        <v>4</v>
      </c>
      <c r="L1264" t="s">
        <v>9588</v>
      </c>
      <c r="M1264" s="1" t="s">
        <v>9558</v>
      </c>
      <c r="N1264" t="s">
        <v>9350</v>
      </c>
      <c r="O1264" s="1" t="s">
        <v>9589</v>
      </c>
      <c r="P1264">
        <v>150000</v>
      </c>
      <c r="Q1264">
        <v>15000</v>
      </c>
      <c r="R1264" t="s">
        <v>273</v>
      </c>
      <c r="S1264">
        <v>5000</v>
      </c>
      <c r="T1264" t="s">
        <v>134</v>
      </c>
      <c r="U1264" t="s">
        <v>380</v>
      </c>
      <c r="W1264">
        <v>357150</v>
      </c>
      <c r="X1264">
        <v>706160</v>
      </c>
      <c r="AF1264" t="s">
        <v>9205</v>
      </c>
      <c r="AG1264" t="s">
        <v>9206</v>
      </c>
      <c r="AH1264" t="s">
        <v>9590</v>
      </c>
      <c r="AI1264" t="s">
        <v>9591</v>
      </c>
      <c r="AJ1264" t="s">
        <v>692</v>
      </c>
      <c r="AK1264" t="s">
        <v>727</v>
      </c>
      <c r="AL1264">
        <v>165000</v>
      </c>
      <c r="AM1264">
        <v>-2.6930314220992799</v>
      </c>
      <c r="AN1264">
        <v>56.246071302729398</v>
      </c>
    </row>
    <row r="1265" spans="1:40" ht="409.5" x14ac:dyDescent="0.25">
      <c r="A1265">
        <v>7790</v>
      </c>
      <c r="B1265" t="s">
        <v>9592</v>
      </c>
      <c r="C1265" t="s">
        <v>9593</v>
      </c>
      <c r="D1265" t="s">
        <v>117</v>
      </c>
      <c r="E1265" t="s">
        <v>9537</v>
      </c>
      <c r="F1265" t="s">
        <v>65</v>
      </c>
      <c r="G1265" t="s">
        <v>45</v>
      </c>
      <c r="H1265" t="s">
        <v>9594</v>
      </c>
      <c r="I1265" t="s">
        <v>47</v>
      </c>
      <c r="J1265" t="s">
        <v>9580</v>
      </c>
      <c r="K1265">
        <v>4</v>
      </c>
      <c r="L1265" t="s">
        <v>9595</v>
      </c>
      <c r="M1265" s="1" t="s">
        <v>9558</v>
      </c>
      <c r="N1265" t="s">
        <v>9596</v>
      </c>
      <c r="O1265" s="1" t="s">
        <v>9597</v>
      </c>
      <c r="P1265">
        <v>10000000</v>
      </c>
      <c r="Q1265">
        <v>200000</v>
      </c>
      <c r="R1265" t="s">
        <v>273</v>
      </c>
      <c r="S1265">
        <v>50000</v>
      </c>
      <c r="T1265" t="s">
        <v>149</v>
      </c>
      <c r="U1265" t="s">
        <v>284</v>
      </c>
      <c r="W1265">
        <v>297094</v>
      </c>
      <c r="X1265">
        <v>668953</v>
      </c>
      <c r="AF1265" t="s">
        <v>9205</v>
      </c>
      <c r="AG1265" t="s">
        <v>9206</v>
      </c>
      <c r="AH1265" t="s">
        <v>9598</v>
      </c>
      <c r="AI1265" t="s">
        <v>9599</v>
      </c>
      <c r="AJ1265" t="s">
        <v>692</v>
      </c>
      <c r="AK1265" t="s">
        <v>727</v>
      </c>
      <c r="AL1265">
        <v>10800000</v>
      </c>
      <c r="AM1265">
        <v>-3.6474866163859301</v>
      </c>
      <c r="AN1265">
        <v>55.9026965990139</v>
      </c>
    </row>
    <row r="1266" spans="1:40" ht="409.5" x14ac:dyDescent="0.25">
      <c r="A1266">
        <v>7791</v>
      </c>
      <c r="B1266" t="s">
        <v>9600</v>
      </c>
      <c r="C1266" t="s">
        <v>9601</v>
      </c>
      <c r="D1266" t="s">
        <v>117</v>
      </c>
      <c r="E1266" t="s">
        <v>9537</v>
      </c>
      <c r="F1266" t="s">
        <v>65</v>
      </c>
      <c r="G1266" t="s">
        <v>45</v>
      </c>
      <c r="H1266" t="s">
        <v>9602</v>
      </c>
      <c r="I1266" t="s">
        <v>617</v>
      </c>
      <c r="J1266" t="s">
        <v>9580</v>
      </c>
      <c r="K1266">
        <v>4</v>
      </c>
      <c r="L1266" t="s">
        <v>9603</v>
      </c>
      <c r="M1266" s="1" t="s">
        <v>9558</v>
      </c>
      <c r="N1266" t="s">
        <v>9350</v>
      </c>
      <c r="O1266" s="1" t="s">
        <v>9604</v>
      </c>
      <c r="P1266">
        <v>150000</v>
      </c>
      <c r="Q1266">
        <v>10000</v>
      </c>
      <c r="R1266" t="s">
        <v>53</v>
      </c>
      <c r="S1266">
        <v>0</v>
      </c>
      <c r="T1266" t="s">
        <v>134</v>
      </c>
      <c r="U1266" t="s">
        <v>380</v>
      </c>
      <c r="W1266">
        <v>256153</v>
      </c>
      <c r="X1266">
        <v>716226</v>
      </c>
      <c r="AF1266" t="s">
        <v>9205</v>
      </c>
      <c r="AG1266" t="s">
        <v>9206</v>
      </c>
      <c r="AH1266" t="s">
        <v>9605</v>
      </c>
      <c r="AI1266" t="s">
        <v>9606</v>
      </c>
      <c r="AJ1266" t="s">
        <v>692</v>
      </c>
      <c r="AK1266" t="s">
        <v>727</v>
      </c>
      <c r="AL1266">
        <v>150000</v>
      </c>
      <c r="AM1266">
        <v>-4.3272821882469996</v>
      </c>
      <c r="AN1266">
        <v>56.316588391809397</v>
      </c>
    </row>
    <row r="1267" spans="1:40" ht="409.5" x14ac:dyDescent="0.25">
      <c r="A1267">
        <v>7792</v>
      </c>
      <c r="B1267" t="s">
        <v>9607</v>
      </c>
      <c r="C1267" t="s">
        <v>9608</v>
      </c>
      <c r="D1267" t="s">
        <v>117</v>
      </c>
      <c r="E1267" t="s">
        <v>9537</v>
      </c>
      <c r="F1267" t="s">
        <v>65</v>
      </c>
      <c r="G1267" t="s">
        <v>45</v>
      </c>
      <c r="H1267" t="s">
        <v>9609</v>
      </c>
      <c r="I1267" t="s">
        <v>47</v>
      </c>
      <c r="J1267" t="s">
        <v>9580</v>
      </c>
      <c r="K1267">
        <v>1</v>
      </c>
      <c r="L1267" t="s">
        <v>9557</v>
      </c>
      <c r="M1267" s="1" t="s">
        <v>9558</v>
      </c>
      <c r="N1267" t="s">
        <v>9350</v>
      </c>
      <c r="O1267" s="1" t="s">
        <v>9610</v>
      </c>
      <c r="P1267">
        <v>192000</v>
      </c>
      <c r="Q1267">
        <v>15000</v>
      </c>
      <c r="R1267" t="s">
        <v>53</v>
      </c>
      <c r="S1267">
        <v>0</v>
      </c>
      <c r="T1267" t="s">
        <v>134</v>
      </c>
      <c r="U1267" t="s">
        <v>380</v>
      </c>
      <c r="W1267">
        <v>284938</v>
      </c>
      <c r="X1267">
        <v>708835</v>
      </c>
      <c r="AF1267" t="s">
        <v>9205</v>
      </c>
      <c r="AG1267" t="s">
        <v>9206</v>
      </c>
      <c r="AH1267" t="s">
        <v>9611</v>
      </c>
      <c r="AI1267" t="s">
        <v>9612</v>
      </c>
      <c r="AJ1267" t="s">
        <v>692</v>
      </c>
      <c r="AK1267" t="s">
        <v>727</v>
      </c>
      <c r="AL1267">
        <v>232000</v>
      </c>
      <c r="AM1267">
        <v>-3.85897686406242</v>
      </c>
      <c r="AN1267">
        <v>56.258085782041803</v>
      </c>
    </row>
    <row r="1268" spans="1:40" ht="409.5" x14ac:dyDescent="0.25">
      <c r="A1268">
        <v>7793</v>
      </c>
      <c r="B1268" t="s">
        <v>9613</v>
      </c>
      <c r="C1268" t="s">
        <v>9614</v>
      </c>
      <c r="D1268" t="s">
        <v>117</v>
      </c>
      <c r="E1268" t="s">
        <v>9537</v>
      </c>
      <c r="F1268" t="s">
        <v>65</v>
      </c>
      <c r="G1268" t="s">
        <v>45</v>
      </c>
      <c r="H1268" t="s">
        <v>9615</v>
      </c>
      <c r="I1268" t="s">
        <v>47</v>
      </c>
      <c r="J1268" t="s">
        <v>9580</v>
      </c>
      <c r="K1268">
        <v>1</v>
      </c>
      <c r="M1268" s="1" t="s">
        <v>9558</v>
      </c>
      <c r="N1268" t="s">
        <v>9350</v>
      </c>
      <c r="O1268" s="1" t="s">
        <v>9610</v>
      </c>
      <c r="P1268">
        <v>400000</v>
      </c>
      <c r="Q1268">
        <v>20000</v>
      </c>
      <c r="R1268" t="s">
        <v>273</v>
      </c>
      <c r="S1268">
        <v>20000</v>
      </c>
      <c r="T1268" t="s">
        <v>149</v>
      </c>
      <c r="U1268" t="s">
        <v>122</v>
      </c>
      <c r="W1268">
        <v>295721</v>
      </c>
      <c r="X1268">
        <v>697267</v>
      </c>
      <c r="AF1268" t="s">
        <v>9205</v>
      </c>
      <c r="AG1268" t="s">
        <v>9206</v>
      </c>
      <c r="AH1268" t="s">
        <v>9616</v>
      </c>
      <c r="AI1268" t="s">
        <v>9617</v>
      </c>
      <c r="AJ1268" t="s">
        <v>692</v>
      </c>
      <c r="AK1268" t="s">
        <v>921</v>
      </c>
      <c r="AL1268">
        <v>500000</v>
      </c>
      <c r="AM1268">
        <v>-3.6804496598186698</v>
      </c>
      <c r="AN1268">
        <v>56.156688389410498</v>
      </c>
    </row>
    <row r="1269" spans="1:40" ht="409.5" x14ac:dyDescent="0.25">
      <c r="A1269">
        <v>7794</v>
      </c>
      <c r="B1269" t="s">
        <v>9618</v>
      </c>
      <c r="C1269" t="s">
        <v>9619</v>
      </c>
      <c r="D1269" t="s">
        <v>117</v>
      </c>
      <c r="E1269" t="s">
        <v>9537</v>
      </c>
      <c r="F1269" t="s">
        <v>65</v>
      </c>
      <c r="G1269" t="s">
        <v>45</v>
      </c>
      <c r="H1269" t="s">
        <v>9620</v>
      </c>
      <c r="I1269" t="s">
        <v>188</v>
      </c>
      <c r="J1269" t="s">
        <v>9621</v>
      </c>
      <c r="K1269">
        <v>1</v>
      </c>
      <c r="M1269" s="1" t="s">
        <v>9558</v>
      </c>
      <c r="N1269" t="s">
        <v>9202</v>
      </c>
      <c r="O1269" s="1" t="s">
        <v>9622</v>
      </c>
      <c r="P1269">
        <v>0</v>
      </c>
      <c r="Q1269">
        <v>0</v>
      </c>
      <c r="R1269" t="s">
        <v>53</v>
      </c>
      <c r="S1269">
        <v>0</v>
      </c>
      <c r="T1269" t="s">
        <v>54</v>
      </c>
      <c r="U1269" t="s">
        <v>464</v>
      </c>
      <c r="W1269">
        <v>263833</v>
      </c>
      <c r="X1269">
        <v>713810</v>
      </c>
      <c r="AF1269" t="s">
        <v>9205</v>
      </c>
      <c r="AG1269" t="s">
        <v>9206</v>
      </c>
      <c r="AH1269" t="s">
        <v>9623</v>
      </c>
      <c r="AI1269" t="s">
        <v>9624</v>
      </c>
      <c r="AJ1269" t="s">
        <v>783</v>
      </c>
      <c r="AK1269" t="s">
        <v>464</v>
      </c>
      <c r="AL1269">
        <v>0</v>
      </c>
      <c r="AM1269">
        <v>-4.2019707193556899</v>
      </c>
      <c r="AN1269">
        <v>56.297167545709499</v>
      </c>
    </row>
    <row r="1270" spans="1:40" ht="409.5" x14ac:dyDescent="0.25">
      <c r="A1270">
        <v>7795</v>
      </c>
      <c r="B1270" t="s">
        <v>9625</v>
      </c>
      <c r="C1270" t="s">
        <v>9626</v>
      </c>
      <c r="D1270" t="s">
        <v>141</v>
      </c>
      <c r="E1270" t="s">
        <v>9627</v>
      </c>
      <c r="F1270" t="s">
        <v>3326</v>
      </c>
      <c r="G1270" t="s">
        <v>45</v>
      </c>
      <c r="H1270" t="s">
        <v>9628</v>
      </c>
      <c r="I1270" t="s">
        <v>144</v>
      </c>
      <c r="J1270" t="s">
        <v>9628</v>
      </c>
      <c r="K1270">
        <v>4</v>
      </c>
      <c r="L1270" s="1" t="s">
        <v>9629</v>
      </c>
      <c r="M1270" s="1" t="s">
        <v>9630</v>
      </c>
      <c r="N1270" t="s">
        <v>9350</v>
      </c>
      <c r="O1270" s="1" t="s">
        <v>9631</v>
      </c>
      <c r="P1270">
        <v>80000</v>
      </c>
      <c r="Q1270">
        <v>20000</v>
      </c>
      <c r="R1270" t="s">
        <v>53</v>
      </c>
      <c r="S1270">
        <v>0</v>
      </c>
      <c r="T1270" t="s">
        <v>134</v>
      </c>
      <c r="U1270" t="s">
        <v>380</v>
      </c>
      <c r="W1270">
        <v>300465</v>
      </c>
      <c r="X1270">
        <v>665161</v>
      </c>
      <c r="AF1270" t="s">
        <v>9205</v>
      </c>
      <c r="AG1270" t="s">
        <v>9206</v>
      </c>
      <c r="AH1270" t="s">
        <v>9632</v>
      </c>
      <c r="AI1270" t="s">
        <v>9633</v>
      </c>
      <c r="AJ1270" t="s">
        <v>692</v>
      </c>
      <c r="AK1270" t="s">
        <v>727</v>
      </c>
      <c r="AL1270">
        <v>80000</v>
      </c>
      <c r="AM1270">
        <v>-3.59219806248452</v>
      </c>
      <c r="AN1270">
        <v>55.869347844498101</v>
      </c>
    </row>
    <row r="1271" spans="1:40" ht="409.5" x14ac:dyDescent="0.25">
      <c r="A1271">
        <v>7796</v>
      </c>
      <c r="B1271" t="s">
        <v>9634</v>
      </c>
      <c r="C1271" t="s">
        <v>9635</v>
      </c>
      <c r="D1271" t="s">
        <v>141</v>
      </c>
      <c r="E1271" t="s">
        <v>9627</v>
      </c>
      <c r="F1271" t="s">
        <v>3326</v>
      </c>
      <c r="G1271" t="s">
        <v>45</v>
      </c>
      <c r="H1271" t="s">
        <v>9628</v>
      </c>
      <c r="I1271" t="s">
        <v>144</v>
      </c>
      <c r="J1271" t="s">
        <v>9628</v>
      </c>
      <c r="K1271">
        <v>1</v>
      </c>
      <c r="L1271" t="s">
        <v>9636</v>
      </c>
      <c r="M1271" s="1" t="s">
        <v>9630</v>
      </c>
      <c r="N1271" t="s">
        <v>9350</v>
      </c>
      <c r="O1271" s="1" t="s">
        <v>9637</v>
      </c>
      <c r="P1271">
        <v>150000</v>
      </c>
      <c r="Q1271">
        <v>15000</v>
      </c>
      <c r="R1271" t="s">
        <v>53</v>
      </c>
      <c r="S1271">
        <v>0</v>
      </c>
      <c r="T1271" t="s">
        <v>134</v>
      </c>
      <c r="U1271" t="s">
        <v>380</v>
      </c>
      <c r="W1271">
        <v>294422</v>
      </c>
      <c r="X1271">
        <v>671760</v>
      </c>
      <c r="AF1271" t="s">
        <v>9205</v>
      </c>
      <c r="AG1271" t="s">
        <v>9206</v>
      </c>
      <c r="AH1271" t="s">
        <v>9638</v>
      </c>
      <c r="AI1271" t="s">
        <v>9639</v>
      </c>
      <c r="AJ1271" t="s">
        <v>734</v>
      </c>
      <c r="AK1271" t="s">
        <v>727</v>
      </c>
      <c r="AL1271">
        <v>150000</v>
      </c>
      <c r="AM1271">
        <v>-3.6913004532112201</v>
      </c>
      <c r="AN1271">
        <v>55.9273274986476</v>
      </c>
    </row>
    <row r="1272" spans="1:40" ht="409.5" x14ac:dyDescent="0.25">
      <c r="A1272">
        <v>7797</v>
      </c>
      <c r="B1272" t="s">
        <v>9640</v>
      </c>
      <c r="C1272" t="s">
        <v>9641</v>
      </c>
      <c r="D1272" t="s">
        <v>141</v>
      </c>
      <c r="E1272" t="s">
        <v>9627</v>
      </c>
      <c r="F1272" t="s">
        <v>65</v>
      </c>
      <c r="G1272" t="s">
        <v>45</v>
      </c>
      <c r="H1272" t="s">
        <v>9628</v>
      </c>
      <c r="I1272" t="s">
        <v>144</v>
      </c>
      <c r="J1272" t="s">
        <v>9628</v>
      </c>
      <c r="K1272">
        <v>1</v>
      </c>
      <c r="L1272" t="s">
        <v>9642</v>
      </c>
      <c r="M1272" s="1" t="s">
        <v>9630</v>
      </c>
      <c r="N1272" t="s">
        <v>9350</v>
      </c>
      <c r="O1272" s="1" t="s">
        <v>9643</v>
      </c>
      <c r="P1272">
        <v>350000</v>
      </c>
      <c r="Q1272">
        <v>10000</v>
      </c>
      <c r="R1272" t="s">
        <v>53</v>
      </c>
      <c r="U1272" t="s">
        <v>284</v>
      </c>
      <c r="W1272">
        <v>296349</v>
      </c>
      <c r="X1272">
        <v>696970</v>
      </c>
      <c r="AF1272" t="s">
        <v>9205</v>
      </c>
      <c r="AG1272" t="s">
        <v>9206</v>
      </c>
      <c r="AH1272" t="s">
        <v>9644</v>
      </c>
      <c r="AI1272" t="s">
        <v>9645</v>
      </c>
      <c r="AJ1272" t="s">
        <v>783</v>
      </c>
      <c r="AK1272" t="s">
        <v>921</v>
      </c>
      <c r="AL1272">
        <v>410000</v>
      </c>
      <c r="AM1272">
        <v>-3.6702280698279299</v>
      </c>
      <c r="AN1272">
        <v>56.154158101588301</v>
      </c>
    </row>
    <row r="1273" spans="1:40" ht="409.5" x14ac:dyDescent="0.25">
      <c r="A1273">
        <v>7798</v>
      </c>
      <c r="B1273" t="s">
        <v>9646</v>
      </c>
      <c r="C1273" t="s">
        <v>9647</v>
      </c>
      <c r="D1273" t="s">
        <v>141</v>
      </c>
      <c r="E1273" t="s">
        <v>9627</v>
      </c>
      <c r="F1273" t="s">
        <v>65</v>
      </c>
      <c r="G1273" t="s">
        <v>45</v>
      </c>
      <c r="H1273" t="s">
        <v>9628</v>
      </c>
      <c r="I1273" t="s">
        <v>144</v>
      </c>
      <c r="J1273" t="s">
        <v>9628</v>
      </c>
      <c r="K1273">
        <v>1</v>
      </c>
      <c r="L1273" t="s">
        <v>9636</v>
      </c>
      <c r="M1273" s="1" t="s">
        <v>9630</v>
      </c>
      <c r="N1273" t="s">
        <v>9350</v>
      </c>
      <c r="O1273" s="1" t="s">
        <v>9643</v>
      </c>
      <c r="P1273">
        <v>25000</v>
      </c>
      <c r="Q1273">
        <v>5000</v>
      </c>
      <c r="R1273" t="s">
        <v>53</v>
      </c>
      <c r="S1273">
        <v>0</v>
      </c>
      <c r="T1273" t="s">
        <v>134</v>
      </c>
      <c r="U1273" t="s">
        <v>380</v>
      </c>
      <c r="W1273">
        <v>307588</v>
      </c>
      <c r="X1273">
        <v>664878</v>
      </c>
      <c r="AF1273" t="s">
        <v>9205</v>
      </c>
      <c r="AG1273" t="s">
        <v>9206</v>
      </c>
      <c r="AH1273" t="s">
        <v>9648</v>
      </c>
      <c r="AI1273" t="s">
        <v>9649</v>
      </c>
      <c r="AJ1273" t="s">
        <v>692</v>
      </c>
      <c r="AK1273" t="s">
        <v>727</v>
      </c>
      <c r="AL1273">
        <v>25000</v>
      </c>
      <c r="AM1273">
        <v>-3.4783154655775101</v>
      </c>
      <c r="AN1273">
        <v>55.868225344931098</v>
      </c>
    </row>
    <row r="1274" spans="1:40" ht="409.5" x14ac:dyDescent="0.25">
      <c r="A1274">
        <v>7799</v>
      </c>
      <c r="B1274" t="s">
        <v>9650</v>
      </c>
      <c r="C1274" t="s">
        <v>9651</v>
      </c>
      <c r="D1274" t="s">
        <v>141</v>
      </c>
      <c r="E1274" t="s">
        <v>9627</v>
      </c>
      <c r="F1274" t="s">
        <v>65</v>
      </c>
      <c r="G1274" t="s">
        <v>45</v>
      </c>
      <c r="H1274" t="s">
        <v>9652</v>
      </c>
      <c r="I1274" t="s">
        <v>144</v>
      </c>
      <c r="J1274" t="s">
        <v>9628</v>
      </c>
      <c r="K1274">
        <v>1</v>
      </c>
      <c r="L1274" t="s">
        <v>9636</v>
      </c>
      <c r="M1274" s="1" t="s">
        <v>9630</v>
      </c>
      <c r="N1274" t="s">
        <v>9350</v>
      </c>
      <c r="O1274" s="1" t="s">
        <v>9653</v>
      </c>
      <c r="P1274">
        <v>300000</v>
      </c>
      <c r="Q1274">
        <v>0</v>
      </c>
      <c r="R1274" t="s">
        <v>273</v>
      </c>
      <c r="S1274">
        <v>10000</v>
      </c>
      <c r="T1274" t="s">
        <v>54</v>
      </c>
      <c r="U1274" t="s">
        <v>284</v>
      </c>
      <c r="W1274">
        <v>296312</v>
      </c>
      <c r="X1274">
        <v>697860</v>
      </c>
      <c r="AF1274" t="s">
        <v>9205</v>
      </c>
      <c r="AG1274" t="s">
        <v>9206</v>
      </c>
      <c r="AH1274" t="s">
        <v>9654</v>
      </c>
      <c r="AI1274" t="s">
        <v>9655</v>
      </c>
      <c r="AJ1274" t="s">
        <v>783</v>
      </c>
      <c r="AK1274" t="s">
        <v>921</v>
      </c>
      <c r="AL1274">
        <v>350000</v>
      </c>
      <c r="AM1274">
        <v>-3.6711704764128701</v>
      </c>
      <c r="AN1274">
        <v>56.162142972743503</v>
      </c>
    </row>
    <row r="1275" spans="1:40" ht="409.5" x14ac:dyDescent="0.25">
      <c r="A1275">
        <v>7800</v>
      </c>
      <c r="B1275" t="s">
        <v>9656</v>
      </c>
      <c r="C1275" t="s">
        <v>9657</v>
      </c>
      <c r="D1275" t="s">
        <v>141</v>
      </c>
      <c r="E1275" t="s">
        <v>9627</v>
      </c>
      <c r="F1275" t="s">
        <v>65</v>
      </c>
      <c r="G1275" t="s">
        <v>45</v>
      </c>
      <c r="H1275" t="s">
        <v>9652</v>
      </c>
      <c r="I1275" t="s">
        <v>144</v>
      </c>
      <c r="J1275" t="s">
        <v>9658</v>
      </c>
      <c r="K1275">
        <v>4</v>
      </c>
      <c r="M1275" s="1" t="s">
        <v>9630</v>
      </c>
      <c r="N1275" t="s">
        <v>935</v>
      </c>
      <c r="O1275" s="1" t="s">
        <v>9659</v>
      </c>
      <c r="P1275">
        <v>250000</v>
      </c>
      <c r="Q1275">
        <v>5000</v>
      </c>
      <c r="R1275" t="s">
        <v>53</v>
      </c>
      <c r="S1275">
        <v>0</v>
      </c>
      <c r="T1275" t="s">
        <v>54</v>
      </c>
      <c r="U1275" t="s">
        <v>284</v>
      </c>
      <c r="W1275">
        <v>285381</v>
      </c>
      <c r="X1275">
        <v>693977</v>
      </c>
      <c r="AF1275" t="s">
        <v>9205</v>
      </c>
      <c r="AG1275" t="s">
        <v>9206</v>
      </c>
      <c r="AH1275" t="s">
        <v>9660</v>
      </c>
      <c r="AI1275" t="s">
        <v>9661</v>
      </c>
      <c r="AJ1275" t="s">
        <v>783</v>
      </c>
      <c r="AK1275" t="s">
        <v>921</v>
      </c>
      <c r="AL1275">
        <v>285000</v>
      </c>
      <c r="AM1275">
        <v>-3.8454126391251902</v>
      </c>
      <c r="AN1275">
        <v>56.124769522018802</v>
      </c>
    </row>
    <row r="1276" spans="1:40" ht="409.5" x14ac:dyDescent="0.25">
      <c r="A1276">
        <v>7801</v>
      </c>
      <c r="B1276" t="s">
        <v>9662</v>
      </c>
      <c r="C1276" t="s">
        <v>9663</v>
      </c>
      <c r="D1276" t="s">
        <v>141</v>
      </c>
      <c r="E1276" t="s">
        <v>9627</v>
      </c>
      <c r="F1276" t="s">
        <v>65</v>
      </c>
      <c r="G1276" t="s">
        <v>45</v>
      </c>
      <c r="H1276" t="s">
        <v>9664</v>
      </c>
      <c r="I1276" t="s">
        <v>388</v>
      </c>
      <c r="J1276" t="s">
        <v>9658</v>
      </c>
      <c r="K1276">
        <v>5</v>
      </c>
      <c r="L1276" t="s">
        <v>9665</v>
      </c>
      <c r="M1276" s="1" t="s">
        <v>9630</v>
      </c>
      <c r="N1276" t="s">
        <v>250</v>
      </c>
      <c r="O1276" s="1" t="s">
        <v>9666</v>
      </c>
      <c r="P1276">
        <v>10000000</v>
      </c>
      <c r="Q1276">
        <v>15000</v>
      </c>
      <c r="R1276" t="s">
        <v>53</v>
      </c>
      <c r="S1276">
        <v>0</v>
      </c>
      <c r="T1276" t="s">
        <v>54</v>
      </c>
      <c r="U1276" t="s">
        <v>88</v>
      </c>
      <c r="W1276">
        <v>305746</v>
      </c>
      <c r="X1276">
        <v>681617</v>
      </c>
      <c r="AF1276" t="s">
        <v>9205</v>
      </c>
      <c r="AG1276" t="s">
        <v>9206</v>
      </c>
      <c r="AH1276" t="s">
        <v>9667</v>
      </c>
      <c r="AI1276" t="s">
        <v>9668</v>
      </c>
      <c r="AJ1276" t="s">
        <v>783</v>
      </c>
      <c r="AK1276" t="s">
        <v>921</v>
      </c>
      <c r="AL1276">
        <v>10050000</v>
      </c>
      <c r="AM1276">
        <v>-3.5135928232651801</v>
      </c>
      <c r="AN1276">
        <v>56.018215124980998</v>
      </c>
    </row>
    <row r="1277" spans="1:40" ht="60" x14ac:dyDescent="0.25">
      <c r="A1277">
        <v>7802</v>
      </c>
      <c r="B1277" t="s">
        <v>9669</v>
      </c>
      <c r="C1277" t="s">
        <v>9670</v>
      </c>
      <c r="D1277" t="s">
        <v>141</v>
      </c>
      <c r="E1277" t="s">
        <v>9627</v>
      </c>
      <c r="F1277" t="s">
        <v>65</v>
      </c>
      <c r="G1277" t="s">
        <v>45</v>
      </c>
      <c r="H1277" t="s">
        <v>9671</v>
      </c>
      <c r="I1277" t="s">
        <v>388</v>
      </c>
      <c r="J1277" t="s">
        <v>9672</v>
      </c>
      <c r="K1277">
        <v>5</v>
      </c>
      <c r="L1277" t="s">
        <v>9665</v>
      </c>
      <c r="M1277" t="s">
        <v>9673</v>
      </c>
      <c r="N1277" t="s">
        <v>9202</v>
      </c>
      <c r="O1277" s="1" t="s">
        <v>9674</v>
      </c>
      <c r="P1277">
        <v>0</v>
      </c>
      <c r="Q1277">
        <v>0</v>
      </c>
      <c r="R1277" t="s">
        <v>53</v>
      </c>
      <c r="S1277">
        <v>0</v>
      </c>
      <c r="T1277" t="s">
        <v>54</v>
      </c>
      <c r="U1277" t="s">
        <v>284</v>
      </c>
      <c r="W1277">
        <v>323639</v>
      </c>
      <c r="X1277">
        <v>681348</v>
      </c>
      <c r="AF1277" t="s">
        <v>9205</v>
      </c>
      <c r="AG1277" t="s">
        <v>9206</v>
      </c>
      <c r="AH1277" t="s">
        <v>9675</v>
      </c>
      <c r="AI1277" t="s">
        <v>9676</v>
      </c>
      <c r="AJ1277" t="s">
        <v>783</v>
      </c>
      <c r="AK1277" t="s">
        <v>464</v>
      </c>
      <c r="AL1277">
        <v>0</v>
      </c>
      <c r="AM1277">
        <v>-3.2265591926084598</v>
      </c>
      <c r="AN1277">
        <v>56.018986350389604</v>
      </c>
    </row>
    <row r="1278" spans="1:40" ht="409.5" x14ac:dyDescent="0.25">
      <c r="A1278">
        <v>7803</v>
      </c>
      <c r="B1278" t="s">
        <v>9677</v>
      </c>
      <c r="C1278" t="s">
        <v>9678</v>
      </c>
      <c r="D1278" t="s">
        <v>141</v>
      </c>
      <c r="E1278" t="s">
        <v>9627</v>
      </c>
      <c r="F1278" t="s">
        <v>65</v>
      </c>
      <c r="G1278" t="s">
        <v>45</v>
      </c>
      <c r="H1278" t="s">
        <v>9679</v>
      </c>
      <c r="I1278" t="s">
        <v>144</v>
      </c>
      <c r="J1278" t="s">
        <v>9680</v>
      </c>
      <c r="K1278">
        <v>4</v>
      </c>
      <c r="L1278" t="s">
        <v>9494</v>
      </c>
      <c r="M1278" s="1" t="s">
        <v>9630</v>
      </c>
      <c r="N1278" t="s">
        <v>1048</v>
      </c>
      <c r="O1278" s="1" t="s">
        <v>9496</v>
      </c>
      <c r="P1278">
        <v>1500000</v>
      </c>
      <c r="Q1278">
        <v>25000</v>
      </c>
      <c r="R1278" t="s">
        <v>273</v>
      </c>
      <c r="S1278">
        <v>20000</v>
      </c>
      <c r="T1278" t="s">
        <v>54</v>
      </c>
      <c r="U1278" t="s">
        <v>284</v>
      </c>
      <c r="W1278">
        <v>259782</v>
      </c>
      <c r="X1278">
        <v>706361</v>
      </c>
      <c r="AF1278" t="s">
        <v>9205</v>
      </c>
      <c r="AG1278" t="s">
        <v>9206</v>
      </c>
      <c r="AH1278" t="s">
        <v>9681</v>
      </c>
      <c r="AI1278" t="s">
        <v>9682</v>
      </c>
      <c r="AJ1278" t="s">
        <v>783</v>
      </c>
      <c r="AK1278" t="s">
        <v>921</v>
      </c>
      <c r="AL1278">
        <v>1620000</v>
      </c>
      <c r="AM1278">
        <v>-4.2634229751618298</v>
      </c>
      <c r="AN1278">
        <v>56.229113860418202</v>
      </c>
    </row>
    <row r="1279" spans="1:40" ht="409.5" x14ac:dyDescent="0.25">
      <c r="A1279">
        <v>7804</v>
      </c>
      <c r="B1279" t="s">
        <v>9683</v>
      </c>
      <c r="C1279" t="s">
        <v>9684</v>
      </c>
      <c r="D1279" t="s">
        <v>141</v>
      </c>
      <c r="E1279" t="s">
        <v>9627</v>
      </c>
      <c r="F1279" t="s">
        <v>65</v>
      </c>
      <c r="G1279" t="s">
        <v>45</v>
      </c>
      <c r="H1279" t="s">
        <v>9685</v>
      </c>
      <c r="I1279" t="s">
        <v>144</v>
      </c>
      <c r="J1279" t="s">
        <v>9680</v>
      </c>
      <c r="K1279">
        <v>5</v>
      </c>
      <c r="L1279" t="s">
        <v>9665</v>
      </c>
      <c r="M1279" s="1" t="s">
        <v>9630</v>
      </c>
      <c r="N1279" t="s">
        <v>9350</v>
      </c>
      <c r="O1279" s="1" t="s">
        <v>9686</v>
      </c>
      <c r="P1279">
        <v>500000</v>
      </c>
      <c r="Q1279">
        <v>10000</v>
      </c>
      <c r="R1279" t="s">
        <v>53</v>
      </c>
      <c r="S1279">
        <v>0</v>
      </c>
      <c r="T1279" t="s">
        <v>54</v>
      </c>
      <c r="U1279" t="s">
        <v>88</v>
      </c>
      <c r="W1279">
        <v>310768</v>
      </c>
      <c r="X1279">
        <v>680143</v>
      </c>
      <c r="AF1279" t="s">
        <v>9205</v>
      </c>
      <c r="AG1279" t="s">
        <v>9206</v>
      </c>
      <c r="AH1279" t="s">
        <v>9687</v>
      </c>
      <c r="AI1279" t="s">
        <v>9688</v>
      </c>
      <c r="AJ1279" t="s">
        <v>783</v>
      </c>
      <c r="AK1279" t="s">
        <v>921</v>
      </c>
      <c r="AL1279">
        <v>600000</v>
      </c>
      <c r="AM1279">
        <v>-3.4325688398507199</v>
      </c>
      <c r="AN1279">
        <v>56.005937628766702</v>
      </c>
    </row>
    <row r="1280" spans="1:40" ht="409.5" x14ac:dyDescent="0.25">
      <c r="A1280">
        <v>7805</v>
      </c>
      <c r="B1280" t="s">
        <v>9689</v>
      </c>
      <c r="C1280" t="s">
        <v>9690</v>
      </c>
      <c r="D1280" t="s">
        <v>141</v>
      </c>
      <c r="E1280" t="s">
        <v>9627</v>
      </c>
      <c r="F1280" t="s">
        <v>65</v>
      </c>
      <c r="G1280" t="s">
        <v>45</v>
      </c>
      <c r="H1280" t="s">
        <v>9691</v>
      </c>
      <c r="I1280" t="s">
        <v>144</v>
      </c>
      <c r="J1280" t="s">
        <v>9692</v>
      </c>
      <c r="K1280">
        <v>5</v>
      </c>
      <c r="L1280" t="s">
        <v>9693</v>
      </c>
      <c r="M1280" s="1" t="s">
        <v>9630</v>
      </c>
      <c r="N1280" t="s">
        <v>9202</v>
      </c>
      <c r="O1280" s="1" t="s">
        <v>9694</v>
      </c>
      <c r="P1280">
        <v>0</v>
      </c>
      <c r="Q1280">
        <v>0</v>
      </c>
      <c r="R1280" t="s">
        <v>273</v>
      </c>
      <c r="S1280">
        <v>0</v>
      </c>
      <c r="T1280" t="s">
        <v>54</v>
      </c>
      <c r="U1280" t="s">
        <v>284</v>
      </c>
      <c r="W1280">
        <v>308640</v>
      </c>
      <c r="X1280">
        <v>668631</v>
      </c>
      <c r="AF1280" t="s">
        <v>9205</v>
      </c>
      <c r="AG1280" t="s">
        <v>9206</v>
      </c>
      <c r="AH1280" t="s">
        <v>9695</v>
      </c>
      <c r="AI1280" t="s">
        <v>9696</v>
      </c>
      <c r="AJ1280" t="s">
        <v>783</v>
      </c>
      <c r="AK1280" t="s">
        <v>464</v>
      </c>
      <c r="AL1280">
        <v>0</v>
      </c>
      <c r="AM1280">
        <v>-3.4627780570403801</v>
      </c>
      <c r="AN1280">
        <v>55.902135888903899</v>
      </c>
    </row>
    <row r="1281" spans="1:40" ht="45" x14ac:dyDescent="0.25">
      <c r="A1281">
        <v>7806</v>
      </c>
      <c r="B1281" t="s">
        <v>9697</v>
      </c>
      <c r="C1281" t="s">
        <v>9698</v>
      </c>
      <c r="D1281" t="s">
        <v>223</v>
      </c>
      <c r="F1281" t="s">
        <v>65</v>
      </c>
      <c r="G1281" t="s">
        <v>45</v>
      </c>
      <c r="H1281" t="s">
        <v>9699</v>
      </c>
      <c r="I1281" t="s">
        <v>96</v>
      </c>
      <c r="J1281" t="s">
        <v>9700</v>
      </c>
      <c r="K1281">
        <v>5</v>
      </c>
      <c r="L1281" t="s">
        <v>9701</v>
      </c>
      <c r="N1281" t="s">
        <v>9350</v>
      </c>
      <c r="O1281" s="1" t="s">
        <v>9702</v>
      </c>
      <c r="P1281">
        <v>15000</v>
      </c>
      <c r="Q1281">
        <v>5000</v>
      </c>
      <c r="R1281" t="s">
        <v>53</v>
      </c>
      <c r="S1281">
        <v>15000</v>
      </c>
      <c r="T1281" t="s">
        <v>134</v>
      </c>
      <c r="U1281" t="s">
        <v>72</v>
      </c>
      <c r="W1281">
        <v>320940</v>
      </c>
      <c r="X1281">
        <v>678961</v>
      </c>
      <c r="AF1281" t="s">
        <v>9205</v>
      </c>
      <c r="AG1281" t="s">
        <v>9206</v>
      </c>
      <c r="AH1281" t="s">
        <v>9703</v>
      </c>
      <c r="AI1281" t="s">
        <v>9704</v>
      </c>
      <c r="AJ1281" t="s">
        <v>783</v>
      </c>
      <c r="AK1281" t="s">
        <v>693</v>
      </c>
      <c r="AL1281">
        <v>45000</v>
      </c>
      <c r="AM1281">
        <v>-3.2691418610320602</v>
      </c>
      <c r="AN1281">
        <v>55.99710673789</v>
      </c>
    </row>
    <row r="1282" spans="1:40" x14ac:dyDescent="0.25">
      <c r="A1282">
        <v>7807</v>
      </c>
      <c r="B1282" t="s">
        <v>9705</v>
      </c>
      <c r="C1282" t="s">
        <v>9706</v>
      </c>
      <c r="D1282" t="s">
        <v>64</v>
      </c>
      <c r="F1282" t="s">
        <v>65</v>
      </c>
      <c r="G1282" t="s">
        <v>45</v>
      </c>
      <c r="H1282" t="s">
        <v>9707</v>
      </c>
      <c r="I1282" t="s">
        <v>96</v>
      </c>
      <c r="J1282" t="s">
        <v>9700</v>
      </c>
      <c r="K1282">
        <v>4</v>
      </c>
      <c r="L1282" t="s">
        <v>9708</v>
      </c>
      <c r="M1282" t="s">
        <v>9709</v>
      </c>
      <c r="N1282" t="s">
        <v>9350</v>
      </c>
      <c r="O1282" t="s">
        <v>9710</v>
      </c>
      <c r="P1282">
        <v>250000</v>
      </c>
      <c r="Q1282">
        <v>0</v>
      </c>
      <c r="R1282" t="s">
        <v>53</v>
      </c>
      <c r="S1282">
        <v>0</v>
      </c>
      <c r="T1282" t="s">
        <v>134</v>
      </c>
      <c r="U1282" t="s">
        <v>100</v>
      </c>
      <c r="W1282">
        <v>331637</v>
      </c>
      <c r="X1282">
        <v>667349</v>
      </c>
      <c r="AF1282" t="s">
        <v>9205</v>
      </c>
      <c r="AG1282" t="s">
        <v>9206</v>
      </c>
      <c r="AH1282" t="s">
        <v>9711</v>
      </c>
      <c r="AI1282" t="s">
        <v>9712</v>
      </c>
      <c r="AJ1282" t="s">
        <v>692</v>
      </c>
      <c r="AK1282" t="s">
        <v>727</v>
      </c>
      <c r="AL1282">
        <v>0</v>
      </c>
      <c r="AM1282">
        <v>-3.0947273573237601</v>
      </c>
      <c r="AN1282">
        <v>55.894438274634098</v>
      </c>
    </row>
    <row r="1283" spans="1:40" x14ac:dyDescent="0.25">
      <c r="A1283">
        <v>7808</v>
      </c>
      <c r="B1283" t="s">
        <v>9713</v>
      </c>
      <c r="C1283" t="s">
        <v>9714</v>
      </c>
      <c r="D1283" t="s">
        <v>64</v>
      </c>
      <c r="F1283" t="s">
        <v>65</v>
      </c>
      <c r="G1283" t="s">
        <v>45</v>
      </c>
      <c r="H1283" t="s">
        <v>9715</v>
      </c>
      <c r="I1283" t="s">
        <v>119</v>
      </c>
      <c r="J1283" t="s">
        <v>9716</v>
      </c>
      <c r="K1283">
        <v>5</v>
      </c>
      <c r="L1283" t="s">
        <v>9717</v>
      </c>
      <c r="M1283" t="s">
        <v>9709</v>
      </c>
      <c r="N1283" t="s">
        <v>9350</v>
      </c>
      <c r="O1283" t="s">
        <v>9202</v>
      </c>
      <c r="P1283">
        <v>0</v>
      </c>
      <c r="Q1283">
        <v>15000</v>
      </c>
      <c r="R1283" t="s">
        <v>53</v>
      </c>
      <c r="S1283">
        <v>25000</v>
      </c>
      <c r="T1283" t="s">
        <v>149</v>
      </c>
      <c r="U1283" t="s">
        <v>72</v>
      </c>
      <c r="W1283">
        <v>341797</v>
      </c>
      <c r="X1283">
        <v>688150</v>
      </c>
      <c r="AF1283" t="s">
        <v>9205</v>
      </c>
      <c r="AG1283" t="s">
        <v>9206</v>
      </c>
      <c r="AH1283" t="s">
        <v>9718</v>
      </c>
      <c r="AI1283" t="s">
        <v>9719</v>
      </c>
      <c r="AJ1283" t="s">
        <v>783</v>
      </c>
      <c r="AL1283">
        <v>25000</v>
      </c>
      <c r="AM1283">
        <v>-2.9367973601778901</v>
      </c>
      <c r="AN1283">
        <v>56.082644883860503</v>
      </c>
    </row>
    <row r="1284" spans="1:40" x14ac:dyDescent="0.25">
      <c r="A1284">
        <v>7809</v>
      </c>
      <c r="B1284" t="s">
        <v>9720</v>
      </c>
      <c r="C1284" t="s">
        <v>9721</v>
      </c>
      <c r="D1284" t="s">
        <v>42</v>
      </c>
      <c r="F1284" t="s">
        <v>65</v>
      </c>
      <c r="G1284" t="s">
        <v>45</v>
      </c>
      <c r="H1284" t="s">
        <v>9715</v>
      </c>
      <c r="I1284" t="s">
        <v>119</v>
      </c>
      <c r="J1284" t="s">
        <v>9716</v>
      </c>
      <c r="K1284">
        <v>5</v>
      </c>
      <c r="L1284" t="s">
        <v>1511</v>
      </c>
      <c r="M1284" t="s">
        <v>9709</v>
      </c>
      <c r="N1284" t="s">
        <v>9350</v>
      </c>
      <c r="O1284" t="s">
        <v>9202</v>
      </c>
      <c r="P1284">
        <v>0</v>
      </c>
      <c r="Q1284">
        <v>10000</v>
      </c>
      <c r="R1284" t="s">
        <v>273</v>
      </c>
      <c r="S1284">
        <v>10000</v>
      </c>
      <c r="T1284" t="s">
        <v>54</v>
      </c>
      <c r="U1284" t="s">
        <v>72</v>
      </c>
      <c r="W1284">
        <v>260651</v>
      </c>
      <c r="X1284">
        <v>695093</v>
      </c>
      <c r="AF1284" t="s">
        <v>9205</v>
      </c>
      <c r="AG1284" t="s">
        <v>9206</v>
      </c>
      <c r="AH1284" t="s">
        <v>9722</v>
      </c>
      <c r="AI1284" t="s">
        <v>9723</v>
      </c>
      <c r="AJ1284" t="s">
        <v>783</v>
      </c>
      <c r="AL1284">
        <v>10000</v>
      </c>
      <c r="AM1284">
        <v>-4.2435066431713597</v>
      </c>
      <c r="AN1284">
        <v>56.128208752659198</v>
      </c>
    </row>
    <row r="1285" spans="1:40" x14ac:dyDescent="0.25">
      <c r="A1285">
        <v>7810</v>
      </c>
      <c r="B1285" t="s">
        <v>9724</v>
      </c>
      <c r="C1285" t="s">
        <v>9725</v>
      </c>
      <c r="D1285" t="s">
        <v>64</v>
      </c>
      <c r="F1285" t="s">
        <v>494</v>
      </c>
      <c r="G1285" t="s">
        <v>66</v>
      </c>
      <c r="H1285" t="s">
        <v>9715</v>
      </c>
      <c r="I1285" t="s">
        <v>119</v>
      </c>
      <c r="J1285" t="s">
        <v>9716</v>
      </c>
      <c r="K1285">
        <v>5</v>
      </c>
      <c r="L1285" t="s">
        <v>9726</v>
      </c>
      <c r="M1285" t="s">
        <v>9709</v>
      </c>
      <c r="N1285" t="s">
        <v>9350</v>
      </c>
      <c r="P1285">
        <v>40000</v>
      </c>
      <c r="Q1285">
        <v>25000</v>
      </c>
      <c r="R1285" t="s">
        <v>273</v>
      </c>
      <c r="S1285">
        <v>15000</v>
      </c>
      <c r="T1285" t="s">
        <v>54</v>
      </c>
      <c r="U1285" t="s">
        <v>88</v>
      </c>
      <c r="W1285">
        <v>281416</v>
      </c>
      <c r="X1285">
        <v>695382</v>
      </c>
      <c r="AF1285" t="s">
        <v>9205</v>
      </c>
      <c r="AG1285" t="s">
        <v>9206</v>
      </c>
      <c r="AH1285" t="s">
        <v>9727</v>
      </c>
      <c r="AI1285" t="s">
        <v>9728</v>
      </c>
      <c r="AJ1285" t="s">
        <v>783</v>
      </c>
      <c r="AL1285">
        <v>55000</v>
      </c>
      <c r="AM1285">
        <v>-3.9097824525438298</v>
      </c>
      <c r="AN1285">
        <v>56.136417062071899</v>
      </c>
    </row>
    <row r="1286" spans="1:40" x14ac:dyDescent="0.25">
      <c r="A1286">
        <v>7811</v>
      </c>
      <c r="B1286" t="s">
        <v>9729</v>
      </c>
      <c r="C1286" t="s">
        <v>9730</v>
      </c>
      <c r="D1286" t="s">
        <v>141</v>
      </c>
      <c r="F1286" t="s">
        <v>494</v>
      </c>
      <c r="G1286" t="s">
        <v>45</v>
      </c>
      <c r="H1286" t="s">
        <v>9731</v>
      </c>
      <c r="I1286" t="s">
        <v>119</v>
      </c>
      <c r="J1286" t="s">
        <v>9732</v>
      </c>
      <c r="K1286">
        <v>5</v>
      </c>
      <c r="L1286" t="s">
        <v>9733</v>
      </c>
      <c r="N1286" t="s">
        <v>9350</v>
      </c>
      <c r="O1286" t="s">
        <v>250</v>
      </c>
      <c r="P1286">
        <v>0</v>
      </c>
      <c r="Q1286">
        <v>5000</v>
      </c>
      <c r="R1286" t="s">
        <v>53</v>
      </c>
      <c r="S1286">
        <v>0</v>
      </c>
      <c r="T1286" t="s">
        <v>54</v>
      </c>
      <c r="U1286" t="s">
        <v>88</v>
      </c>
      <c r="W1286">
        <v>300256</v>
      </c>
      <c r="X1286">
        <v>683448</v>
      </c>
      <c r="AF1286" t="s">
        <v>9205</v>
      </c>
      <c r="AG1286" t="s">
        <v>9206</v>
      </c>
      <c r="AH1286" t="s">
        <v>9734</v>
      </c>
      <c r="AI1286" t="s">
        <v>9735</v>
      </c>
      <c r="AJ1286" t="s">
        <v>783</v>
      </c>
      <c r="AL1286">
        <v>10000</v>
      </c>
      <c r="AM1286">
        <v>-3.6023068694776001</v>
      </c>
      <c r="AN1286">
        <v>56.033548100839297</v>
      </c>
    </row>
    <row r="1287" spans="1:40" x14ac:dyDescent="0.25">
      <c r="A1287">
        <v>7812</v>
      </c>
      <c r="B1287" t="s">
        <v>9736</v>
      </c>
      <c r="C1287" t="s">
        <v>9737</v>
      </c>
      <c r="D1287" t="s">
        <v>359</v>
      </c>
      <c r="F1287" t="s">
        <v>494</v>
      </c>
      <c r="G1287" t="s">
        <v>45</v>
      </c>
      <c r="H1287" t="s">
        <v>9731</v>
      </c>
      <c r="I1287" t="s">
        <v>119</v>
      </c>
      <c r="J1287" t="s">
        <v>9732</v>
      </c>
      <c r="K1287">
        <v>4</v>
      </c>
      <c r="L1287" t="s">
        <v>9733</v>
      </c>
      <c r="N1287" t="s">
        <v>9350</v>
      </c>
      <c r="O1287" t="s">
        <v>1048</v>
      </c>
      <c r="P1287">
        <v>20000</v>
      </c>
      <c r="Q1287">
        <v>5000</v>
      </c>
      <c r="R1287" t="s">
        <v>273</v>
      </c>
      <c r="S1287">
        <v>20000</v>
      </c>
      <c r="T1287" t="s">
        <v>54</v>
      </c>
      <c r="U1287" t="s">
        <v>88</v>
      </c>
      <c r="W1287">
        <v>294173</v>
      </c>
      <c r="X1287">
        <v>704456</v>
      </c>
      <c r="AF1287" t="s">
        <v>9205</v>
      </c>
      <c r="AG1287" t="s">
        <v>9206</v>
      </c>
      <c r="AH1287" t="s">
        <v>9738</v>
      </c>
      <c r="AI1287" t="s">
        <v>9739</v>
      </c>
      <c r="AJ1287" t="s">
        <v>783</v>
      </c>
      <c r="AL1287">
        <v>55000</v>
      </c>
      <c r="AM1287">
        <v>-3.7082263884080602</v>
      </c>
      <c r="AN1287">
        <v>56.220908650530397</v>
      </c>
    </row>
    <row r="1288" spans="1:40" ht="45" x14ac:dyDescent="0.25">
      <c r="A1288">
        <v>7813</v>
      </c>
      <c r="B1288" t="s">
        <v>9740</v>
      </c>
      <c r="C1288" t="s">
        <v>9741</v>
      </c>
      <c r="D1288" t="s">
        <v>64</v>
      </c>
      <c r="F1288" t="s">
        <v>494</v>
      </c>
      <c r="G1288" t="s">
        <v>45</v>
      </c>
      <c r="H1288" t="s">
        <v>9731</v>
      </c>
      <c r="I1288" t="s">
        <v>119</v>
      </c>
      <c r="J1288" t="s">
        <v>9732</v>
      </c>
      <c r="K1288">
        <v>3</v>
      </c>
      <c r="L1288" t="s">
        <v>9733</v>
      </c>
      <c r="N1288" t="s">
        <v>9350</v>
      </c>
      <c r="O1288" s="1" t="s">
        <v>9742</v>
      </c>
      <c r="P1288">
        <v>0</v>
      </c>
      <c r="Q1288">
        <v>0</v>
      </c>
      <c r="R1288" t="s">
        <v>53</v>
      </c>
      <c r="S1288">
        <v>0</v>
      </c>
      <c r="T1288" t="s">
        <v>54</v>
      </c>
      <c r="U1288" t="s">
        <v>88</v>
      </c>
      <c r="W1288">
        <v>278472</v>
      </c>
      <c r="X1288">
        <v>696372</v>
      </c>
      <c r="AF1288" t="s">
        <v>9205</v>
      </c>
      <c r="AG1288" t="s">
        <v>9206</v>
      </c>
      <c r="AH1288" t="s">
        <v>9743</v>
      </c>
      <c r="AI1288" t="s">
        <v>9744</v>
      </c>
      <c r="AJ1288" t="s">
        <v>783</v>
      </c>
      <c r="AL1288">
        <v>15000</v>
      </c>
      <c r="AM1288">
        <v>-3.9575772708075698</v>
      </c>
      <c r="AN1288">
        <v>56.144565649153499</v>
      </c>
    </row>
    <row r="1289" spans="1:40" ht="45" x14ac:dyDescent="0.25">
      <c r="A1289">
        <v>7814</v>
      </c>
      <c r="B1289" t="s">
        <v>9745</v>
      </c>
      <c r="C1289" t="s">
        <v>9746</v>
      </c>
      <c r="D1289" t="s">
        <v>64</v>
      </c>
      <c r="F1289" t="s">
        <v>494</v>
      </c>
      <c r="G1289" t="s">
        <v>45</v>
      </c>
      <c r="H1289" t="s">
        <v>9731</v>
      </c>
      <c r="I1289" t="s">
        <v>119</v>
      </c>
      <c r="J1289" t="s">
        <v>9732</v>
      </c>
      <c r="K1289">
        <v>3</v>
      </c>
      <c r="L1289" t="s">
        <v>9733</v>
      </c>
      <c r="N1289" t="s">
        <v>9350</v>
      </c>
      <c r="O1289" s="1" t="s">
        <v>9742</v>
      </c>
      <c r="P1289">
        <v>0</v>
      </c>
      <c r="Q1289">
        <v>0</v>
      </c>
      <c r="R1289" t="s">
        <v>53</v>
      </c>
      <c r="S1289">
        <v>0</v>
      </c>
      <c r="T1289" t="s">
        <v>54</v>
      </c>
      <c r="U1289" t="s">
        <v>88</v>
      </c>
      <c r="W1289">
        <v>318876</v>
      </c>
      <c r="X1289">
        <v>677024</v>
      </c>
      <c r="AF1289" t="s">
        <v>9205</v>
      </c>
      <c r="AG1289" t="s">
        <v>9206</v>
      </c>
      <c r="AH1289" t="s">
        <v>9747</v>
      </c>
      <c r="AI1289" t="s">
        <v>9748</v>
      </c>
      <c r="AJ1289" t="s">
        <v>783</v>
      </c>
      <c r="AL1289">
        <v>15000</v>
      </c>
      <c r="AM1289">
        <v>-3.3016398478376701</v>
      </c>
      <c r="AN1289">
        <v>55.979362569410704</v>
      </c>
    </row>
    <row r="1290" spans="1:40" ht="45" x14ac:dyDescent="0.25">
      <c r="A1290">
        <v>7815</v>
      </c>
      <c r="B1290" t="s">
        <v>9749</v>
      </c>
      <c r="C1290" t="s">
        <v>9741</v>
      </c>
      <c r="D1290" t="s">
        <v>64</v>
      </c>
      <c r="F1290" t="s">
        <v>494</v>
      </c>
      <c r="G1290" t="s">
        <v>45</v>
      </c>
      <c r="H1290" t="s">
        <v>9731</v>
      </c>
      <c r="I1290" t="s">
        <v>119</v>
      </c>
      <c r="J1290" t="s">
        <v>9732</v>
      </c>
      <c r="K1290">
        <v>3</v>
      </c>
      <c r="L1290" t="s">
        <v>9733</v>
      </c>
      <c r="N1290" t="s">
        <v>9350</v>
      </c>
      <c r="O1290" s="1" t="s">
        <v>9742</v>
      </c>
      <c r="P1290">
        <v>0</v>
      </c>
      <c r="Q1290">
        <v>0</v>
      </c>
      <c r="R1290" t="s">
        <v>53</v>
      </c>
      <c r="S1290">
        <v>0</v>
      </c>
      <c r="T1290" t="s">
        <v>54</v>
      </c>
      <c r="U1290" t="s">
        <v>88</v>
      </c>
      <c r="W1290">
        <v>295475</v>
      </c>
      <c r="X1290">
        <v>679606</v>
      </c>
      <c r="AF1290" t="s">
        <v>9205</v>
      </c>
      <c r="AG1290" t="s">
        <v>9206</v>
      </c>
      <c r="AH1290" t="s">
        <v>9750</v>
      </c>
      <c r="AI1290" t="s">
        <v>9751</v>
      </c>
      <c r="AJ1290" t="s">
        <v>783</v>
      </c>
      <c r="AL1290">
        <v>15000</v>
      </c>
      <c r="AM1290">
        <v>-3.6775017631912199</v>
      </c>
      <c r="AN1290">
        <v>55.998023143813498</v>
      </c>
    </row>
    <row r="1291" spans="1:40" ht="45" x14ac:dyDescent="0.25">
      <c r="A1291">
        <v>7816</v>
      </c>
      <c r="B1291" t="s">
        <v>9752</v>
      </c>
      <c r="C1291" t="s">
        <v>9741</v>
      </c>
      <c r="D1291" t="s">
        <v>64</v>
      </c>
      <c r="F1291" t="s">
        <v>494</v>
      </c>
      <c r="G1291" t="s">
        <v>45</v>
      </c>
      <c r="H1291" t="s">
        <v>9731</v>
      </c>
      <c r="I1291" t="s">
        <v>119</v>
      </c>
      <c r="J1291" t="s">
        <v>9732</v>
      </c>
      <c r="K1291">
        <v>3</v>
      </c>
      <c r="L1291" t="s">
        <v>9733</v>
      </c>
      <c r="N1291" t="s">
        <v>9350</v>
      </c>
      <c r="O1291" s="1" t="s">
        <v>9742</v>
      </c>
      <c r="P1291">
        <v>0</v>
      </c>
      <c r="Q1291">
        <v>0</v>
      </c>
      <c r="R1291" t="s">
        <v>53</v>
      </c>
      <c r="S1291">
        <v>0</v>
      </c>
      <c r="T1291" t="s">
        <v>54</v>
      </c>
      <c r="U1291" t="s">
        <v>88</v>
      </c>
      <c r="W1291">
        <v>289481</v>
      </c>
      <c r="X1291">
        <v>682585</v>
      </c>
      <c r="AF1291" t="s">
        <v>9205</v>
      </c>
      <c r="AG1291" t="s">
        <v>9206</v>
      </c>
      <c r="AH1291" t="s">
        <v>9753</v>
      </c>
      <c r="AI1291" t="s">
        <v>9754</v>
      </c>
      <c r="AJ1291" t="s">
        <v>783</v>
      </c>
      <c r="AL1291">
        <v>15000</v>
      </c>
      <c r="AM1291">
        <v>-3.7747844350419202</v>
      </c>
      <c r="AN1291">
        <v>56.023431785022197</v>
      </c>
    </row>
    <row r="1292" spans="1:40" ht="45" x14ac:dyDescent="0.25">
      <c r="A1292">
        <v>7817</v>
      </c>
      <c r="B1292" t="s">
        <v>9755</v>
      </c>
      <c r="C1292" t="s">
        <v>9741</v>
      </c>
      <c r="D1292" t="s">
        <v>64</v>
      </c>
      <c r="F1292" t="s">
        <v>494</v>
      </c>
      <c r="G1292" t="s">
        <v>45</v>
      </c>
      <c r="H1292" t="s">
        <v>9731</v>
      </c>
      <c r="I1292" t="s">
        <v>119</v>
      </c>
      <c r="J1292" t="s">
        <v>9732</v>
      </c>
      <c r="K1292">
        <v>3</v>
      </c>
      <c r="L1292" t="s">
        <v>9733</v>
      </c>
      <c r="N1292" t="s">
        <v>9350</v>
      </c>
      <c r="O1292" s="1" t="s">
        <v>9742</v>
      </c>
      <c r="P1292">
        <v>0</v>
      </c>
      <c r="Q1292">
        <v>0</v>
      </c>
      <c r="R1292" t="s">
        <v>53</v>
      </c>
      <c r="S1292">
        <v>0</v>
      </c>
      <c r="T1292" t="s">
        <v>54</v>
      </c>
      <c r="U1292" t="s">
        <v>88</v>
      </c>
      <c r="W1292">
        <v>285141</v>
      </c>
      <c r="X1292">
        <v>693902</v>
      </c>
      <c r="AF1292" t="s">
        <v>9205</v>
      </c>
      <c r="AG1292" t="s">
        <v>9206</v>
      </c>
      <c r="AH1292" t="s">
        <v>9756</v>
      </c>
      <c r="AI1292" t="s">
        <v>9757</v>
      </c>
      <c r="AJ1292" t="s">
        <v>783</v>
      </c>
      <c r="AL1292">
        <v>15000</v>
      </c>
      <c r="AM1292">
        <v>-3.8492388570806102</v>
      </c>
      <c r="AN1292">
        <v>56.124038309031597</v>
      </c>
    </row>
    <row r="1293" spans="1:40" ht="45" x14ac:dyDescent="0.25">
      <c r="A1293">
        <v>7818</v>
      </c>
      <c r="B1293" t="s">
        <v>9758</v>
      </c>
      <c r="C1293" t="s">
        <v>9741</v>
      </c>
      <c r="D1293" t="s">
        <v>64</v>
      </c>
      <c r="F1293" t="s">
        <v>494</v>
      </c>
      <c r="G1293" t="s">
        <v>45</v>
      </c>
      <c r="H1293" t="s">
        <v>9731</v>
      </c>
      <c r="I1293" t="s">
        <v>119</v>
      </c>
      <c r="J1293" t="s">
        <v>9732</v>
      </c>
      <c r="K1293">
        <v>3</v>
      </c>
      <c r="L1293" t="s">
        <v>9733</v>
      </c>
      <c r="N1293" t="s">
        <v>9350</v>
      </c>
      <c r="O1293" s="1" t="s">
        <v>9742</v>
      </c>
      <c r="P1293">
        <v>0</v>
      </c>
      <c r="Q1293">
        <v>0</v>
      </c>
      <c r="R1293" t="s">
        <v>53</v>
      </c>
      <c r="S1293">
        <v>0</v>
      </c>
      <c r="T1293" t="s">
        <v>54</v>
      </c>
      <c r="U1293" t="s">
        <v>88</v>
      </c>
      <c r="W1293">
        <v>334579</v>
      </c>
      <c r="X1293">
        <v>673442</v>
      </c>
      <c r="AF1293" t="s">
        <v>9205</v>
      </c>
      <c r="AG1293" t="s">
        <v>9206</v>
      </c>
      <c r="AH1293" t="s">
        <v>9759</v>
      </c>
      <c r="AI1293" t="s">
        <v>9760</v>
      </c>
      <c r="AJ1293" t="s">
        <v>783</v>
      </c>
      <c r="AL1293">
        <v>15000</v>
      </c>
      <c r="AM1293">
        <v>-3.04916976512453</v>
      </c>
      <c r="AN1293">
        <v>55.949583762637801</v>
      </c>
    </row>
    <row r="1294" spans="1:40" ht="45" x14ac:dyDescent="0.25">
      <c r="A1294">
        <v>7819</v>
      </c>
      <c r="B1294" t="s">
        <v>9761</v>
      </c>
      <c r="C1294" t="s">
        <v>9741</v>
      </c>
      <c r="D1294" t="s">
        <v>64</v>
      </c>
      <c r="F1294" t="s">
        <v>494</v>
      </c>
      <c r="G1294" t="s">
        <v>45</v>
      </c>
      <c r="H1294" t="s">
        <v>9731</v>
      </c>
      <c r="I1294" t="s">
        <v>119</v>
      </c>
      <c r="J1294" t="s">
        <v>9732</v>
      </c>
      <c r="K1294">
        <v>3</v>
      </c>
      <c r="L1294" t="s">
        <v>9733</v>
      </c>
      <c r="N1294" t="s">
        <v>9350</v>
      </c>
      <c r="O1294" s="1" t="s">
        <v>9742</v>
      </c>
      <c r="P1294">
        <v>0</v>
      </c>
      <c r="Q1294">
        <v>0</v>
      </c>
      <c r="R1294" t="s">
        <v>53</v>
      </c>
      <c r="S1294">
        <v>0</v>
      </c>
      <c r="T1294" t="s">
        <v>54</v>
      </c>
      <c r="U1294" t="s">
        <v>88</v>
      </c>
      <c r="W1294">
        <v>338270</v>
      </c>
      <c r="X1294">
        <v>700349</v>
      </c>
      <c r="AF1294" t="s">
        <v>9205</v>
      </c>
      <c r="AG1294" t="s">
        <v>9206</v>
      </c>
      <c r="AH1294" t="s">
        <v>9762</v>
      </c>
      <c r="AI1294" t="s">
        <v>9763</v>
      </c>
      <c r="AJ1294" t="s">
        <v>783</v>
      </c>
      <c r="AL1294">
        <v>15000</v>
      </c>
      <c r="AM1294">
        <v>-2.9962911593650698</v>
      </c>
      <c r="AN1294">
        <v>56.191789313152498</v>
      </c>
    </row>
    <row r="1295" spans="1:40" ht="45" x14ac:dyDescent="0.25">
      <c r="A1295">
        <v>7820</v>
      </c>
      <c r="B1295" t="s">
        <v>9764</v>
      </c>
      <c r="C1295" t="s">
        <v>9741</v>
      </c>
      <c r="D1295" t="s">
        <v>64</v>
      </c>
      <c r="F1295" t="s">
        <v>494</v>
      </c>
      <c r="G1295" t="s">
        <v>45</v>
      </c>
      <c r="H1295" t="s">
        <v>9731</v>
      </c>
      <c r="I1295" t="s">
        <v>119</v>
      </c>
      <c r="J1295" t="s">
        <v>9732</v>
      </c>
      <c r="K1295">
        <v>3</v>
      </c>
      <c r="L1295" t="s">
        <v>9733</v>
      </c>
      <c r="N1295" t="s">
        <v>9350</v>
      </c>
      <c r="O1295" s="1" t="s">
        <v>9742</v>
      </c>
      <c r="P1295">
        <v>0</v>
      </c>
      <c r="Q1295">
        <v>0</v>
      </c>
      <c r="R1295" t="s">
        <v>53</v>
      </c>
      <c r="S1295">
        <v>0</v>
      </c>
      <c r="T1295" t="s">
        <v>54</v>
      </c>
      <c r="U1295" t="s">
        <v>88</v>
      </c>
      <c r="W1295">
        <v>360999</v>
      </c>
      <c r="X1295">
        <v>678251</v>
      </c>
      <c r="AF1295" t="s">
        <v>9205</v>
      </c>
      <c r="AG1295" t="s">
        <v>9206</v>
      </c>
      <c r="AH1295" t="s">
        <v>9765</v>
      </c>
      <c r="AI1295" t="s">
        <v>9766</v>
      </c>
      <c r="AJ1295" t="s">
        <v>783</v>
      </c>
      <c r="AL1295">
        <v>15000</v>
      </c>
      <c r="AM1295">
        <v>-2.6268356812147799</v>
      </c>
      <c r="AN1295">
        <v>55.995664983687497</v>
      </c>
    </row>
    <row r="1296" spans="1:40" x14ac:dyDescent="0.25">
      <c r="A1296">
        <v>7821</v>
      </c>
      <c r="B1296" t="s">
        <v>9767</v>
      </c>
      <c r="D1296" t="s">
        <v>129</v>
      </c>
      <c r="F1296" t="s">
        <v>494</v>
      </c>
      <c r="G1296" t="s">
        <v>45</v>
      </c>
      <c r="H1296" t="s">
        <v>9768</v>
      </c>
      <c r="I1296" t="s">
        <v>47</v>
      </c>
      <c r="J1296" t="s">
        <v>1710</v>
      </c>
      <c r="K1296">
        <v>5</v>
      </c>
      <c r="L1296" t="s">
        <v>9769</v>
      </c>
      <c r="N1296" t="s">
        <v>9202</v>
      </c>
      <c r="O1296" t="s">
        <v>9350</v>
      </c>
      <c r="P1296">
        <v>10000</v>
      </c>
      <c r="Q1296">
        <v>5000</v>
      </c>
      <c r="R1296" t="s">
        <v>273</v>
      </c>
      <c r="S1296">
        <v>2000</v>
      </c>
      <c r="T1296" t="s">
        <v>54</v>
      </c>
      <c r="U1296" t="s">
        <v>88</v>
      </c>
      <c r="W1296">
        <v>317461</v>
      </c>
      <c r="X1296">
        <v>682263</v>
      </c>
      <c r="AF1296" t="s">
        <v>9205</v>
      </c>
      <c r="AG1296" t="s">
        <v>9206</v>
      </c>
      <c r="AH1296" t="s">
        <v>9770</v>
      </c>
      <c r="AI1296" t="s">
        <v>9771</v>
      </c>
      <c r="AJ1296" t="s">
        <v>783</v>
      </c>
      <c r="AL1296">
        <v>22000</v>
      </c>
      <c r="AM1296">
        <v>-3.3259201412181199</v>
      </c>
      <c r="AN1296">
        <v>56.026180200861397</v>
      </c>
    </row>
    <row r="1297" spans="1:40" x14ac:dyDescent="0.25">
      <c r="A1297">
        <v>7822</v>
      </c>
      <c r="B1297" t="s">
        <v>9772</v>
      </c>
      <c r="D1297" t="s">
        <v>129</v>
      </c>
      <c r="F1297" t="s">
        <v>494</v>
      </c>
      <c r="G1297" t="s">
        <v>45</v>
      </c>
      <c r="H1297" t="s">
        <v>9768</v>
      </c>
      <c r="I1297" t="s">
        <v>47</v>
      </c>
      <c r="J1297" t="s">
        <v>1710</v>
      </c>
      <c r="K1297">
        <v>5</v>
      </c>
      <c r="L1297" t="s">
        <v>9769</v>
      </c>
      <c r="N1297" t="s">
        <v>9202</v>
      </c>
      <c r="O1297" t="s">
        <v>9350</v>
      </c>
      <c r="P1297">
        <v>1000</v>
      </c>
      <c r="Q1297">
        <v>5000</v>
      </c>
      <c r="R1297" t="s">
        <v>273</v>
      </c>
      <c r="S1297">
        <v>5000</v>
      </c>
      <c r="T1297" t="s">
        <v>54</v>
      </c>
      <c r="U1297" t="s">
        <v>88</v>
      </c>
      <c r="W1297">
        <v>322090</v>
      </c>
      <c r="X1297">
        <v>684952</v>
      </c>
      <c r="AF1297" t="s">
        <v>9205</v>
      </c>
      <c r="AG1297" t="s">
        <v>9206</v>
      </c>
      <c r="AH1297" t="s">
        <v>9773</v>
      </c>
      <c r="AI1297" t="s">
        <v>9774</v>
      </c>
      <c r="AJ1297" t="s">
        <v>783</v>
      </c>
      <c r="AL1297">
        <v>11000</v>
      </c>
      <c r="AM1297">
        <v>-3.2524498491445</v>
      </c>
      <c r="AN1297">
        <v>56.051110340539402</v>
      </c>
    </row>
    <row r="1298" spans="1:40" x14ac:dyDescent="0.25">
      <c r="A1298">
        <v>7823</v>
      </c>
      <c r="B1298" t="s">
        <v>9775</v>
      </c>
      <c r="C1298" t="s">
        <v>9776</v>
      </c>
      <c r="D1298" t="s">
        <v>141</v>
      </c>
      <c r="F1298" t="s">
        <v>494</v>
      </c>
      <c r="G1298" t="s">
        <v>45</v>
      </c>
      <c r="H1298" t="s">
        <v>9731</v>
      </c>
      <c r="I1298" t="s">
        <v>119</v>
      </c>
      <c r="J1298" t="s">
        <v>9732</v>
      </c>
      <c r="K1298">
        <v>1</v>
      </c>
      <c r="L1298" t="s">
        <v>9733</v>
      </c>
      <c r="N1298" t="s">
        <v>9350</v>
      </c>
      <c r="O1298" t="s">
        <v>1048</v>
      </c>
      <c r="P1298">
        <v>15000</v>
      </c>
      <c r="Q1298">
        <v>10000</v>
      </c>
      <c r="R1298" t="s">
        <v>273</v>
      </c>
      <c r="S1298">
        <v>20000</v>
      </c>
      <c r="T1298" t="s">
        <v>54</v>
      </c>
      <c r="U1298" t="s">
        <v>88</v>
      </c>
      <c r="W1298">
        <v>260021</v>
      </c>
      <c r="X1298">
        <v>706769</v>
      </c>
      <c r="AF1298" t="s">
        <v>9205</v>
      </c>
      <c r="AG1298" t="s">
        <v>9206</v>
      </c>
      <c r="AH1298" t="s">
        <v>9777</v>
      </c>
      <c r="AI1298" t="s">
        <v>9778</v>
      </c>
      <c r="AJ1298" t="s">
        <v>783</v>
      </c>
      <c r="AL1298">
        <v>50000</v>
      </c>
      <c r="AM1298">
        <v>-4.25978677370796</v>
      </c>
      <c r="AN1298">
        <v>56.232847130534999</v>
      </c>
    </row>
    <row r="1299" spans="1:40" x14ac:dyDescent="0.25">
      <c r="A1299">
        <v>7824</v>
      </c>
      <c r="B1299" t="s">
        <v>9779</v>
      </c>
      <c r="C1299" t="s">
        <v>9780</v>
      </c>
      <c r="D1299" t="s">
        <v>64</v>
      </c>
      <c r="F1299" t="s">
        <v>65</v>
      </c>
      <c r="G1299" t="s">
        <v>45</v>
      </c>
      <c r="H1299" t="s">
        <v>9715</v>
      </c>
      <c r="I1299" t="s">
        <v>119</v>
      </c>
      <c r="J1299" t="s">
        <v>9716</v>
      </c>
      <c r="K1299">
        <v>5</v>
      </c>
      <c r="L1299" t="s">
        <v>9781</v>
      </c>
      <c r="M1299" t="s">
        <v>9709</v>
      </c>
      <c r="N1299" t="s">
        <v>9350</v>
      </c>
      <c r="P1299">
        <v>0</v>
      </c>
      <c r="Q1299">
        <v>10000</v>
      </c>
      <c r="R1299" t="s">
        <v>53</v>
      </c>
      <c r="S1299">
        <v>30000</v>
      </c>
      <c r="T1299" t="s">
        <v>149</v>
      </c>
      <c r="U1299" t="s">
        <v>72</v>
      </c>
      <c r="W1299">
        <v>278196</v>
      </c>
      <c r="X1299">
        <v>696101</v>
      </c>
      <c r="AF1299" t="s">
        <v>9205</v>
      </c>
      <c r="AG1299" t="s">
        <v>9206</v>
      </c>
      <c r="AH1299" t="s">
        <v>9782</v>
      </c>
      <c r="AI1299" t="s">
        <v>9783</v>
      </c>
      <c r="AJ1299" t="s">
        <v>783</v>
      </c>
      <c r="AL1299">
        <v>30000</v>
      </c>
      <c r="AM1299">
        <v>-3.9618925874303299</v>
      </c>
      <c r="AN1299">
        <v>56.142061811454397</v>
      </c>
    </row>
    <row r="1300" spans="1:40" x14ac:dyDescent="0.25">
      <c r="A1300">
        <v>7825</v>
      </c>
      <c r="B1300" t="s">
        <v>9784</v>
      </c>
      <c r="C1300" t="s">
        <v>9785</v>
      </c>
      <c r="D1300" t="s">
        <v>64</v>
      </c>
      <c r="F1300" t="s">
        <v>494</v>
      </c>
      <c r="G1300" t="s">
        <v>66</v>
      </c>
      <c r="H1300" t="s">
        <v>9715</v>
      </c>
      <c r="I1300" t="s">
        <v>119</v>
      </c>
      <c r="J1300" t="s">
        <v>9716</v>
      </c>
      <c r="K1300">
        <v>5</v>
      </c>
      <c r="L1300" t="s">
        <v>9786</v>
      </c>
      <c r="M1300" t="s">
        <v>9709</v>
      </c>
      <c r="N1300" t="s">
        <v>9350</v>
      </c>
      <c r="P1300">
        <v>40000</v>
      </c>
      <c r="Q1300">
        <v>5000</v>
      </c>
      <c r="R1300" t="s">
        <v>53</v>
      </c>
      <c r="S1300">
        <v>10000</v>
      </c>
      <c r="T1300" t="s">
        <v>54</v>
      </c>
      <c r="U1300" t="s">
        <v>88</v>
      </c>
      <c r="W1300">
        <v>360969</v>
      </c>
      <c r="X1300">
        <v>695621</v>
      </c>
      <c r="AF1300" t="s">
        <v>9205</v>
      </c>
      <c r="AG1300" t="s">
        <v>9206</v>
      </c>
      <c r="AH1300" t="s">
        <v>9787</v>
      </c>
      <c r="AI1300" t="s">
        <v>9788</v>
      </c>
      <c r="AJ1300" t="s">
        <v>783</v>
      </c>
      <c r="AL1300">
        <v>70000</v>
      </c>
      <c r="AM1300">
        <v>-2.62985669228636</v>
      </c>
      <c r="AN1300">
        <v>56.151718350713601</v>
      </c>
    </row>
    <row r="1301" spans="1:40" x14ac:dyDescent="0.25">
      <c r="A1301">
        <v>7826</v>
      </c>
      <c r="B1301" t="s">
        <v>9789</v>
      </c>
      <c r="D1301" t="s">
        <v>64</v>
      </c>
      <c r="F1301" t="s">
        <v>494</v>
      </c>
      <c r="G1301" t="s">
        <v>45</v>
      </c>
      <c r="H1301" t="s">
        <v>9768</v>
      </c>
      <c r="I1301" t="s">
        <v>47</v>
      </c>
      <c r="J1301" t="s">
        <v>1710</v>
      </c>
      <c r="K1301">
        <v>5</v>
      </c>
      <c r="L1301" t="s">
        <v>9769</v>
      </c>
      <c r="N1301" t="s">
        <v>9202</v>
      </c>
      <c r="O1301" t="s">
        <v>9350</v>
      </c>
      <c r="P1301">
        <v>5000</v>
      </c>
      <c r="Q1301">
        <v>5000</v>
      </c>
      <c r="R1301" t="s">
        <v>273</v>
      </c>
      <c r="S1301">
        <v>5000</v>
      </c>
      <c r="T1301" t="s">
        <v>54</v>
      </c>
      <c r="U1301" t="s">
        <v>88</v>
      </c>
      <c r="W1301">
        <v>319801</v>
      </c>
      <c r="X1301">
        <v>683799</v>
      </c>
      <c r="AF1301" t="s">
        <v>9205</v>
      </c>
      <c r="AG1301" t="s">
        <v>9206</v>
      </c>
      <c r="AH1301" t="s">
        <v>9790</v>
      </c>
      <c r="AI1301" t="s">
        <v>9791</v>
      </c>
      <c r="AJ1301" t="s">
        <v>783</v>
      </c>
      <c r="AL1301">
        <v>15000</v>
      </c>
      <c r="AM1301">
        <v>-3.2888450641620999</v>
      </c>
      <c r="AN1301">
        <v>56.04037512515</v>
      </c>
    </row>
    <row r="1302" spans="1:40" x14ac:dyDescent="0.25">
      <c r="A1302">
        <v>7827</v>
      </c>
      <c r="B1302" t="s">
        <v>9792</v>
      </c>
      <c r="C1302" t="s">
        <v>9793</v>
      </c>
      <c r="D1302" t="s">
        <v>141</v>
      </c>
      <c r="F1302" t="s">
        <v>494</v>
      </c>
      <c r="G1302" t="s">
        <v>45</v>
      </c>
      <c r="H1302" t="s">
        <v>9731</v>
      </c>
      <c r="I1302" t="s">
        <v>119</v>
      </c>
      <c r="J1302" t="s">
        <v>9732</v>
      </c>
      <c r="K1302">
        <v>1</v>
      </c>
      <c r="L1302" t="s">
        <v>9733</v>
      </c>
      <c r="N1302" t="s">
        <v>9350</v>
      </c>
      <c r="O1302" t="s">
        <v>1048</v>
      </c>
      <c r="P1302">
        <v>250000</v>
      </c>
      <c r="Q1302">
        <v>0</v>
      </c>
      <c r="R1302" t="s">
        <v>273</v>
      </c>
      <c r="S1302">
        <v>25000</v>
      </c>
      <c r="T1302" t="s">
        <v>54</v>
      </c>
      <c r="U1302" t="s">
        <v>88</v>
      </c>
      <c r="W1302">
        <v>260093</v>
      </c>
      <c r="X1302">
        <v>706847</v>
      </c>
      <c r="AF1302" t="s">
        <v>9205</v>
      </c>
      <c r="AG1302" t="s">
        <v>9206</v>
      </c>
      <c r="AH1302" t="s">
        <v>9794</v>
      </c>
      <c r="AI1302" t="s">
        <v>9795</v>
      </c>
      <c r="AJ1302" t="s">
        <v>783</v>
      </c>
      <c r="AL1302">
        <v>355000</v>
      </c>
      <c r="AM1302">
        <v>-4.2586674751531302</v>
      </c>
      <c r="AN1302">
        <v>56.233568577122298</v>
      </c>
    </row>
    <row r="1303" spans="1:40" x14ac:dyDescent="0.25">
      <c r="A1303">
        <v>7828</v>
      </c>
      <c r="B1303" t="s">
        <v>9796</v>
      </c>
      <c r="C1303" t="s">
        <v>9797</v>
      </c>
      <c r="D1303" t="s">
        <v>64</v>
      </c>
      <c r="F1303" t="s">
        <v>494</v>
      </c>
      <c r="G1303" t="s">
        <v>45</v>
      </c>
      <c r="H1303" t="s">
        <v>9768</v>
      </c>
      <c r="I1303" t="s">
        <v>47</v>
      </c>
      <c r="J1303" t="s">
        <v>1710</v>
      </c>
      <c r="K1303">
        <v>5</v>
      </c>
      <c r="L1303" t="s">
        <v>9769</v>
      </c>
      <c r="N1303" t="s">
        <v>9202</v>
      </c>
      <c r="O1303" t="s">
        <v>9350</v>
      </c>
      <c r="P1303">
        <v>0</v>
      </c>
      <c r="Q1303">
        <v>10000</v>
      </c>
      <c r="R1303" t="s">
        <v>53</v>
      </c>
      <c r="S1303">
        <v>10000</v>
      </c>
      <c r="T1303" t="s">
        <v>54</v>
      </c>
      <c r="U1303" t="s">
        <v>88</v>
      </c>
      <c r="W1303">
        <v>315841</v>
      </c>
      <c r="X1303">
        <v>681525</v>
      </c>
      <c r="AF1303" t="s">
        <v>9205</v>
      </c>
      <c r="AG1303" t="s">
        <v>9206</v>
      </c>
      <c r="AH1303" t="s">
        <v>9798</v>
      </c>
      <c r="AI1303" t="s">
        <v>9799</v>
      </c>
      <c r="AJ1303" t="s">
        <v>783</v>
      </c>
      <c r="AL1303">
        <v>20000</v>
      </c>
      <c r="AM1303">
        <v>-3.3516735994506601</v>
      </c>
      <c r="AN1303">
        <v>56.019269194924</v>
      </c>
    </row>
    <row r="1304" spans="1:40" ht="120" x14ac:dyDescent="0.25">
      <c r="A1304">
        <v>7829</v>
      </c>
      <c r="B1304" t="s">
        <v>9800</v>
      </c>
      <c r="C1304" t="s">
        <v>9801</v>
      </c>
      <c r="D1304" t="s">
        <v>616</v>
      </c>
      <c r="F1304" t="s">
        <v>494</v>
      </c>
      <c r="G1304" t="s">
        <v>66</v>
      </c>
      <c r="H1304" t="s">
        <v>9715</v>
      </c>
      <c r="I1304" t="s">
        <v>119</v>
      </c>
      <c r="J1304" t="s">
        <v>9716</v>
      </c>
      <c r="K1304">
        <v>2</v>
      </c>
      <c r="L1304" t="s">
        <v>9733</v>
      </c>
      <c r="N1304" t="s">
        <v>9350</v>
      </c>
      <c r="O1304" s="1" t="s">
        <v>9802</v>
      </c>
      <c r="P1304">
        <v>0</v>
      </c>
      <c r="Q1304">
        <v>0</v>
      </c>
      <c r="R1304" t="s">
        <v>53</v>
      </c>
      <c r="S1304">
        <v>0</v>
      </c>
      <c r="T1304" t="s">
        <v>54</v>
      </c>
      <c r="U1304" t="s">
        <v>88</v>
      </c>
      <c r="W1304">
        <v>355142</v>
      </c>
      <c r="X1304">
        <v>694809</v>
      </c>
      <c r="AF1304" t="s">
        <v>9205</v>
      </c>
      <c r="AG1304" t="s">
        <v>9206</v>
      </c>
      <c r="AH1304" t="s">
        <v>9803</v>
      </c>
      <c r="AI1304" t="s">
        <v>9804</v>
      </c>
      <c r="AJ1304" t="s">
        <v>783</v>
      </c>
      <c r="AL1304">
        <v>0</v>
      </c>
      <c r="AM1304">
        <v>-2.7235090060949201</v>
      </c>
      <c r="AN1304">
        <v>56.143909841685002</v>
      </c>
    </row>
    <row r="1305" spans="1:40" x14ac:dyDescent="0.25">
      <c r="A1305">
        <v>7830</v>
      </c>
      <c r="B1305" t="s">
        <v>9805</v>
      </c>
      <c r="C1305" t="s">
        <v>9806</v>
      </c>
      <c r="D1305" t="s">
        <v>141</v>
      </c>
      <c r="F1305" t="s">
        <v>494</v>
      </c>
      <c r="G1305" t="s">
        <v>45</v>
      </c>
      <c r="H1305" t="s">
        <v>9715</v>
      </c>
      <c r="I1305" t="s">
        <v>119</v>
      </c>
      <c r="J1305" t="s">
        <v>9716</v>
      </c>
      <c r="K1305">
        <v>1</v>
      </c>
      <c r="L1305" t="s">
        <v>9733</v>
      </c>
      <c r="M1305" t="s">
        <v>9709</v>
      </c>
      <c r="N1305" t="s">
        <v>9350</v>
      </c>
      <c r="O1305" t="s">
        <v>1048</v>
      </c>
      <c r="P1305">
        <v>0</v>
      </c>
      <c r="Q1305">
        <v>2000</v>
      </c>
      <c r="R1305" t="s">
        <v>53</v>
      </c>
      <c r="S1305">
        <v>0</v>
      </c>
      <c r="T1305" t="s">
        <v>149</v>
      </c>
      <c r="U1305" t="s">
        <v>100</v>
      </c>
      <c r="W1305">
        <v>260177</v>
      </c>
      <c r="X1305">
        <v>706930</v>
      </c>
      <c r="AF1305" t="s">
        <v>9205</v>
      </c>
      <c r="AG1305" t="s">
        <v>9206</v>
      </c>
      <c r="AH1305" t="s">
        <v>9807</v>
      </c>
      <c r="AI1305" s="2" t="s">
        <v>9808</v>
      </c>
      <c r="AJ1305" t="s">
        <v>783</v>
      </c>
      <c r="AL1305">
        <v>10000</v>
      </c>
      <c r="AM1305">
        <v>-4.25735734805132</v>
      </c>
      <c r="AN1305">
        <v>56.234338431989002</v>
      </c>
    </row>
    <row r="1306" spans="1:40" x14ac:dyDescent="0.25">
      <c r="A1306">
        <v>7831</v>
      </c>
      <c r="B1306" t="s">
        <v>9809</v>
      </c>
      <c r="C1306" t="s">
        <v>9810</v>
      </c>
      <c r="D1306" t="s">
        <v>64</v>
      </c>
      <c r="F1306" t="s">
        <v>494</v>
      </c>
      <c r="G1306" t="s">
        <v>45</v>
      </c>
      <c r="H1306" t="s">
        <v>9731</v>
      </c>
      <c r="I1306" t="s">
        <v>119</v>
      </c>
      <c r="J1306" t="s">
        <v>9732</v>
      </c>
      <c r="K1306">
        <v>5</v>
      </c>
      <c r="L1306" t="s">
        <v>9733</v>
      </c>
      <c r="N1306" t="s">
        <v>9350</v>
      </c>
      <c r="O1306" t="s">
        <v>9811</v>
      </c>
      <c r="P1306">
        <v>0</v>
      </c>
      <c r="Q1306">
        <v>0</v>
      </c>
      <c r="R1306" t="s">
        <v>53</v>
      </c>
      <c r="S1306">
        <v>0</v>
      </c>
      <c r="T1306" t="s">
        <v>54</v>
      </c>
      <c r="U1306" t="s">
        <v>88</v>
      </c>
      <c r="W1306">
        <v>348901</v>
      </c>
      <c r="X1306">
        <v>693943</v>
      </c>
      <c r="AF1306" t="s">
        <v>9205</v>
      </c>
      <c r="AG1306" t="s">
        <v>9206</v>
      </c>
      <c r="AH1306" t="s">
        <v>9812</v>
      </c>
      <c r="AI1306" t="s">
        <v>9813</v>
      </c>
      <c r="AJ1306" t="s">
        <v>783</v>
      </c>
      <c r="AL1306">
        <v>0</v>
      </c>
      <c r="AM1306">
        <v>-2.8237729316423001</v>
      </c>
      <c r="AN1306">
        <v>56.135501131337101</v>
      </c>
    </row>
    <row r="1307" spans="1:40" x14ac:dyDescent="0.25">
      <c r="A1307">
        <v>7832</v>
      </c>
      <c r="B1307" t="s">
        <v>9814</v>
      </c>
      <c r="C1307" t="s">
        <v>9815</v>
      </c>
      <c r="D1307" t="s">
        <v>64</v>
      </c>
      <c r="F1307" t="s">
        <v>494</v>
      </c>
      <c r="G1307" t="s">
        <v>45</v>
      </c>
      <c r="H1307" t="s">
        <v>9731</v>
      </c>
      <c r="I1307" t="s">
        <v>119</v>
      </c>
      <c r="J1307" t="s">
        <v>9732</v>
      </c>
      <c r="K1307">
        <v>5</v>
      </c>
      <c r="L1307" t="s">
        <v>9733</v>
      </c>
      <c r="M1307" t="s">
        <v>9709</v>
      </c>
      <c r="N1307" t="s">
        <v>9350</v>
      </c>
      <c r="O1307" t="s">
        <v>250</v>
      </c>
      <c r="P1307">
        <v>0</v>
      </c>
      <c r="Q1307">
        <v>10000</v>
      </c>
      <c r="R1307" t="s">
        <v>53</v>
      </c>
      <c r="S1307">
        <v>10000</v>
      </c>
      <c r="T1307" t="s">
        <v>54</v>
      </c>
      <c r="U1307" t="s">
        <v>88</v>
      </c>
      <c r="W1307">
        <v>333439</v>
      </c>
      <c r="X1307">
        <v>681119</v>
      </c>
      <c r="AF1307" t="s">
        <v>9205</v>
      </c>
      <c r="AG1307" t="s">
        <v>9206</v>
      </c>
      <c r="AH1307" t="s">
        <v>9816</v>
      </c>
      <c r="AI1307" t="s">
        <v>9817</v>
      </c>
      <c r="AJ1307" t="s">
        <v>783</v>
      </c>
      <c r="AL1307">
        <v>10000</v>
      </c>
      <c r="AM1307">
        <v>-3.0693229256508299</v>
      </c>
      <c r="AN1307">
        <v>56.018391999430897</v>
      </c>
    </row>
    <row r="1308" spans="1:40" x14ac:dyDescent="0.25">
      <c r="A1308">
        <v>7833</v>
      </c>
      <c r="B1308" t="s">
        <v>9818</v>
      </c>
      <c r="C1308" t="s">
        <v>9819</v>
      </c>
      <c r="D1308" t="s">
        <v>64</v>
      </c>
      <c r="F1308" t="s">
        <v>494</v>
      </c>
      <c r="G1308" t="s">
        <v>45</v>
      </c>
      <c r="H1308" t="s">
        <v>9715</v>
      </c>
      <c r="I1308" t="s">
        <v>607</v>
      </c>
      <c r="J1308" t="s">
        <v>9716</v>
      </c>
      <c r="K1308">
        <v>5</v>
      </c>
      <c r="L1308" t="s">
        <v>9733</v>
      </c>
      <c r="N1308" t="s">
        <v>9350</v>
      </c>
      <c r="O1308" t="s">
        <v>9820</v>
      </c>
      <c r="P1308">
        <v>0</v>
      </c>
      <c r="Q1308">
        <v>0</v>
      </c>
      <c r="R1308" t="s">
        <v>53</v>
      </c>
      <c r="S1308">
        <v>0</v>
      </c>
      <c r="T1308" t="s">
        <v>54</v>
      </c>
      <c r="U1308" t="s">
        <v>88</v>
      </c>
      <c r="W1308">
        <v>258676</v>
      </c>
      <c r="X1308">
        <v>712195</v>
      </c>
      <c r="AF1308" t="s">
        <v>9205</v>
      </c>
      <c r="AG1308" t="s">
        <v>9206</v>
      </c>
      <c r="AH1308" t="s">
        <v>9821</v>
      </c>
      <c r="AI1308" t="s">
        <v>9822</v>
      </c>
      <c r="AJ1308" t="s">
        <v>783</v>
      </c>
      <c r="AL1308">
        <v>0</v>
      </c>
      <c r="AM1308">
        <v>-4.28436662560184</v>
      </c>
      <c r="AN1308">
        <v>56.281160242292202</v>
      </c>
    </row>
    <row r="1309" spans="1:40" ht="120" x14ac:dyDescent="0.25">
      <c r="A1309">
        <v>7834</v>
      </c>
      <c r="B1309" t="s">
        <v>9823</v>
      </c>
      <c r="C1309" t="s">
        <v>9824</v>
      </c>
      <c r="D1309" t="s">
        <v>616</v>
      </c>
      <c r="F1309" t="s">
        <v>494</v>
      </c>
      <c r="G1309" t="s">
        <v>66</v>
      </c>
      <c r="H1309" t="s">
        <v>9715</v>
      </c>
      <c r="I1309" t="s">
        <v>607</v>
      </c>
      <c r="J1309" t="s">
        <v>9716</v>
      </c>
      <c r="K1309">
        <v>2</v>
      </c>
      <c r="L1309" t="s">
        <v>9733</v>
      </c>
      <c r="N1309" t="s">
        <v>9350</v>
      </c>
      <c r="O1309" s="1" t="s">
        <v>9802</v>
      </c>
      <c r="P1309">
        <v>0</v>
      </c>
      <c r="Q1309">
        <v>0</v>
      </c>
      <c r="R1309" t="s">
        <v>53</v>
      </c>
      <c r="S1309">
        <v>0</v>
      </c>
      <c r="T1309" t="s">
        <v>54</v>
      </c>
      <c r="U1309" t="s">
        <v>88</v>
      </c>
      <c r="W1309">
        <v>362397</v>
      </c>
      <c r="X1309">
        <v>695038</v>
      </c>
      <c r="AF1309" t="s">
        <v>9205</v>
      </c>
      <c r="AG1309" t="s">
        <v>9206</v>
      </c>
      <c r="AH1309" t="s">
        <v>9825</v>
      </c>
      <c r="AI1309" t="s">
        <v>9826</v>
      </c>
      <c r="AJ1309" t="s">
        <v>783</v>
      </c>
      <c r="AL1309">
        <v>0</v>
      </c>
      <c r="AM1309">
        <v>-2.60678910793904</v>
      </c>
      <c r="AN1309">
        <v>56.146595594470298</v>
      </c>
    </row>
    <row r="1310" spans="1:40" x14ac:dyDescent="0.25">
      <c r="A1310">
        <v>7835</v>
      </c>
      <c r="B1310" t="s">
        <v>9827</v>
      </c>
      <c r="C1310" t="s">
        <v>9828</v>
      </c>
      <c r="D1310" t="s">
        <v>64</v>
      </c>
      <c r="F1310" t="s">
        <v>494</v>
      </c>
      <c r="G1310" t="s">
        <v>81</v>
      </c>
      <c r="H1310" t="s">
        <v>9715</v>
      </c>
      <c r="I1310" t="s">
        <v>607</v>
      </c>
      <c r="J1310" t="s">
        <v>9716</v>
      </c>
      <c r="K1310">
        <v>5</v>
      </c>
      <c r="L1310" t="s">
        <v>9733</v>
      </c>
      <c r="N1310" t="s">
        <v>9350</v>
      </c>
      <c r="O1310" t="s">
        <v>9820</v>
      </c>
      <c r="P1310">
        <v>0</v>
      </c>
      <c r="Q1310">
        <v>0</v>
      </c>
      <c r="R1310" t="s">
        <v>53</v>
      </c>
      <c r="S1310">
        <v>0</v>
      </c>
      <c r="T1310" t="s">
        <v>54</v>
      </c>
      <c r="U1310" t="s">
        <v>88</v>
      </c>
      <c r="W1310">
        <v>258440</v>
      </c>
      <c r="X1310">
        <v>711481</v>
      </c>
      <c r="AF1310" t="s">
        <v>9205</v>
      </c>
      <c r="AG1310" t="s">
        <v>9206</v>
      </c>
      <c r="AH1310" t="s">
        <v>9829</v>
      </c>
      <c r="AI1310" t="s">
        <v>9830</v>
      </c>
      <c r="AJ1310" t="s">
        <v>783</v>
      </c>
      <c r="AL1310">
        <v>0</v>
      </c>
      <c r="AM1310">
        <v>-4.2877923880240303</v>
      </c>
      <c r="AN1310">
        <v>56.274680101863503</v>
      </c>
    </row>
    <row r="1311" spans="1:40" x14ac:dyDescent="0.25">
      <c r="A1311">
        <v>7836</v>
      </c>
      <c r="B1311" t="s">
        <v>9831</v>
      </c>
      <c r="C1311" t="s">
        <v>9832</v>
      </c>
      <c r="D1311" t="s">
        <v>64</v>
      </c>
      <c r="F1311" t="s">
        <v>494</v>
      </c>
      <c r="G1311" t="s">
        <v>45</v>
      </c>
      <c r="H1311" t="s">
        <v>9715</v>
      </c>
      <c r="I1311" t="s">
        <v>607</v>
      </c>
      <c r="J1311" t="s">
        <v>9716</v>
      </c>
      <c r="K1311">
        <v>5</v>
      </c>
      <c r="L1311" t="s">
        <v>9733</v>
      </c>
      <c r="N1311" t="s">
        <v>9350</v>
      </c>
      <c r="O1311" t="s">
        <v>9820</v>
      </c>
      <c r="P1311">
        <v>0</v>
      </c>
      <c r="Q1311">
        <v>0</v>
      </c>
      <c r="R1311" t="s">
        <v>53</v>
      </c>
      <c r="S1311">
        <v>0</v>
      </c>
      <c r="T1311" t="s">
        <v>54</v>
      </c>
      <c r="U1311" t="s">
        <v>88</v>
      </c>
      <c r="W1311">
        <v>326612</v>
      </c>
      <c r="X1311">
        <v>683707</v>
      </c>
      <c r="AF1311" t="s">
        <v>9205</v>
      </c>
      <c r="AG1311" t="s">
        <v>9206</v>
      </c>
      <c r="AH1311" t="s">
        <v>9833</v>
      </c>
      <c r="AI1311" t="s">
        <v>9834</v>
      </c>
      <c r="AJ1311" t="s">
        <v>783</v>
      </c>
      <c r="AL1311">
        <v>0</v>
      </c>
      <c r="AM1311">
        <v>-3.1795236905717599</v>
      </c>
      <c r="AN1311">
        <v>56.040641978163798</v>
      </c>
    </row>
    <row r="1312" spans="1:40" x14ac:dyDescent="0.25">
      <c r="A1312">
        <v>7837</v>
      </c>
      <c r="B1312" t="s">
        <v>9835</v>
      </c>
      <c r="C1312" t="s">
        <v>9836</v>
      </c>
      <c r="D1312" t="s">
        <v>141</v>
      </c>
      <c r="F1312" t="s">
        <v>494</v>
      </c>
      <c r="G1312" t="s">
        <v>45</v>
      </c>
      <c r="H1312" t="s">
        <v>9731</v>
      </c>
      <c r="I1312" t="s">
        <v>607</v>
      </c>
      <c r="J1312" t="s">
        <v>9732</v>
      </c>
      <c r="K1312">
        <v>5</v>
      </c>
      <c r="L1312" t="s">
        <v>9733</v>
      </c>
      <c r="N1312" t="s">
        <v>9350</v>
      </c>
      <c r="O1312" t="s">
        <v>9820</v>
      </c>
      <c r="P1312">
        <v>0</v>
      </c>
      <c r="Q1312">
        <v>0</v>
      </c>
      <c r="R1312" t="s">
        <v>53</v>
      </c>
      <c r="S1312">
        <v>0</v>
      </c>
      <c r="T1312" t="s">
        <v>54</v>
      </c>
      <c r="U1312" t="s">
        <v>88</v>
      </c>
      <c r="W1312">
        <v>258625</v>
      </c>
      <c r="X1312">
        <v>705525</v>
      </c>
      <c r="AF1312" t="s">
        <v>9205</v>
      </c>
      <c r="AG1312" t="s">
        <v>9206</v>
      </c>
      <c r="AH1312" t="s">
        <v>9837</v>
      </c>
      <c r="AI1312" t="s">
        <v>9838</v>
      </c>
      <c r="AJ1312" t="s">
        <v>783</v>
      </c>
      <c r="AL1312">
        <v>0</v>
      </c>
      <c r="AM1312">
        <v>-4.2816236079777603</v>
      </c>
      <c r="AN1312">
        <v>56.221266073883001</v>
      </c>
    </row>
    <row r="1313" spans="1:40" x14ac:dyDescent="0.25">
      <c r="A1313">
        <v>7838</v>
      </c>
      <c r="B1313" t="s">
        <v>9839</v>
      </c>
      <c r="C1313" t="s">
        <v>9840</v>
      </c>
      <c r="D1313" t="s">
        <v>142</v>
      </c>
      <c r="F1313" t="s">
        <v>494</v>
      </c>
      <c r="G1313" t="s">
        <v>81</v>
      </c>
      <c r="H1313" t="s">
        <v>9715</v>
      </c>
      <c r="I1313" t="s">
        <v>607</v>
      </c>
      <c r="J1313" t="s">
        <v>9716</v>
      </c>
      <c r="K1313">
        <v>5</v>
      </c>
      <c r="L1313" t="s">
        <v>9733</v>
      </c>
      <c r="N1313" t="s">
        <v>9350</v>
      </c>
      <c r="O1313" t="s">
        <v>9820</v>
      </c>
      <c r="P1313">
        <v>0</v>
      </c>
      <c r="Q1313">
        <v>0</v>
      </c>
      <c r="R1313" t="s">
        <v>53</v>
      </c>
      <c r="S1313">
        <v>0</v>
      </c>
      <c r="T1313" t="s">
        <v>54</v>
      </c>
      <c r="U1313" t="s">
        <v>88</v>
      </c>
      <c r="W1313">
        <v>258321</v>
      </c>
      <c r="X1313">
        <v>713013</v>
      </c>
      <c r="AF1313" t="s">
        <v>9205</v>
      </c>
      <c r="AG1313" t="s">
        <v>9206</v>
      </c>
      <c r="AH1313" t="s">
        <v>9841</v>
      </c>
      <c r="AI1313" t="s">
        <v>9842</v>
      </c>
      <c r="AJ1313" t="s">
        <v>783</v>
      </c>
      <c r="AL1313">
        <v>0</v>
      </c>
      <c r="AM1313">
        <v>-4.2905349461396103</v>
      </c>
      <c r="AN1313">
        <v>56.288397769612203</v>
      </c>
    </row>
    <row r="1314" spans="1:40" ht="60" x14ac:dyDescent="0.25">
      <c r="A1314">
        <v>7839</v>
      </c>
      <c r="B1314" t="s">
        <v>9843</v>
      </c>
      <c r="C1314" t="s">
        <v>9844</v>
      </c>
      <c r="D1314" t="s">
        <v>79</v>
      </c>
      <c r="F1314" t="s">
        <v>494</v>
      </c>
      <c r="G1314" t="s">
        <v>45</v>
      </c>
      <c r="H1314" t="s">
        <v>9731</v>
      </c>
      <c r="I1314" t="s">
        <v>607</v>
      </c>
      <c r="J1314" t="s">
        <v>9732</v>
      </c>
      <c r="K1314">
        <v>5</v>
      </c>
      <c r="L1314" t="s">
        <v>9845</v>
      </c>
      <c r="N1314" t="s">
        <v>9350</v>
      </c>
      <c r="O1314" s="1" t="s">
        <v>9846</v>
      </c>
      <c r="P1314">
        <v>0</v>
      </c>
      <c r="Q1314">
        <v>0</v>
      </c>
      <c r="R1314" t="s">
        <v>53</v>
      </c>
      <c r="S1314">
        <v>0</v>
      </c>
      <c r="T1314" t="s">
        <v>54</v>
      </c>
      <c r="U1314" t="s">
        <v>88</v>
      </c>
      <c r="W1314">
        <v>249859</v>
      </c>
      <c r="X1314">
        <v>700802</v>
      </c>
      <c r="AF1314" t="s">
        <v>9205</v>
      </c>
      <c r="AG1314" t="s">
        <v>9206</v>
      </c>
      <c r="AH1314" t="s">
        <v>9847</v>
      </c>
      <c r="AI1314" t="s">
        <v>9848</v>
      </c>
      <c r="AJ1314" t="s">
        <v>783</v>
      </c>
      <c r="AL1314">
        <v>0</v>
      </c>
      <c r="AM1314">
        <v>-4.4201878604102696</v>
      </c>
      <c r="AN1314">
        <v>56.176183082025702</v>
      </c>
    </row>
    <row r="1315" spans="1:40" ht="60" x14ac:dyDescent="0.25">
      <c r="A1315">
        <v>7840</v>
      </c>
      <c r="B1315" t="s">
        <v>9849</v>
      </c>
      <c r="C1315" t="s">
        <v>9850</v>
      </c>
      <c r="D1315" t="s">
        <v>79</v>
      </c>
      <c r="F1315" t="s">
        <v>494</v>
      </c>
      <c r="G1315" t="s">
        <v>45</v>
      </c>
      <c r="H1315" t="s">
        <v>9731</v>
      </c>
      <c r="I1315" t="s">
        <v>607</v>
      </c>
      <c r="J1315" t="s">
        <v>9732</v>
      </c>
      <c r="K1315">
        <v>4</v>
      </c>
      <c r="L1315" t="s">
        <v>9851</v>
      </c>
      <c r="N1315" t="s">
        <v>9350</v>
      </c>
      <c r="O1315" s="1" t="s">
        <v>9852</v>
      </c>
      <c r="P1315">
        <v>0</v>
      </c>
      <c r="Q1315">
        <v>0</v>
      </c>
      <c r="R1315" t="s">
        <v>53</v>
      </c>
      <c r="S1315">
        <v>0</v>
      </c>
      <c r="T1315" t="s">
        <v>54</v>
      </c>
      <c r="U1315" t="s">
        <v>88</v>
      </c>
      <c r="W1315">
        <v>361818</v>
      </c>
      <c r="X1315">
        <v>679350</v>
      </c>
      <c r="AF1315" t="s">
        <v>9205</v>
      </c>
      <c r="AG1315" t="s">
        <v>9206</v>
      </c>
      <c r="AH1315" t="s">
        <v>9853</v>
      </c>
      <c r="AI1315" t="s">
        <v>9854</v>
      </c>
      <c r="AJ1315" t="s">
        <v>783</v>
      </c>
      <c r="AL1315">
        <v>0</v>
      </c>
      <c r="AM1315">
        <v>-2.6138627500317999</v>
      </c>
      <c r="AN1315">
        <v>56.005604819799103</v>
      </c>
    </row>
    <row r="1316" spans="1:40" ht="60" x14ac:dyDescent="0.25">
      <c r="A1316">
        <v>7841</v>
      </c>
      <c r="B1316" t="s">
        <v>9855</v>
      </c>
      <c r="C1316" t="s">
        <v>9856</v>
      </c>
      <c r="D1316" t="s">
        <v>79</v>
      </c>
      <c r="F1316" t="s">
        <v>494</v>
      </c>
      <c r="G1316" t="s">
        <v>45</v>
      </c>
      <c r="H1316" t="s">
        <v>9731</v>
      </c>
      <c r="I1316" t="s">
        <v>607</v>
      </c>
      <c r="J1316" t="s">
        <v>9732</v>
      </c>
      <c r="K1316">
        <v>1</v>
      </c>
      <c r="L1316" t="s">
        <v>9857</v>
      </c>
      <c r="N1316" t="s">
        <v>9350</v>
      </c>
      <c r="O1316" s="1" t="s">
        <v>9858</v>
      </c>
      <c r="P1316">
        <v>0</v>
      </c>
      <c r="Q1316">
        <v>0</v>
      </c>
      <c r="R1316" t="s">
        <v>53</v>
      </c>
      <c r="S1316">
        <v>0</v>
      </c>
      <c r="T1316" t="s">
        <v>54</v>
      </c>
      <c r="U1316" t="s">
        <v>88</v>
      </c>
      <c r="W1316">
        <v>314736</v>
      </c>
      <c r="X1316">
        <v>673885</v>
      </c>
      <c r="AF1316" t="s">
        <v>9205</v>
      </c>
      <c r="AG1316" t="s">
        <v>9206</v>
      </c>
      <c r="AH1316" t="s">
        <v>9859</v>
      </c>
      <c r="AI1316" t="s">
        <v>9860</v>
      </c>
      <c r="AJ1316" t="s">
        <v>783</v>
      </c>
      <c r="AL1316">
        <v>0</v>
      </c>
      <c r="AM1316">
        <v>-3.3669712337788198</v>
      </c>
      <c r="AN1316">
        <v>55.950448772514598</v>
      </c>
    </row>
    <row r="1317" spans="1:40" ht="60" x14ac:dyDescent="0.25">
      <c r="A1317">
        <v>7842</v>
      </c>
      <c r="B1317" t="s">
        <v>9861</v>
      </c>
      <c r="C1317" t="s">
        <v>9862</v>
      </c>
      <c r="D1317" t="s">
        <v>79</v>
      </c>
      <c r="F1317" t="s">
        <v>494</v>
      </c>
      <c r="G1317" t="s">
        <v>45</v>
      </c>
      <c r="H1317" t="s">
        <v>9731</v>
      </c>
      <c r="I1317" t="s">
        <v>607</v>
      </c>
      <c r="J1317" t="s">
        <v>9732</v>
      </c>
      <c r="K1317">
        <v>5</v>
      </c>
      <c r="L1317" t="s">
        <v>9863</v>
      </c>
      <c r="N1317" t="s">
        <v>9350</v>
      </c>
      <c r="O1317" s="1" t="s">
        <v>9864</v>
      </c>
      <c r="P1317">
        <v>0</v>
      </c>
      <c r="Q1317">
        <v>0</v>
      </c>
      <c r="R1317" t="s">
        <v>53</v>
      </c>
      <c r="S1317">
        <v>0</v>
      </c>
      <c r="T1317" t="s">
        <v>54</v>
      </c>
      <c r="U1317" t="s">
        <v>88</v>
      </c>
      <c r="W1317">
        <v>333718</v>
      </c>
      <c r="X1317">
        <v>667258</v>
      </c>
      <c r="AF1317" t="s">
        <v>9205</v>
      </c>
      <c r="AG1317" t="s">
        <v>9206</v>
      </c>
      <c r="AH1317" t="s">
        <v>9865</v>
      </c>
      <c r="AI1317" t="s">
        <v>9866</v>
      </c>
      <c r="AJ1317" t="s">
        <v>783</v>
      </c>
      <c r="AL1317">
        <v>0</v>
      </c>
      <c r="AM1317">
        <v>-3.0614351806109101</v>
      </c>
      <c r="AN1317">
        <v>55.8939120732866</v>
      </c>
    </row>
    <row r="1318" spans="1:40" x14ac:dyDescent="0.25">
      <c r="A1318">
        <v>7843</v>
      </c>
      <c r="B1318" t="s">
        <v>9867</v>
      </c>
      <c r="C1318" t="s">
        <v>9868</v>
      </c>
      <c r="D1318" t="s">
        <v>142</v>
      </c>
      <c r="F1318" t="s">
        <v>494</v>
      </c>
      <c r="G1318" t="s">
        <v>81</v>
      </c>
      <c r="H1318" t="s">
        <v>9715</v>
      </c>
      <c r="I1318" t="s">
        <v>607</v>
      </c>
      <c r="J1318" t="s">
        <v>9716</v>
      </c>
      <c r="K1318">
        <v>5</v>
      </c>
      <c r="L1318" t="s">
        <v>9733</v>
      </c>
      <c r="N1318" t="s">
        <v>9350</v>
      </c>
      <c r="O1318" t="s">
        <v>9820</v>
      </c>
      <c r="P1318">
        <v>0</v>
      </c>
      <c r="Q1318">
        <v>0</v>
      </c>
      <c r="R1318" t="s">
        <v>53</v>
      </c>
      <c r="S1318">
        <v>0</v>
      </c>
      <c r="T1318" t="s">
        <v>54</v>
      </c>
      <c r="U1318" t="s">
        <v>88</v>
      </c>
      <c r="W1318">
        <v>257734</v>
      </c>
      <c r="X1318">
        <v>705640</v>
      </c>
      <c r="AF1318" t="s">
        <v>9205</v>
      </c>
      <c r="AG1318" t="s">
        <v>9206</v>
      </c>
      <c r="AH1318" t="s">
        <v>9869</v>
      </c>
      <c r="AI1318" t="s">
        <v>9870</v>
      </c>
      <c r="AJ1318" t="s">
        <v>783</v>
      </c>
      <c r="AL1318">
        <v>0</v>
      </c>
      <c r="AM1318">
        <v>-4.29604212804123</v>
      </c>
      <c r="AN1318">
        <v>56.222032733750297</v>
      </c>
    </row>
    <row r="1319" spans="1:40" x14ac:dyDescent="0.25">
      <c r="A1319">
        <v>7844</v>
      </c>
      <c r="B1319" t="s">
        <v>9871</v>
      </c>
      <c r="C1319" t="s">
        <v>9872</v>
      </c>
      <c r="D1319" t="s">
        <v>64</v>
      </c>
      <c r="F1319" t="s">
        <v>494</v>
      </c>
      <c r="G1319" t="s">
        <v>66</v>
      </c>
      <c r="H1319" t="s">
        <v>9715</v>
      </c>
      <c r="I1319" t="s">
        <v>607</v>
      </c>
      <c r="J1319" t="s">
        <v>9716</v>
      </c>
      <c r="K1319">
        <v>5</v>
      </c>
      <c r="L1319" t="s">
        <v>9733</v>
      </c>
      <c r="N1319" t="s">
        <v>9350</v>
      </c>
      <c r="O1319" t="s">
        <v>9820</v>
      </c>
      <c r="P1319">
        <v>0</v>
      </c>
      <c r="Q1319">
        <v>0</v>
      </c>
      <c r="R1319" t="s">
        <v>53</v>
      </c>
      <c r="S1319">
        <v>0</v>
      </c>
      <c r="T1319" t="s">
        <v>54</v>
      </c>
      <c r="U1319" t="s">
        <v>88</v>
      </c>
      <c r="W1319">
        <v>351890</v>
      </c>
      <c r="X1319">
        <v>692477</v>
      </c>
      <c r="AF1319" t="s">
        <v>9205</v>
      </c>
      <c r="AG1319" t="s">
        <v>9206</v>
      </c>
      <c r="AH1319" t="s">
        <v>9873</v>
      </c>
      <c r="AI1319" t="s">
        <v>9874</v>
      </c>
      <c r="AJ1319" t="s">
        <v>783</v>
      </c>
      <c r="AL1319">
        <v>0</v>
      </c>
      <c r="AM1319">
        <v>-2.7754190371721301</v>
      </c>
      <c r="AN1319">
        <v>56.122642048995097</v>
      </c>
    </row>
    <row r="1320" spans="1:40" ht="75" x14ac:dyDescent="0.25">
      <c r="A1320">
        <v>7845</v>
      </c>
      <c r="B1320" t="s">
        <v>9875</v>
      </c>
      <c r="C1320" t="s">
        <v>9876</v>
      </c>
      <c r="D1320" t="s">
        <v>79</v>
      </c>
      <c r="F1320" t="s">
        <v>494</v>
      </c>
      <c r="G1320" t="s">
        <v>66</v>
      </c>
      <c r="H1320" t="s">
        <v>9731</v>
      </c>
      <c r="I1320" t="s">
        <v>607</v>
      </c>
      <c r="J1320" t="s">
        <v>9732</v>
      </c>
      <c r="K1320">
        <v>5</v>
      </c>
      <c r="L1320" t="s">
        <v>9877</v>
      </c>
      <c r="N1320" t="s">
        <v>9350</v>
      </c>
      <c r="O1320" s="1" t="s">
        <v>9878</v>
      </c>
      <c r="P1320">
        <v>0</v>
      </c>
      <c r="Q1320">
        <v>0</v>
      </c>
      <c r="R1320" t="s">
        <v>53</v>
      </c>
      <c r="S1320">
        <v>0</v>
      </c>
      <c r="T1320" t="s">
        <v>54</v>
      </c>
      <c r="U1320" t="s">
        <v>88</v>
      </c>
      <c r="W1320">
        <v>318766</v>
      </c>
      <c r="X1320">
        <v>680644</v>
      </c>
      <c r="AF1320" t="s">
        <v>9205</v>
      </c>
      <c r="AG1320" t="s">
        <v>9206</v>
      </c>
      <c r="AH1320" t="s">
        <v>9879</v>
      </c>
      <c r="AI1320" t="s">
        <v>9880</v>
      </c>
      <c r="AJ1320" t="s">
        <v>783</v>
      </c>
      <c r="AL1320">
        <v>0</v>
      </c>
      <c r="AM1320">
        <v>-3.3044969984738701</v>
      </c>
      <c r="AN1320">
        <v>56.011860751026397</v>
      </c>
    </row>
    <row r="1321" spans="1:40" x14ac:dyDescent="0.25">
      <c r="A1321">
        <v>7846</v>
      </c>
      <c r="B1321" t="s">
        <v>9881</v>
      </c>
      <c r="C1321" t="s">
        <v>9882</v>
      </c>
      <c r="D1321" t="s">
        <v>64</v>
      </c>
      <c r="F1321" t="s">
        <v>494</v>
      </c>
      <c r="G1321" t="s">
        <v>81</v>
      </c>
      <c r="H1321" t="s">
        <v>9715</v>
      </c>
      <c r="I1321" t="s">
        <v>607</v>
      </c>
      <c r="J1321" t="s">
        <v>9716</v>
      </c>
      <c r="K1321">
        <v>5</v>
      </c>
      <c r="L1321" t="s">
        <v>9733</v>
      </c>
      <c r="N1321" t="s">
        <v>9350</v>
      </c>
      <c r="O1321" t="s">
        <v>9820</v>
      </c>
      <c r="P1321">
        <v>0</v>
      </c>
      <c r="Q1321">
        <v>0</v>
      </c>
      <c r="R1321" t="s">
        <v>53</v>
      </c>
      <c r="S1321">
        <v>0</v>
      </c>
      <c r="T1321" t="s">
        <v>54</v>
      </c>
      <c r="U1321" t="s">
        <v>88</v>
      </c>
      <c r="W1321">
        <v>262312</v>
      </c>
      <c r="X1321">
        <v>707530</v>
      </c>
      <c r="AF1321" t="s">
        <v>9205</v>
      </c>
      <c r="AG1321" t="s">
        <v>9206</v>
      </c>
      <c r="AH1321" t="s">
        <v>9883</v>
      </c>
      <c r="AI1321" t="s">
        <v>9884</v>
      </c>
      <c r="AJ1321" t="s">
        <v>783</v>
      </c>
      <c r="AL1321">
        <v>0</v>
      </c>
      <c r="AM1321">
        <v>-4.2232547832707796</v>
      </c>
      <c r="AN1321">
        <v>56.240348393686901</v>
      </c>
    </row>
    <row r="1322" spans="1:40" x14ac:dyDescent="0.25">
      <c r="A1322">
        <v>7847</v>
      </c>
      <c r="B1322" t="s">
        <v>9885</v>
      </c>
      <c r="C1322" t="s">
        <v>9886</v>
      </c>
      <c r="D1322" t="s">
        <v>79</v>
      </c>
      <c r="F1322" t="s">
        <v>494</v>
      </c>
      <c r="G1322" t="s">
        <v>45</v>
      </c>
      <c r="H1322" t="s">
        <v>9731</v>
      </c>
      <c r="I1322" t="s">
        <v>607</v>
      </c>
      <c r="J1322" t="s">
        <v>9732</v>
      </c>
      <c r="K1322">
        <v>5</v>
      </c>
      <c r="L1322" t="s">
        <v>9733</v>
      </c>
      <c r="N1322" t="s">
        <v>9350</v>
      </c>
      <c r="O1322" t="s">
        <v>9820</v>
      </c>
      <c r="P1322">
        <v>0</v>
      </c>
      <c r="Q1322">
        <v>0</v>
      </c>
      <c r="R1322" t="s">
        <v>53</v>
      </c>
      <c r="S1322">
        <v>0</v>
      </c>
      <c r="T1322" t="s">
        <v>54</v>
      </c>
      <c r="U1322" t="s">
        <v>88</v>
      </c>
      <c r="W1322">
        <v>260507</v>
      </c>
      <c r="X1322">
        <v>707036</v>
      </c>
      <c r="AF1322" t="s">
        <v>9205</v>
      </c>
      <c r="AG1322" t="s">
        <v>9206</v>
      </c>
      <c r="AH1322" t="s">
        <v>9887</v>
      </c>
      <c r="AI1322" t="s">
        <v>9888</v>
      </c>
      <c r="AJ1322" t="s">
        <v>783</v>
      </c>
      <c r="AL1322">
        <v>0</v>
      </c>
      <c r="AM1322">
        <v>-4.2520939262820097</v>
      </c>
      <c r="AN1322">
        <v>56.235387023396399</v>
      </c>
    </row>
    <row r="1323" spans="1:40" x14ac:dyDescent="0.25">
      <c r="A1323">
        <v>7848</v>
      </c>
      <c r="B1323" t="s">
        <v>9889</v>
      </c>
      <c r="C1323" t="s">
        <v>9890</v>
      </c>
      <c r="D1323" t="s">
        <v>117</v>
      </c>
      <c r="F1323" t="s">
        <v>494</v>
      </c>
      <c r="G1323" t="s">
        <v>66</v>
      </c>
      <c r="H1323" t="s">
        <v>9715</v>
      </c>
      <c r="I1323" t="s">
        <v>119</v>
      </c>
      <c r="J1323" t="s">
        <v>9716</v>
      </c>
      <c r="K1323">
        <v>5</v>
      </c>
      <c r="L1323" t="s">
        <v>9733</v>
      </c>
      <c r="M1323" t="s">
        <v>9709</v>
      </c>
      <c r="N1323" t="s">
        <v>9350</v>
      </c>
      <c r="P1323">
        <v>0</v>
      </c>
      <c r="Q1323">
        <v>5000</v>
      </c>
      <c r="R1323" t="s">
        <v>53</v>
      </c>
      <c r="S1323">
        <v>0</v>
      </c>
      <c r="T1323" t="s">
        <v>149</v>
      </c>
      <c r="U1323" t="s">
        <v>380</v>
      </c>
      <c r="W1323">
        <v>347931</v>
      </c>
      <c r="X1323">
        <v>689966</v>
      </c>
      <c r="AF1323" t="s">
        <v>9205</v>
      </c>
      <c r="AG1323" t="s">
        <v>9206</v>
      </c>
      <c r="AH1323" t="s">
        <v>9891</v>
      </c>
      <c r="AI1323" t="s">
        <v>9892</v>
      </c>
      <c r="AJ1323" t="s">
        <v>783</v>
      </c>
      <c r="AL1323">
        <v>15000</v>
      </c>
      <c r="AM1323">
        <v>-2.8386011637450301</v>
      </c>
      <c r="AN1323">
        <v>56.0996678183662</v>
      </c>
    </row>
    <row r="1324" spans="1:40" x14ac:dyDescent="0.25">
      <c r="A1324">
        <v>7849</v>
      </c>
      <c r="B1324" t="s">
        <v>9893</v>
      </c>
      <c r="C1324" t="s">
        <v>9894</v>
      </c>
      <c r="D1324" t="s">
        <v>79</v>
      </c>
      <c r="F1324" t="s">
        <v>494</v>
      </c>
      <c r="G1324" t="s">
        <v>81</v>
      </c>
      <c r="H1324" t="s">
        <v>9715</v>
      </c>
      <c r="I1324" t="s">
        <v>607</v>
      </c>
      <c r="J1324" t="s">
        <v>9716</v>
      </c>
      <c r="K1324">
        <v>5</v>
      </c>
      <c r="L1324" t="s">
        <v>9733</v>
      </c>
      <c r="N1324" t="s">
        <v>9350</v>
      </c>
      <c r="O1324" t="s">
        <v>9820</v>
      </c>
      <c r="P1324">
        <v>0</v>
      </c>
      <c r="Q1324">
        <v>0</v>
      </c>
      <c r="R1324" t="s">
        <v>53</v>
      </c>
      <c r="S1324">
        <v>0</v>
      </c>
      <c r="T1324" t="s">
        <v>54</v>
      </c>
      <c r="U1324" t="s">
        <v>88</v>
      </c>
      <c r="W1324">
        <v>302921</v>
      </c>
      <c r="X1324">
        <v>682994</v>
      </c>
      <c r="AF1324" t="s">
        <v>9205</v>
      </c>
      <c r="AG1324" t="s">
        <v>9206</v>
      </c>
      <c r="AH1324" t="s">
        <v>9895</v>
      </c>
      <c r="AI1324" t="s">
        <v>9896</v>
      </c>
      <c r="AJ1324" t="s">
        <v>783</v>
      </c>
      <c r="AL1324">
        <v>0</v>
      </c>
      <c r="AM1324">
        <v>-3.5593913778309698</v>
      </c>
      <c r="AN1324">
        <v>56.0300183900248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B89F-F2F2-4C17-8C66-D8409237F174}">
  <sheetPr filterMode="1"/>
  <dimension ref="A1:AD1325"/>
  <sheetViews>
    <sheetView tabSelected="1" topLeftCell="F1" zoomScale="40" zoomScaleNormal="40" workbookViewId="0">
      <selection activeCell="AO73" sqref="AO72:AO73"/>
    </sheetView>
  </sheetViews>
  <sheetFormatPr defaultRowHeight="15" x14ac:dyDescent="0.25"/>
  <cols>
    <col min="1" max="1" width="0" hidden="1" customWidth="1"/>
    <col min="2" max="2" width="28.140625" hidden="1" customWidth="1"/>
    <col min="3" max="3" width="35.7109375" hidden="1" customWidth="1"/>
    <col min="4" max="4" width="13.42578125" hidden="1" customWidth="1"/>
    <col min="5" max="5" width="0" hidden="1" customWidth="1"/>
    <col min="6" max="6" width="27.85546875" bestFit="1" customWidth="1"/>
    <col min="8" max="8" width="0" hidden="1" customWidth="1"/>
    <col min="9" max="9" width="17.85546875" style="9" bestFit="1" customWidth="1"/>
    <col min="10" max="10" width="20.28515625" style="9" bestFit="1" customWidth="1"/>
    <col min="11" max="11" width="21.85546875" bestFit="1" customWidth="1"/>
    <col min="12" max="12" width="16" style="9" bestFit="1" customWidth="1"/>
    <col min="13" max="13" width="16.85546875" bestFit="1" customWidth="1"/>
    <col min="14" max="14" width="31.7109375" hidden="1" customWidth="1"/>
    <col min="15" max="15" width="18.140625" bestFit="1" customWidth="1"/>
    <col min="16" max="16" width="28.42578125" hidden="1" customWidth="1"/>
    <col min="17" max="17" width="15.85546875" bestFit="1" customWidth="1"/>
    <col min="18" max="18" width="22" style="9" bestFit="1" customWidth="1"/>
    <col min="19" max="19" width="25.28515625" bestFit="1" customWidth="1"/>
    <col min="20" max="20" width="30.7109375" bestFit="1" customWidth="1"/>
    <col min="21" max="21" width="20.7109375" bestFit="1" customWidth="1"/>
    <col min="22" max="22" width="20.42578125" bestFit="1" customWidth="1"/>
    <col min="23" max="23" width="30.42578125" style="9" bestFit="1" customWidth="1"/>
    <col min="24" max="24" width="21.85546875" style="9" bestFit="1" customWidth="1"/>
    <col min="25" max="25" width="9.140625" customWidth="1"/>
    <col min="30" max="30" width="24" customWidth="1"/>
  </cols>
  <sheetData>
    <row r="1" spans="1:30" x14ac:dyDescent="0.25">
      <c r="A1" t="s">
        <v>0</v>
      </c>
      <c r="B1" t="s">
        <v>3</v>
      </c>
      <c r="C1" t="s">
        <v>4</v>
      </c>
      <c r="D1" t="s">
        <v>5</v>
      </c>
      <c r="E1" t="s">
        <v>6</v>
      </c>
      <c r="F1" t="s">
        <v>8</v>
      </c>
      <c r="G1" t="s">
        <v>9904</v>
      </c>
      <c r="H1" t="s">
        <v>13</v>
      </c>
      <c r="I1" s="9" t="s">
        <v>15</v>
      </c>
      <c r="J1" s="9" t="s">
        <v>16</v>
      </c>
      <c r="K1" t="s">
        <v>17</v>
      </c>
      <c r="L1" s="9" t="s">
        <v>18</v>
      </c>
      <c r="M1" t="s">
        <v>19</v>
      </c>
      <c r="N1" t="s">
        <v>21</v>
      </c>
      <c r="O1" t="s">
        <v>31</v>
      </c>
      <c r="P1" t="s">
        <v>35</v>
      </c>
      <c r="Q1" t="s">
        <v>36</v>
      </c>
      <c r="R1" s="9" t="s">
        <v>37</v>
      </c>
      <c r="S1" t="s">
        <v>9908</v>
      </c>
      <c r="T1" t="s">
        <v>9909</v>
      </c>
      <c r="U1" t="s">
        <v>9910</v>
      </c>
      <c r="V1" t="s">
        <v>9911</v>
      </c>
      <c r="W1" s="9" t="s">
        <v>9912</v>
      </c>
      <c r="X1" s="9" t="s">
        <v>9913</v>
      </c>
      <c r="AD1" t="s">
        <v>9905</v>
      </c>
    </row>
    <row r="2" spans="1:30" hidden="1" x14ac:dyDescent="0.25">
      <c r="A2">
        <v>2045</v>
      </c>
      <c r="B2" t="s">
        <v>117</v>
      </c>
      <c r="D2" t="s">
        <v>80</v>
      </c>
      <c r="E2" t="s">
        <v>66</v>
      </c>
      <c r="F2" t="s">
        <v>268</v>
      </c>
      <c r="G2">
        <v>1</v>
      </c>
      <c r="H2" t="s">
        <v>907</v>
      </c>
      <c r="I2" s="9">
        <v>3200</v>
      </c>
      <c r="J2" s="9">
        <v>0</v>
      </c>
      <c r="K2" t="s">
        <v>273</v>
      </c>
      <c r="L2" s="9">
        <v>1600</v>
      </c>
      <c r="M2" t="s">
        <v>54</v>
      </c>
      <c r="O2" t="s">
        <v>898</v>
      </c>
      <c r="P2" t="s">
        <v>911</v>
      </c>
      <c r="Q2" t="s">
        <v>693</v>
      </c>
      <c r="R2" s="9">
        <v>0</v>
      </c>
      <c r="S2" t="str">
        <f>IF(OR($M2="Partially funded", $M2="Funding secured"), "Funded", "Unfunded")</f>
        <v>Unfunded</v>
      </c>
      <c r="T2" t="str">
        <f>IF(AND(R2&gt;0,R2=I2),"Yes","No")</f>
        <v>No</v>
      </c>
      <c r="U2" t="str">
        <f>IF(AND(R2&gt;0,R2=J2),"Yes","No")</f>
        <v>No</v>
      </c>
      <c r="V2" t="str">
        <f>IF(AND(R2&gt;0,R2=L2),"Yes","No")</f>
        <v>No</v>
      </c>
      <c r="W2" s="9" t="str">
        <f>IF(AND(S2="Funded",T2="No",U2="No",V2="No"),SUM(I2,J2,L2,R2),"")</f>
        <v/>
      </c>
      <c r="X2" s="9">
        <f>I2+J2+L2</f>
        <v>4800</v>
      </c>
    </row>
    <row r="3" spans="1:30" hidden="1" x14ac:dyDescent="0.25">
      <c r="A3">
        <v>2047</v>
      </c>
      <c r="B3" t="s">
        <v>42</v>
      </c>
      <c r="D3" t="s">
        <v>44</v>
      </c>
      <c r="E3" t="s">
        <v>66</v>
      </c>
      <c r="F3" t="s">
        <v>607</v>
      </c>
      <c r="G3">
        <v>1</v>
      </c>
      <c r="H3" t="s">
        <v>927</v>
      </c>
      <c r="I3" s="9">
        <v>1600</v>
      </c>
      <c r="J3" s="9">
        <v>0</v>
      </c>
      <c r="K3" t="s">
        <v>273</v>
      </c>
      <c r="L3" s="9">
        <v>800</v>
      </c>
      <c r="M3" t="s">
        <v>54</v>
      </c>
      <c r="O3" t="s">
        <v>898</v>
      </c>
      <c r="P3" t="s">
        <v>911</v>
      </c>
      <c r="Q3" t="s">
        <v>693</v>
      </c>
      <c r="R3" s="9">
        <v>0</v>
      </c>
      <c r="S3" t="str">
        <f t="shared" ref="S3:S66" si="0">IF(OR($M3="Partially funded", $M3="Funding secured"), "Funded", "Unfunded")</f>
        <v>Unfunded</v>
      </c>
      <c r="T3" t="str">
        <f t="shared" ref="T3:T66" si="1">IF(AND(R3&gt;0,R3=I3),"Yes","No")</f>
        <v>No</v>
      </c>
      <c r="U3" t="str">
        <f t="shared" ref="U3:U66" si="2">IF(AND(R3&gt;0,R3=J3),"Yes","No")</f>
        <v>No</v>
      </c>
      <c r="V3" t="str">
        <f t="shared" ref="V3:V66" si="3">IF(AND(R3&gt;0,R3=L3),"Yes","No")</f>
        <v>No</v>
      </c>
      <c r="W3" s="9" t="str">
        <f t="shared" ref="W3:W66" si="4">IF(AND(S3="Funded",T3="No",U3="No",V3="No"),SUM(I3,J3,L3,R3),"")</f>
        <v/>
      </c>
      <c r="X3" s="9">
        <f t="shared" ref="X3:X66" si="5">I3+J3+L3</f>
        <v>2400</v>
      </c>
    </row>
    <row r="4" spans="1:30" hidden="1" x14ac:dyDescent="0.25">
      <c r="A4">
        <v>2049</v>
      </c>
      <c r="B4" t="s">
        <v>117</v>
      </c>
      <c r="D4" t="s">
        <v>80</v>
      </c>
      <c r="E4" t="s">
        <v>81</v>
      </c>
      <c r="F4" t="s">
        <v>188</v>
      </c>
      <c r="G4">
        <v>1</v>
      </c>
      <c r="H4" t="s">
        <v>907</v>
      </c>
      <c r="I4" s="9">
        <v>2000</v>
      </c>
      <c r="J4" s="9">
        <v>0</v>
      </c>
      <c r="K4" t="s">
        <v>273</v>
      </c>
      <c r="L4" s="9">
        <v>250</v>
      </c>
      <c r="M4" t="s">
        <v>54</v>
      </c>
      <c r="O4" t="s">
        <v>898</v>
      </c>
      <c r="P4" t="s">
        <v>911</v>
      </c>
      <c r="Q4" t="s">
        <v>693</v>
      </c>
      <c r="R4" s="9">
        <v>0</v>
      </c>
      <c r="S4" t="str">
        <f t="shared" si="0"/>
        <v>Unfunded</v>
      </c>
      <c r="T4" t="str">
        <f t="shared" si="1"/>
        <v>No</v>
      </c>
      <c r="U4" t="str">
        <f t="shared" si="2"/>
        <v>No</v>
      </c>
      <c r="V4" t="str">
        <f t="shared" si="3"/>
        <v>No</v>
      </c>
      <c r="W4" s="9" t="str">
        <f t="shared" si="4"/>
        <v/>
      </c>
      <c r="X4" s="9">
        <f t="shared" si="5"/>
        <v>2250</v>
      </c>
    </row>
    <row r="5" spans="1:30" hidden="1" x14ac:dyDescent="0.25">
      <c r="A5">
        <v>2051</v>
      </c>
      <c r="B5" t="s">
        <v>64</v>
      </c>
      <c r="C5" t="s">
        <v>946</v>
      </c>
      <c r="D5" t="s">
        <v>80</v>
      </c>
      <c r="E5" t="s">
        <v>45</v>
      </c>
      <c r="F5" t="s">
        <v>268</v>
      </c>
      <c r="G5">
        <v>3</v>
      </c>
      <c r="H5" t="s">
        <v>907</v>
      </c>
      <c r="I5" s="9">
        <v>5000</v>
      </c>
      <c r="J5" s="9">
        <v>0</v>
      </c>
      <c r="K5" t="s">
        <v>273</v>
      </c>
      <c r="L5" s="9">
        <v>5000</v>
      </c>
      <c r="M5" t="s">
        <v>54</v>
      </c>
      <c r="N5" t="s">
        <v>960</v>
      </c>
      <c r="O5" t="s">
        <v>898</v>
      </c>
      <c r="P5" t="s">
        <v>911</v>
      </c>
      <c r="Q5" t="s">
        <v>693</v>
      </c>
      <c r="R5" s="9">
        <v>5000</v>
      </c>
      <c r="S5" t="str">
        <f t="shared" si="0"/>
        <v>Unfunded</v>
      </c>
      <c r="T5" t="str">
        <f t="shared" si="1"/>
        <v>Yes</v>
      </c>
      <c r="U5" t="str">
        <f t="shared" si="2"/>
        <v>No</v>
      </c>
      <c r="V5" t="str">
        <f t="shared" si="3"/>
        <v>Yes</v>
      </c>
      <c r="W5" s="9" t="str">
        <f t="shared" si="4"/>
        <v/>
      </c>
      <c r="X5" s="9">
        <f t="shared" si="5"/>
        <v>10000</v>
      </c>
    </row>
    <row r="6" spans="1:30" hidden="1" x14ac:dyDescent="0.25">
      <c r="A6">
        <v>2061</v>
      </c>
      <c r="B6" t="s">
        <v>141</v>
      </c>
      <c r="D6" t="s">
        <v>80</v>
      </c>
      <c r="E6" t="s">
        <v>81</v>
      </c>
      <c r="F6" t="s">
        <v>144</v>
      </c>
      <c r="G6">
        <v>1</v>
      </c>
      <c r="I6" s="9">
        <v>825</v>
      </c>
      <c r="J6" s="9">
        <v>0</v>
      </c>
      <c r="K6" t="s">
        <v>53</v>
      </c>
      <c r="L6" s="9">
        <v>0</v>
      </c>
      <c r="M6" t="s">
        <v>54</v>
      </c>
      <c r="O6" t="s">
        <v>898</v>
      </c>
      <c r="P6" t="s">
        <v>911</v>
      </c>
      <c r="Q6" t="s">
        <v>921</v>
      </c>
      <c r="R6" s="9">
        <v>825</v>
      </c>
      <c r="S6" t="str">
        <f t="shared" si="0"/>
        <v>Unfunded</v>
      </c>
      <c r="T6" t="str">
        <f t="shared" si="1"/>
        <v>Yes</v>
      </c>
      <c r="U6" t="str">
        <f t="shared" si="2"/>
        <v>No</v>
      </c>
      <c r="V6" t="str">
        <f t="shared" si="3"/>
        <v>No</v>
      </c>
      <c r="W6" s="9" t="str">
        <f t="shared" si="4"/>
        <v/>
      </c>
      <c r="X6" s="9">
        <f t="shared" si="5"/>
        <v>825</v>
      </c>
    </row>
    <row r="7" spans="1:30" x14ac:dyDescent="0.25">
      <c r="A7">
        <v>2069</v>
      </c>
      <c r="B7" t="s">
        <v>117</v>
      </c>
      <c r="D7" t="s">
        <v>80</v>
      </c>
      <c r="E7" t="s">
        <v>66</v>
      </c>
      <c r="F7" t="s">
        <v>188</v>
      </c>
      <c r="G7">
        <v>1</v>
      </c>
      <c r="H7" t="s">
        <v>797</v>
      </c>
      <c r="I7" s="9">
        <v>1500</v>
      </c>
      <c r="J7" s="9">
        <v>0</v>
      </c>
      <c r="K7" t="s">
        <v>53</v>
      </c>
      <c r="L7" s="9">
        <v>0</v>
      </c>
      <c r="M7" t="s">
        <v>54</v>
      </c>
      <c r="N7" t="s">
        <v>1107</v>
      </c>
      <c r="O7" t="s">
        <v>898</v>
      </c>
      <c r="P7" t="s">
        <v>911</v>
      </c>
      <c r="Q7" t="s">
        <v>727</v>
      </c>
      <c r="R7" s="9">
        <v>0</v>
      </c>
      <c r="S7" t="str">
        <f t="shared" si="0"/>
        <v>Unfunded</v>
      </c>
      <c r="T7" t="str">
        <f t="shared" si="1"/>
        <v>No</v>
      </c>
      <c r="U7" t="str">
        <f t="shared" si="2"/>
        <v>No</v>
      </c>
      <c r="V7" t="str">
        <f t="shared" si="3"/>
        <v>No</v>
      </c>
      <c r="W7" s="9" t="str">
        <f t="shared" si="4"/>
        <v/>
      </c>
      <c r="X7" s="9">
        <f t="shared" si="5"/>
        <v>1500</v>
      </c>
    </row>
    <row r="8" spans="1:30" hidden="1" x14ac:dyDescent="0.25">
      <c r="A8">
        <v>2072</v>
      </c>
      <c r="B8" t="s">
        <v>141</v>
      </c>
      <c r="D8" t="s">
        <v>65</v>
      </c>
      <c r="E8" t="s">
        <v>45</v>
      </c>
      <c r="F8" t="s">
        <v>144</v>
      </c>
      <c r="G8">
        <v>1</v>
      </c>
      <c r="I8" s="9">
        <v>20000</v>
      </c>
      <c r="J8" s="9">
        <v>0</v>
      </c>
      <c r="K8" t="s">
        <v>273</v>
      </c>
      <c r="L8" s="9">
        <v>5000</v>
      </c>
      <c r="M8" t="s">
        <v>54</v>
      </c>
      <c r="O8" t="s">
        <v>898</v>
      </c>
      <c r="P8" t="s">
        <v>911</v>
      </c>
      <c r="Q8" t="s">
        <v>693</v>
      </c>
      <c r="R8" s="9">
        <v>0</v>
      </c>
      <c r="S8" t="str">
        <f t="shared" si="0"/>
        <v>Unfunded</v>
      </c>
      <c r="T8" t="str">
        <f t="shared" si="1"/>
        <v>No</v>
      </c>
      <c r="U8" t="str">
        <f t="shared" si="2"/>
        <v>No</v>
      </c>
      <c r="V8" t="str">
        <f t="shared" si="3"/>
        <v>No</v>
      </c>
      <c r="W8" s="9" t="str">
        <f t="shared" si="4"/>
        <v/>
      </c>
      <c r="X8" s="9">
        <f t="shared" si="5"/>
        <v>25000</v>
      </c>
    </row>
    <row r="9" spans="1:30" x14ac:dyDescent="0.25">
      <c r="A9">
        <v>2080</v>
      </c>
      <c r="B9" t="s">
        <v>64</v>
      </c>
      <c r="C9" t="s">
        <v>1187</v>
      </c>
      <c r="D9" t="s">
        <v>80</v>
      </c>
      <c r="E9" t="s">
        <v>81</v>
      </c>
      <c r="F9" t="s">
        <v>198</v>
      </c>
      <c r="G9">
        <v>1</v>
      </c>
      <c r="H9" t="s">
        <v>797</v>
      </c>
      <c r="I9" s="9">
        <v>2000</v>
      </c>
      <c r="J9" s="9">
        <v>0</v>
      </c>
      <c r="K9" t="s">
        <v>53</v>
      </c>
      <c r="L9" s="9">
        <v>100</v>
      </c>
      <c r="N9" t="s">
        <v>1192</v>
      </c>
      <c r="O9" t="s">
        <v>898</v>
      </c>
      <c r="P9" t="s">
        <v>911</v>
      </c>
      <c r="Q9" t="s">
        <v>727</v>
      </c>
      <c r="R9" s="9">
        <v>0</v>
      </c>
      <c r="S9" t="str">
        <f t="shared" si="0"/>
        <v>Unfunded</v>
      </c>
      <c r="T9" t="str">
        <f t="shared" si="1"/>
        <v>No</v>
      </c>
      <c r="U9" t="str">
        <f t="shared" si="2"/>
        <v>No</v>
      </c>
      <c r="V9" t="str">
        <f t="shared" si="3"/>
        <v>No</v>
      </c>
      <c r="W9" s="9" t="str">
        <f t="shared" si="4"/>
        <v/>
      </c>
      <c r="X9" s="9">
        <f t="shared" si="5"/>
        <v>2100</v>
      </c>
    </row>
    <row r="10" spans="1:30" x14ac:dyDescent="0.25">
      <c r="A10">
        <v>2082</v>
      </c>
      <c r="B10" t="s">
        <v>117</v>
      </c>
      <c r="D10" t="s">
        <v>80</v>
      </c>
      <c r="E10" t="s">
        <v>45</v>
      </c>
      <c r="F10" t="s">
        <v>188</v>
      </c>
      <c r="G10">
        <v>1</v>
      </c>
      <c r="H10" t="s">
        <v>3091</v>
      </c>
      <c r="I10" s="9">
        <v>0</v>
      </c>
      <c r="J10" s="9">
        <v>0</v>
      </c>
      <c r="K10" t="s">
        <v>273</v>
      </c>
      <c r="L10" s="9">
        <v>1000</v>
      </c>
      <c r="M10" t="s">
        <v>54</v>
      </c>
      <c r="N10" t="s">
        <v>3092</v>
      </c>
      <c r="O10" t="s">
        <v>3036</v>
      </c>
      <c r="P10" t="s">
        <v>911</v>
      </c>
      <c r="Q10" t="s">
        <v>727</v>
      </c>
      <c r="R10" s="9">
        <v>7200</v>
      </c>
      <c r="S10" t="str">
        <f t="shared" si="0"/>
        <v>Unfunded</v>
      </c>
      <c r="T10" t="str">
        <f t="shared" si="1"/>
        <v>No</v>
      </c>
      <c r="U10" t="str">
        <f t="shared" si="2"/>
        <v>No</v>
      </c>
      <c r="V10" t="str">
        <f t="shared" si="3"/>
        <v>No</v>
      </c>
      <c r="W10" s="9" t="str">
        <f t="shared" si="4"/>
        <v/>
      </c>
      <c r="X10" s="9">
        <f t="shared" si="5"/>
        <v>1000</v>
      </c>
    </row>
    <row r="11" spans="1:30" x14ac:dyDescent="0.25">
      <c r="A11">
        <v>2083</v>
      </c>
      <c r="B11" t="s">
        <v>117</v>
      </c>
      <c r="D11" t="s">
        <v>80</v>
      </c>
      <c r="E11" t="s">
        <v>45</v>
      </c>
      <c r="F11" t="s">
        <v>702</v>
      </c>
      <c r="G11">
        <v>1</v>
      </c>
      <c r="H11" t="s">
        <v>6316</v>
      </c>
      <c r="I11" s="9">
        <v>0</v>
      </c>
      <c r="J11" s="9">
        <v>5000</v>
      </c>
      <c r="K11" t="s">
        <v>273</v>
      </c>
      <c r="L11" s="9">
        <v>0</v>
      </c>
      <c r="M11" t="s">
        <v>149</v>
      </c>
      <c r="N11" t="s">
        <v>6328</v>
      </c>
      <c r="O11" t="s">
        <v>6306</v>
      </c>
      <c r="P11" t="s">
        <v>911</v>
      </c>
      <c r="Q11" t="s">
        <v>727</v>
      </c>
      <c r="R11" s="9">
        <v>0</v>
      </c>
      <c r="S11" t="str">
        <f t="shared" si="0"/>
        <v>Funded</v>
      </c>
      <c r="T11" t="str">
        <f t="shared" si="1"/>
        <v>No</v>
      </c>
      <c r="U11" t="str">
        <f t="shared" si="2"/>
        <v>No</v>
      </c>
      <c r="V11" t="str">
        <f t="shared" si="3"/>
        <v>No</v>
      </c>
      <c r="W11" s="9">
        <f t="shared" si="4"/>
        <v>5000</v>
      </c>
      <c r="X11" s="9">
        <f t="shared" si="5"/>
        <v>5000</v>
      </c>
    </row>
    <row r="12" spans="1:30" x14ac:dyDescent="0.25">
      <c r="A12">
        <v>2084</v>
      </c>
      <c r="B12" t="s">
        <v>117</v>
      </c>
      <c r="D12" t="s">
        <v>80</v>
      </c>
      <c r="E12" t="s">
        <v>45</v>
      </c>
      <c r="F12" t="s">
        <v>119</v>
      </c>
      <c r="G12">
        <v>1</v>
      </c>
      <c r="H12" t="s">
        <v>5134</v>
      </c>
      <c r="I12" s="9">
        <v>5000</v>
      </c>
      <c r="J12" s="9">
        <v>5000</v>
      </c>
      <c r="K12" t="s">
        <v>273</v>
      </c>
      <c r="L12" s="9">
        <v>10000</v>
      </c>
      <c r="M12" t="s">
        <v>149</v>
      </c>
      <c r="N12" t="s">
        <v>6544</v>
      </c>
      <c r="O12" t="s">
        <v>6472</v>
      </c>
      <c r="P12" t="s">
        <v>911</v>
      </c>
      <c r="Q12" t="s">
        <v>727</v>
      </c>
      <c r="R12" s="9">
        <v>550</v>
      </c>
      <c r="S12" t="str">
        <f t="shared" si="0"/>
        <v>Funded</v>
      </c>
      <c r="T12" t="str">
        <f t="shared" si="1"/>
        <v>No</v>
      </c>
      <c r="U12" t="str">
        <f t="shared" si="2"/>
        <v>No</v>
      </c>
      <c r="V12" t="str">
        <f t="shared" si="3"/>
        <v>No</v>
      </c>
      <c r="W12" s="9">
        <f t="shared" si="4"/>
        <v>20550</v>
      </c>
      <c r="X12" s="9">
        <f t="shared" si="5"/>
        <v>20000</v>
      </c>
      <c r="AB12" s="8" t="s">
        <v>9906</v>
      </c>
      <c r="AC12" s="8"/>
      <c r="AD12" s="8"/>
    </row>
    <row r="13" spans="1:30" x14ac:dyDescent="0.25">
      <c r="A13">
        <v>2087</v>
      </c>
      <c r="B13" t="s">
        <v>64</v>
      </c>
      <c r="C13" t="s">
        <v>1242</v>
      </c>
      <c r="D13" t="s">
        <v>65</v>
      </c>
      <c r="E13" t="s">
        <v>45</v>
      </c>
      <c r="F13" t="s">
        <v>144</v>
      </c>
      <c r="G13">
        <v>1</v>
      </c>
      <c r="H13" t="s">
        <v>907</v>
      </c>
      <c r="I13" s="9">
        <v>1000</v>
      </c>
      <c r="J13" s="9">
        <v>0</v>
      </c>
      <c r="K13" t="s">
        <v>273</v>
      </c>
      <c r="L13" s="9">
        <v>250</v>
      </c>
      <c r="M13" t="s">
        <v>54</v>
      </c>
      <c r="N13" t="s">
        <v>978</v>
      </c>
      <c r="O13" t="s">
        <v>898</v>
      </c>
      <c r="P13" t="s">
        <v>797</v>
      </c>
      <c r="Q13" t="s">
        <v>727</v>
      </c>
      <c r="R13" s="9">
        <v>0</v>
      </c>
      <c r="S13" t="str">
        <f t="shared" si="0"/>
        <v>Unfunded</v>
      </c>
      <c r="T13" t="str">
        <f t="shared" si="1"/>
        <v>No</v>
      </c>
      <c r="U13" t="str">
        <f t="shared" si="2"/>
        <v>No</v>
      </c>
      <c r="V13" t="str">
        <f t="shared" si="3"/>
        <v>No</v>
      </c>
      <c r="W13" s="9" t="str">
        <f t="shared" si="4"/>
        <v/>
      </c>
      <c r="X13" s="9">
        <f t="shared" si="5"/>
        <v>1250</v>
      </c>
      <c r="AB13" s="8"/>
      <c r="AC13" s="8"/>
      <c r="AD13" s="8"/>
    </row>
    <row r="14" spans="1:30" x14ac:dyDescent="0.25">
      <c r="A14">
        <v>2089</v>
      </c>
      <c r="B14" t="s">
        <v>142</v>
      </c>
      <c r="D14" t="s">
        <v>65</v>
      </c>
      <c r="E14" t="s">
        <v>45</v>
      </c>
      <c r="F14" t="s">
        <v>198</v>
      </c>
      <c r="G14">
        <v>1</v>
      </c>
      <c r="H14" t="s">
        <v>2205</v>
      </c>
      <c r="I14" s="9">
        <v>0</v>
      </c>
      <c r="J14" s="9">
        <v>5000</v>
      </c>
      <c r="K14" t="s">
        <v>53</v>
      </c>
      <c r="L14" s="9">
        <v>5000</v>
      </c>
      <c r="M14" t="s">
        <v>134</v>
      </c>
      <c r="N14" t="s">
        <v>2207</v>
      </c>
      <c r="O14" t="s">
        <v>2083</v>
      </c>
      <c r="P14" t="s">
        <v>797</v>
      </c>
      <c r="Q14" t="s">
        <v>727</v>
      </c>
      <c r="R14" s="9">
        <v>0</v>
      </c>
      <c r="S14" t="str">
        <f t="shared" si="0"/>
        <v>Funded</v>
      </c>
      <c r="T14" t="str">
        <f t="shared" si="1"/>
        <v>No</v>
      </c>
      <c r="U14" t="str">
        <f t="shared" si="2"/>
        <v>No</v>
      </c>
      <c r="V14" t="str">
        <f t="shared" si="3"/>
        <v>No</v>
      </c>
      <c r="W14" s="9">
        <f t="shared" si="4"/>
        <v>10000</v>
      </c>
      <c r="X14" s="9">
        <f t="shared" si="5"/>
        <v>10000</v>
      </c>
      <c r="AB14" s="8"/>
      <c r="AC14" s="8"/>
      <c r="AD14" s="8"/>
    </row>
    <row r="15" spans="1:30" ht="15" hidden="1" customHeight="1" x14ac:dyDescent="0.25">
      <c r="A15">
        <v>2092</v>
      </c>
      <c r="B15" t="s">
        <v>79</v>
      </c>
      <c r="D15" t="s">
        <v>65</v>
      </c>
      <c r="E15" t="s">
        <v>45</v>
      </c>
      <c r="F15" t="s">
        <v>237</v>
      </c>
      <c r="G15">
        <v>5</v>
      </c>
      <c r="H15" t="s">
        <v>1223</v>
      </c>
      <c r="I15" s="9">
        <v>12000</v>
      </c>
      <c r="J15" s="9">
        <v>6733</v>
      </c>
      <c r="K15" t="s">
        <v>53</v>
      </c>
      <c r="L15" s="9">
        <v>46733</v>
      </c>
      <c r="M15" t="s">
        <v>54</v>
      </c>
      <c r="N15" t="s">
        <v>1292</v>
      </c>
      <c r="O15" t="s">
        <v>1226</v>
      </c>
      <c r="P15" t="s">
        <v>911</v>
      </c>
      <c r="Q15" t="s">
        <v>921</v>
      </c>
      <c r="R15" s="9">
        <v>50000</v>
      </c>
      <c r="S15" t="str">
        <f t="shared" si="0"/>
        <v>Unfunded</v>
      </c>
      <c r="T15" t="str">
        <f t="shared" si="1"/>
        <v>No</v>
      </c>
      <c r="U15" t="str">
        <f t="shared" si="2"/>
        <v>No</v>
      </c>
      <c r="V15" t="str">
        <f t="shared" si="3"/>
        <v>No</v>
      </c>
      <c r="W15" s="9" t="str">
        <f t="shared" si="4"/>
        <v/>
      </c>
      <c r="X15" s="9">
        <f t="shared" si="5"/>
        <v>65466</v>
      </c>
      <c r="AB15" s="7"/>
      <c r="AC15" s="7"/>
      <c r="AD15" s="7"/>
    </row>
    <row r="16" spans="1:30" x14ac:dyDescent="0.25">
      <c r="A16">
        <v>2094</v>
      </c>
      <c r="B16" t="s">
        <v>64</v>
      </c>
      <c r="C16" t="s">
        <v>1306</v>
      </c>
      <c r="D16" t="s">
        <v>65</v>
      </c>
      <c r="E16" t="s">
        <v>66</v>
      </c>
      <c r="F16" t="s">
        <v>547</v>
      </c>
      <c r="G16">
        <v>1</v>
      </c>
      <c r="H16" t="s">
        <v>2109</v>
      </c>
      <c r="I16" s="9">
        <v>5000</v>
      </c>
      <c r="J16" s="9">
        <v>20000</v>
      </c>
      <c r="K16" t="s">
        <v>53</v>
      </c>
      <c r="L16" s="9">
        <v>25000</v>
      </c>
      <c r="M16" t="s">
        <v>134</v>
      </c>
      <c r="N16" t="s">
        <v>2330</v>
      </c>
      <c r="O16" t="s">
        <v>2083</v>
      </c>
      <c r="P16" t="s">
        <v>797</v>
      </c>
      <c r="Q16" t="s">
        <v>727</v>
      </c>
      <c r="R16" s="9">
        <v>0</v>
      </c>
      <c r="S16" t="str">
        <f t="shared" si="0"/>
        <v>Funded</v>
      </c>
      <c r="T16" t="str">
        <f t="shared" si="1"/>
        <v>No</v>
      </c>
      <c r="U16" t="str">
        <f t="shared" si="2"/>
        <v>No</v>
      </c>
      <c r="V16" t="str">
        <f t="shared" si="3"/>
        <v>No</v>
      </c>
      <c r="W16" s="9">
        <f t="shared" si="4"/>
        <v>50000</v>
      </c>
      <c r="X16" s="9">
        <f t="shared" si="5"/>
        <v>50000</v>
      </c>
      <c r="AB16" s="8"/>
      <c r="AC16" s="8"/>
      <c r="AD16" s="8"/>
    </row>
    <row r="17" spans="1:30" x14ac:dyDescent="0.25">
      <c r="A17">
        <v>2095</v>
      </c>
      <c r="B17" t="s">
        <v>1316</v>
      </c>
      <c r="D17" t="s">
        <v>65</v>
      </c>
      <c r="E17" t="s">
        <v>66</v>
      </c>
      <c r="F17" t="s">
        <v>119</v>
      </c>
      <c r="G17">
        <v>1</v>
      </c>
      <c r="H17" t="s">
        <v>2573</v>
      </c>
      <c r="I17" s="9">
        <v>0</v>
      </c>
      <c r="J17" s="9">
        <v>2000</v>
      </c>
      <c r="K17" t="s">
        <v>273</v>
      </c>
      <c r="L17" s="9">
        <v>0</v>
      </c>
      <c r="M17" t="s">
        <v>149</v>
      </c>
      <c r="O17" t="s">
        <v>2530</v>
      </c>
      <c r="P17" t="s">
        <v>797</v>
      </c>
      <c r="Q17" t="s">
        <v>727</v>
      </c>
      <c r="R17" s="9">
        <v>0</v>
      </c>
      <c r="S17" t="str">
        <f t="shared" si="0"/>
        <v>Funded</v>
      </c>
      <c r="T17" t="str">
        <f t="shared" si="1"/>
        <v>No</v>
      </c>
      <c r="U17" t="str">
        <f t="shared" si="2"/>
        <v>No</v>
      </c>
      <c r="V17" t="str">
        <f t="shared" si="3"/>
        <v>No</v>
      </c>
      <c r="W17" s="9">
        <f t="shared" si="4"/>
        <v>2000</v>
      </c>
      <c r="X17" s="9">
        <f t="shared" si="5"/>
        <v>2000</v>
      </c>
    </row>
    <row r="18" spans="1:30" hidden="1" x14ac:dyDescent="0.25">
      <c r="A18">
        <v>2157</v>
      </c>
      <c r="B18" t="s">
        <v>117</v>
      </c>
      <c r="D18" t="s">
        <v>80</v>
      </c>
      <c r="E18" t="s">
        <v>66</v>
      </c>
      <c r="F18" t="s">
        <v>188</v>
      </c>
      <c r="G18">
        <v>3</v>
      </c>
      <c r="H18" t="s">
        <v>1500</v>
      </c>
      <c r="I18" s="9">
        <v>0</v>
      </c>
      <c r="J18" s="9">
        <v>0</v>
      </c>
      <c r="K18" t="s">
        <v>273</v>
      </c>
      <c r="L18" s="9">
        <v>2000</v>
      </c>
      <c r="M18" t="s">
        <v>149</v>
      </c>
      <c r="N18" t="s">
        <v>1549</v>
      </c>
      <c r="O18" t="s">
        <v>1503</v>
      </c>
      <c r="P18" t="s">
        <v>911</v>
      </c>
      <c r="Q18" t="s">
        <v>921</v>
      </c>
      <c r="R18" s="9">
        <v>0</v>
      </c>
      <c r="S18" t="str">
        <f t="shared" si="0"/>
        <v>Funded</v>
      </c>
      <c r="T18" t="str">
        <f t="shared" si="1"/>
        <v>No</v>
      </c>
      <c r="U18" t="str">
        <f t="shared" si="2"/>
        <v>No</v>
      </c>
      <c r="V18" t="str">
        <f t="shared" si="3"/>
        <v>No</v>
      </c>
      <c r="W18" s="9">
        <f t="shared" si="4"/>
        <v>2000</v>
      </c>
      <c r="X18" s="9">
        <f t="shared" si="5"/>
        <v>2000</v>
      </c>
    </row>
    <row r="19" spans="1:30" ht="15" customHeight="1" x14ac:dyDescent="0.25">
      <c r="A19">
        <v>2159</v>
      </c>
      <c r="B19" t="s">
        <v>79</v>
      </c>
      <c r="D19" t="s">
        <v>44</v>
      </c>
      <c r="E19" t="s">
        <v>45</v>
      </c>
      <c r="F19" t="s">
        <v>607</v>
      </c>
      <c r="G19">
        <v>1</v>
      </c>
      <c r="H19" t="s">
        <v>2573</v>
      </c>
      <c r="I19" s="9">
        <v>40000</v>
      </c>
      <c r="J19" s="9">
        <v>15000</v>
      </c>
      <c r="K19" t="s">
        <v>53</v>
      </c>
      <c r="L19" s="9">
        <v>0</v>
      </c>
      <c r="M19" t="s">
        <v>54</v>
      </c>
      <c r="N19" t="s">
        <v>2594</v>
      </c>
      <c r="O19" t="s">
        <v>2530</v>
      </c>
      <c r="P19" t="s">
        <v>797</v>
      </c>
      <c r="Q19" t="s">
        <v>727</v>
      </c>
      <c r="R19" s="9">
        <v>20000</v>
      </c>
      <c r="S19" t="str">
        <f t="shared" si="0"/>
        <v>Unfunded</v>
      </c>
      <c r="T19" t="str">
        <f t="shared" si="1"/>
        <v>No</v>
      </c>
      <c r="U19" t="str">
        <f t="shared" si="2"/>
        <v>No</v>
      </c>
      <c r="V19" t="str">
        <f t="shared" si="3"/>
        <v>No</v>
      </c>
      <c r="W19" s="9" t="str">
        <f t="shared" si="4"/>
        <v/>
      </c>
      <c r="X19" s="9">
        <f t="shared" si="5"/>
        <v>55000</v>
      </c>
      <c r="AB19" s="8" t="s">
        <v>9907</v>
      </c>
      <c r="AC19" s="8"/>
      <c r="AD19" s="8"/>
    </row>
    <row r="20" spans="1:30" ht="15" hidden="1" customHeight="1" x14ac:dyDescent="0.25">
      <c r="A20">
        <v>2160</v>
      </c>
      <c r="B20" t="s">
        <v>464</v>
      </c>
      <c r="D20" t="s">
        <v>65</v>
      </c>
      <c r="E20" t="s">
        <v>66</v>
      </c>
      <c r="F20" t="s">
        <v>119</v>
      </c>
      <c r="G20">
        <v>5</v>
      </c>
      <c r="H20" t="s">
        <v>1500</v>
      </c>
      <c r="I20" s="9">
        <v>0</v>
      </c>
      <c r="J20" s="9">
        <v>0</v>
      </c>
      <c r="K20" t="s">
        <v>53</v>
      </c>
      <c r="L20" s="9">
        <v>3150</v>
      </c>
      <c r="M20" t="s">
        <v>134</v>
      </c>
      <c r="N20" t="s">
        <v>1575</v>
      </c>
      <c r="O20" t="s">
        <v>1503</v>
      </c>
      <c r="P20" t="s">
        <v>911</v>
      </c>
      <c r="Q20" t="s">
        <v>921</v>
      </c>
      <c r="R20" s="9">
        <v>0</v>
      </c>
      <c r="S20" t="str">
        <f t="shared" si="0"/>
        <v>Funded</v>
      </c>
      <c r="T20" t="str">
        <f t="shared" si="1"/>
        <v>No</v>
      </c>
      <c r="U20" t="str">
        <f t="shared" si="2"/>
        <v>No</v>
      </c>
      <c r="V20" t="str">
        <f t="shared" si="3"/>
        <v>No</v>
      </c>
      <c r="W20" s="9">
        <f t="shared" si="4"/>
        <v>3150</v>
      </c>
      <c r="X20" s="9">
        <f t="shared" si="5"/>
        <v>3150</v>
      </c>
      <c r="AB20" s="8"/>
      <c r="AC20" s="8"/>
      <c r="AD20" s="8"/>
    </row>
    <row r="21" spans="1:30" ht="15" hidden="1" customHeight="1" x14ac:dyDescent="0.25">
      <c r="A21">
        <v>2162</v>
      </c>
      <c r="B21" t="s">
        <v>64</v>
      </c>
      <c r="C21" t="s">
        <v>1589</v>
      </c>
      <c r="D21" t="s">
        <v>65</v>
      </c>
      <c r="E21" t="s">
        <v>66</v>
      </c>
      <c r="F21" t="s">
        <v>237</v>
      </c>
      <c r="G21">
        <v>4</v>
      </c>
      <c r="H21" t="s">
        <v>1500</v>
      </c>
      <c r="I21" s="9">
        <v>0</v>
      </c>
      <c r="J21" s="9">
        <v>0</v>
      </c>
      <c r="K21" t="s">
        <v>53</v>
      </c>
      <c r="L21" s="9">
        <v>1050</v>
      </c>
      <c r="M21" t="s">
        <v>134</v>
      </c>
      <c r="N21" t="s">
        <v>1575</v>
      </c>
      <c r="O21" t="s">
        <v>1503</v>
      </c>
      <c r="P21" t="s">
        <v>911</v>
      </c>
      <c r="Q21" t="s">
        <v>693</v>
      </c>
      <c r="R21" s="9">
        <v>0</v>
      </c>
      <c r="S21" t="str">
        <f t="shared" si="0"/>
        <v>Funded</v>
      </c>
      <c r="T21" t="str">
        <f t="shared" si="1"/>
        <v>No</v>
      </c>
      <c r="U21" t="str">
        <f t="shared" si="2"/>
        <v>No</v>
      </c>
      <c r="V21" t="str">
        <f t="shared" si="3"/>
        <v>No</v>
      </c>
      <c r="W21" s="9">
        <f t="shared" si="4"/>
        <v>1050</v>
      </c>
      <c r="X21" s="9">
        <f t="shared" si="5"/>
        <v>1050</v>
      </c>
      <c r="AB21" s="8"/>
      <c r="AC21" s="8"/>
      <c r="AD21" s="8"/>
    </row>
    <row r="22" spans="1:30" ht="15" hidden="1" customHeight="1" x14ac:dyDescent="0.25">
      <c r="A22">
        <v>2167</v>
      </c>
      <c r="B22" t="s">
        <v>359</v>
      </c>
      <c r="D22" t="s">
        <v>44</v>
      </c>
      <c r="E22" t="s">
        <v>45</v>
      </c>
      <c r="F22" t="s">
        <v>68</v>
      </c>
      <c r="G22">
        <v>1</v>
      </c>
      <c r="H22" t="s">
        <v>1500</v>
      </c>
      <c r="I22" s="9">
        <v>0</v>
      </c>
      <c r="J22" s="9">
        <v>700</v>
      </c>
      <c r="K22" t="s">
        <v>53</v>
      </c>
      <c r="L22" s="9">
        <v>0</v>
      </c>
      <c r="M22" t="s">
        <v>134</v>
      </c>
      <c r="O22" t="s">
        <v>1503</v>
      </c>
      <c r="P22" t="s">
        <v>911</v>
      </c>
      <c r="Q22" t="s">
        <v>693</v>
      </c>
      <c r="R22" s="9">
        <v>0</v>
      </c>
      <c r="S22" t="str">
        <f t="shared" si="0"/>
        <v>Funded</v>
      </c>
      <c r="T22" t="str">
        <f t="shared" si="1"/>
        <v>No</v>
      </c>
      <c r="U22" t="str">
        <f t="shared" si="2"/>
        <v>No</v>
      </c>
      <c r="V22" t="str">
        <f t="shared" si="3"/>
        <v>No</v>
      </c>
      <c r="W22" s="9">
        <f t="shared" si="4"/>
        <v>700</v>
      </c>
      <c r="X22" s="9">
        <f t="shared" si="5"/>
        <v>700</v>
      </c>
      <c r="AB22" s="8"/>
      <c r="AC22" s="8"/>
      <c r="AD22" s="8"/>
    </row>
    <row r="23" spans="1:30" x14ac:dyDescent="0.25">
      <c r="A23">
        <v>2182</v>
      </c>
      <c r="B23" t="s">
        <v>464</v>
      </c>
      <c r="D23" t="s">
        <v>65</v>
      </c>
      <c r="E23" t="s">
        <v>66</v>
      </c>
      <c r="F23" t="s">
        <v>607</v>
      </c>
      <c r="G23">
        <v>1</v>
      </c>
      <c r="H23" t="s">
        <v>2573</v>
      </c>
      <c r="I23" s="9">
        <v>1500</v>
      </c>
      <c r="J23" s="9">
        <v>1000</v>
      </c>
      <c r="K23" t="s">
        <v>53</v>
      </c>
      <c r="L23" s="9">
        <v>0</v>
      </c>
      <c r="M23" t="s">
        <v>134</v>
      </c>
      <c r="N23" t="s">
        <v>2724</v>
      </c>
      <c r="O23" t="s">
        <v>2530</v>
      </c>
      <c r="P23" t="s">
        <v>797</v>
      </c>
      <c r="Q23" t="s">
        <v>727</v>
      </c>
      <c r="R23" s="9">
        <v>0</v>
      </c>
      <c r="S23" t="str">
        <f t="shared" si="0"/>
        <v>Funded</v>
      </c>
      <c r="T23" t="str">
        <f t="shared" si="1"/>
        <v>No</v>
      </c>
      <c r="U23" t="str">
        <f t="shared" si="2"/>
        <v>No</v>
      </c>
      <c r="V23" t="str">
        <f t="shared" si="3"/>
        <v>No</v>
      </c>
      <c r="W23" s="9">
        <f t="shared" si="4"/>
        <v>2500</v>
      </c>
      <c r="X23" s="9">
        <f t="shared" si="5"/>
        <v>2500</v>
      </c>
      <c r="AB23" s="8"/>
      <c r="AC23" s="8"/>
      <c r="AD23" s="8"/>
    </row>
    <row r="24" spans="1:30" x14ac:dyDescent="0.25">
      <c r="A24">
        <v>2184</v>
      </c>
      <c r="B24" t="s">
        <v>64</v>
      </c>
      <c r="C24" t="s">
        <v>1589</v>
      </c>
      <c r="D24" t="s">
        <v>65</v>
      </c>
      <c r="E24" t="s">
        <v>66</v>
      </c>
      <c r="F24" t="s">
        <v>96</v>
      </c>
      <c r="G24">
        <v>1</v>
      </c>
      <c r="H24" t="s">
        <v>2573</v>
      </c>
      <c r="I24" s="9">
        <v>200</v>
      </c>
      <c r="J24" s="9">
        <v>1500</v>
      </c>
      <c r="K24" t="s">
        <v>273</v>
      </c>
      <c r="L24" s="9">
        <v>500</v>
      </c>
      <c r="M24" t="s">
        <v>54</v>
      </c>
      <c r="O24" t="s">
        <v>2530</v>
      </c>
      <c r="P24" t="s">
        <v>797</v>
      </c>
      <c r="Q24" t="s">
        <v>727</v>
      </c>
      <c r="R24" s="9">
        <v>1700</v>
      </c>
      <c r="S24" t="str">
        <f t="shared" si="0"/>
        <v>Unfunded</v>
      </c>
      <c r="T24" t="str">
        <f t="shared" si="1"/>
        <v>No</v>
      </c>
      <c r="U24" t="str">
        <f t="shared" si="2"/>
        <v>No</v>
      </c>
      <c r="V24" t="str">
        <f t="shared" si="3"/>
        <v>No</v>
      </c>
      <c r="W24" s="9" t="str">
        <f t="shared" si="4"/>
        <v/>
      </c>
      <c r="X24" s="9">
        <f t="shared" si="5"/>
        <v>2200</v>
      </c>
      <c r="AB24" s="8"/>
      <c r="AC24" s="8"/>
      <c r="AD24" s="8"/>
    </row>
    <row r="25" spans="1:30" ht="15" hidden="1" customHeight="1" x14ac:dyDescent="0.25">
      <c r="A25">
        <v>2185</v>
      </c>
      <c r="B25" t="s">
        <v>142</v>
      </c>
      <c r="D25" t="s">
        <v>80</v>
      </c>
      <c r="E25" t="s">
        <v>66</v>
      </c>
      <c r="F25" t="s">
        <v>119</v>
      </c>
      <c r="G25">
        <v>3</v>
      </c>
      <c r="H25" t="s">
        <v>1710</v>
      </c>
      <c r="I25" s="9">
        <v>0</v>
      </c>
      <c r="J25" s="9">
        <v>0</v>
      </c>
      <c r="K25" t="s">
        <v>53</v>
      </c>
      <c r="L25" s="9">
        <v>600</v>
      </c>
      <c r="M25" t="s">
        <v>134</v>
      </c>
      <c r="N25" t="s">
        <v>1765</v>
      </c>
      <c r="O25" t="s">
        <v>1693</v>
      </c>
      <c r="P25" t="s">
        <v>911</v>
      </c>
      <c r="Q25" t="s">
        <v>693</v>
      </c>
      <c r="R25" s="9">
        <v>1200</v>
      </c>
      <c r="S25" t="str">
        <f t="shared" si="0"/>
        <v>Funded</v>
      </c>
      <c r="T25" t="str">
        <f t="shared" si="1"/>
        <v>No</v>
      </c>
      <c r="U25" t="str">
        <f t="shared" si="2"/>
        <v>No</v>
      </c>
      <c r="V25" t="str">
        <f t="shared" si="3"/>
        <v>No</v>
      </c>
      <c r="W25" s="9">
        <f t="shared" si="4"/>
        <v>1800</v>
      </c>
      <c r="X25" s="9">
        <f t="shared" si="5"/>
        <v>600</v>
      </c>
      <c r="AB25" s="8"/>
      <c r="AC25" s="8"/>
      <c r="AD25" s="8"/>
    </row>
    <row r="26" spans="1:30" x14ac:dyDescent="0.25">
      <c r="A26">
        <v>2187</v>
      </c>
      <c r="B26" t="s">
        <v>141</v>
      </c>
      <c r="D26" t="s">
        <v>44</v>
      </c>
      <c r="E26" t="s">
        <v>66</v>
      </c>
      <c r="F26" t="s">
        <v>119</v>
      </c>
      <c r="G26">
        <v>1</v>
      </c>
      <c r="H26" t="s">
        <v>4063</v>
      </c>
      <c r="I26" s="9">
        <v>0</v>
      </c>
      <c r="J26" s="9">
        <v>0</v>
      </c>
      <c r="K26" t="s">
        <v>53</v>
      </c>
      <c r="L26" s="9">
        <v>1000</v>
      </c>
      <c r="M26" t="s">
        <v>134</v>
      </c>
      <c r="O26" t="s">
        <v>4066</v>
      </c>
      <c r="P26" t="s">
        <v>797</v>
      </c>
      <c r="Q26" t="s">
        <v>727</v>
      </c>
      <c r="R26" s="9">
        <v>0</v>
      </c>
      <c r="S26" t="str">
        <f t="shared" si="0"/>
        <v>Funded</v>
      </c>
      <c r="T26" t="str">
        <f t="shared" si="1"/>
        <v>No</v>
      </c>
      <c r="U26" t="str">
        <f t="shared" si="2"/>
        <v>No</v>
      </c>
      <c r="V26" t="str">
        <f t="shared" si="3"/>
        <v>No</v>
      </c>
      <c r="W26" s="9">
        <f t="shared" si="4"/>
        <v>1000</v>
      </c>
      <c r="X26" s="9">
        <f t="shared" si="5"/>
        <v>1000</v>
      </c>
      <c r="AB26" s="8"/>
      <c r="AC26" s="8"/>
      <c r="AD26" s="8"/>
    </row>
    <row r="27" spans="1:30" ht="15" hidden="1" customHeight="1" x14ac:dyDescent="0.25">
      <c r="A27">
        <v>2190</v>
      </c>
      <c r="B27" t="s">
        <v>79</v>
      </c>
      <c r="D27" t="s">
        <v>65</v>
      </c>
      <c r="E27" t="s">
        <v>45</v>
      </c>
      <c r="F27" t="s">
        <v>83</v>
      </c>
      <c r="G27">
        <v>1</v>
      </c>
      <c r="H27" t="s">
        <v>1500</v>
      </c>
      <c r="I27" s="9">
        <v>0</v>
      </c>
      <c r="J27" s="9">
        <v>0</v>
      </c>
      <c r="K27" t="s">
        <v>53</v>
      </c>
      <c r="L27" s="9">
        <v>900</v>
      </c>
      <c r="M27" t="s">
        <v>149</v>
      </c>
      <c r="N27" t="s">
        <v>1800</v>
      </c>
      <c r="O27" t="s">
        <v>1784</v>
      </c>
      <c r="P27" t="s">
        <v>911</v>
      </c>
      <c r="Q27" t="s">
        <v>693</v>
      </c>
      <c r="R27" s="9">
        <v>0</v>
      </c>
      <c r="S27" t="str">
        <f t="shared" si="0"/>
        <v>Funded</v>
      </c>
      <c r="T27" t="str">
        <f t="shared" si="1"/>
        <v>No</v>
      </c>
      <c r="U27" t="str">
        <f t="shared" si="2"/>
        <v>No</v>
      </c>
      <c r="V27" t="str">
        <f t="shared" si="3"/>
        <v>No</v>
      </c>
      <c r="W27" s="9">
        <f t="shared" si="4"/>
        <v>900</v>
      </c>
      <c r="X27" s="9">
        <f t="shared" si="5"/>
        <v>900</v>
      </c>
      <c r="AB27" s="8"/>
      <c r="AC27" s="8"/>
      <c r="AD27" s="8"/>
    </row>
    <row r="28" spans="1:30" ht="15" hidden="1" customHeight="1" x14ac:dyDescent="0.25">
      <c r="A28">
        <v>2191</v>
      </c>
      <c r="B28" t="s">
        <v>79</v>
      </c>
      <c r="D28" t="s">
        <v>80</v>
      </c>
      <c r="E28" t="s">
        <v>66</v>
      </c>
      <c r="F28" t="s">
        <v>83</v>
      </c>
      <c r="G28">
        <v>1</v>
      </c>
      <c r="H28" t="s">
        <v>1500</v>
      </c>
      <c r="I28" s="9">
        <v>0</v>
      </c>
      <c r="J28" s="9">
        <v>0</v>
      </c>
      <c r="K28" t="s">
        <v>53</v>
      </c>
      <c r="L28" s="9">
        <v>900</v>
      </c>
      <c r="M28" t="s">
        <v>149</v>
      </c>
      <c r="N28" t="s">
        <v>1808</v>
      </c>
      <c r="O28" t="s">
        <v>1784</v>
      </c>
      <c r="P28" t="s">
        <v>911</v>
      </c>
      <c r="Q28" t="s">
        <v>693</v>
      </c>
      <c r="R28" s="9">
        <v>0</v>
      </c>
      <c r="S28" t="str">
        <f t="shared" si="0"/>
        <v>Funded</v>
      </c>
      <c r="T28" t="str">
        <f t="shared" si="1"/>
        <v>No</v>
      </c>
      <c r="U28" t="str">
        <f t="shared" si="2"/>
        <v>No</v>
      </c>
      <c r="V28" t="str">
        <f t="shared" si="3"/>
        <v>No</v>
      </c>
      <c r="W28" s="9">
        <f t="shared" si="4"/>
        <v>900</v>
      </c>
      <c r="X28" s="9">
        <f t="shared" si="5"/>
        <v>900</v>
      </c>
      <c r="AB28" s="8"/>
      <c r="AC28" s="8"/>
      <c r="AD28" s="8"/>
    </row>
    <row r="29" spans="1:30" ht="15" hidden="1" customHeight="1" x14ac:dyDescent="0.25">
      <c r="A29">
        <v>2193</v>
      </c>
      <c r="B29" t="s">
        <v>117</v>
      </c>
      <c r="D29" t="s">
        <v>80</v>
      </c>
      <c r="E29" t="s">
        <v>66</v>
      </c>
      <c r="F29" t="s">
        <v>188</v>
      </c>
      <c r="G29">
        <v>3</v>
      </c>
      <c r="H29" t="s">
        <v>1500</v>
      </c>
      <c r="I29" s="9">
        <v>0</v>
      </c>
      <c r="J29" s="9">
        <v>0</v>
      </c>
      <c r="K29" t="s">
        <v>273</v>
      </c>
      <c r="L29" s="9">
        <v>2800</v>
      </c>
      <c r="M29" t="s">
        <v>134</v>
      </c>
      <c r="N29" t="s">
        <v>1824</v>
      </c>
      <c r="O29" t="s">
        <v>1784</v>
      </c>
      <c r="P29" t="s">
        <v>911</v>
      </c>
      <c r="Q29" t="s">
        <v>693</v>
      </c>
      <c r="R29" s="9">
        <v>0</v>
      </c>
      <c r="S29" t="str">
        <f t="shared" si="0"/>
        <v>Funded</v>
      </c>
      <c r="T29" t="str">
        <f t="shared" si="1"/>
        <v>No</v>
      </c>
      <c r="U29" t="str">
        <f t="shared" si="2"/>
        <v>No</v>
      </c>
      <c r="V29" t="str">
        <f t="shared" si="3"/>
        <v>No</v>
      </c>
      <c r="W29" s="9">
        <f t="shared" si="4"/>
        <v>2800</v>
      </c>
      <c r="X29" s="9">
        <f t="shared" si="5"/>
        <v>2800</v>
      </c>
      <c r="AB29" s="8"/>
      <c r="AC29" s="8"/>
      <c r="AD29" s="8"/>
    </row>
    <row r="30" spans="1:30" ht="15" hidden="1" customHeight="1" x14ac:dyDescent="0.25">
      <c r="A30">
        <v>2194</v>
      </c>
      <c r="B30" t="s">
        <v>79</v>
      </c>
      <c r="D30" t="s">
        <v>44</v>
      </c>
      <c r="E30" t="s">
        <v>45</v>
      </c>
      <c r="F30" t="s">
        <v>388</v>
      </c>
      <c r="G30">
        <v>4</v>
      </c>
      <c r="H30" t="s">
        <v>1500</v>
      </c>
      <c r="I30" s="9">
        <v>0</v>
      </c>
      <c r="J30" s="9">
        <v>0</v>
      </c>
      <c r="K30" t="s">
        <v>53</v>
      </c>
      <c r="L30" s="9">
        <v>1000</v>
      </c>
      <c r="M30" t="s">
        <v>134</v>
      </c>
      <c r="N30" t="s">
        <v>1568</v>
      </c>
      <c r="O30" t="s">
        <v>1784</v>
      </c>
      <c r="P30" t="s">
        <v>911</v>
      </c>
      <c r="Q30" t="s">
        <v>693</v>
      </c>
      <c r="R30" s="9">
        <v>0</v>
      </c>
      <c r="S30" t="str">
        <f t="shared" si="0"/>
        <v>Funded</v>
      </c>
      <c r="T30" t="str">
        <f t="shared" si="1"/>
        <v>No</v>
      </c>
      <c r="U30" t="str">
        <f t="shared" si="2"/>
        <v>No</v>
      </c>
      <c r="V30" t="str">
        <f t="shared" si="3"/>
        <v>No</v>
      </c>
      <c r="W30" s="9">
        <f t="shared" si="4"/>
        <v>1000</v>
      </c>
      <c r="X30" s="9">
        <f t="shared" si="5"/>
        <v>1000</v>
      </c>
      <c r="AB30" s="8"/>
      <c r="AC30" s="8"/>
      <c r="AD30" s="8"/>
    </row>
    <row r="31" spans="1:30" ht="15" hidden="1" customHeight="1" x14ac:dyDescent="0.25">
      <c r="A31">
        <v>2195</v>
      </c>
      <c r="B31" t="s">
        <v>464</v>
      </c>
      <c r="D31" t="s">
        <v>65</v>
      </c>
      <c r="E31" t="s">
        <v>66</v>
      </c>
      <c r="F31" t="s">
        <v>119</v>
      </c>
      <c r="G31">
        <v>5</v>
      </c>
      <c r="H31" t="s">
        <v>1500</v>
      </c>
      <c r="I31" s="9">
        <v>0</v>
      </c>
      <c r="J31" s="9">
        <v>0</v>
      </c>
      <c r="K31" t="s">
        <v>53</v>
      </c>
      <c r="L31" s="9">
        <v>3150</v>
      </c>
      <c r="M31" t="s">
        <v>134</v>
      </c>
      <c r="N31" t="s">
        <v>1833</v>
      </c>
      <c r="O31" t="s">
        <v>1784</v>
      </c>
      <c r="P31" t="s">
        <v>911</v>
      </c>
      <c r="Q31" t="s">
        <v>693</v>
      </c>
      <c r="R31" s="9">
        <v>0</v>
      </c>
      <c r="S31" t="str">
        <f t="shared" si="0"/>
        <v>Funded</v>
      </c>
      <c r="T31" t="str">
        <f t="shared" si="1"/>
        <v>No</v>
      </c>
      <c r="U31" t="str">
        <f t="shared" si="2"/>
        <v>No</v>
      </c>
      <c r="V31" t="str">
        <f t="shared" si="3"/>
        <v>No</v>
      </c>
      <c r="W31" s="9">
        <f t="shared" si="4"/>
        <v>3150</v>
      </c>
      <c r="X31" s="9">
        <f t="shared" si="5"/>
        <v>3150</v>
      </c>
      <c r="AB31" s="8"/>
      <c r="AC31" s="8"/>
      <c r="AD31" s="8"/>
    </row>
    <row r="32" spans="1:30" ht="15" hidden="1" customHeight="1" x14ac:dyDescent="0.25">
      <c r="A32">
        <v>2197</v>
      </c>
      <c r="B32" t="s">
        <v>64</v>
      </c>
      <c r="C32" t="s">
        <v>1589</v>
      </c>
      <c r="D32" t="s">
        <v>65</v>
      </c>
      <c r="E32" t="s">
        <v>66</v>
      </c>
      <c r="F32" t="s">
        <v>237</v>
      </c>
      <c r="G32">
        <v>4</v>
      </c>
      <c r="H32" t="s">
        <v>1500</v>
      </c>
      <c r="I32" s="9">
        <v>0</v>
      </c>
      <c r="J32" s="9">
        <v>0</v>
      </c>
      <c r="K32" t="s">
        <v>53</v>
      </c>
      <c r="L32" s="9">
        <v>1050</v>
      </c>
      <c r="M32" t="s">
        <v>134</v>
      </c>
      <c r="N32" t="s">
        <v>1833</v>
      </c>
      <c r="O32" t="s">
        <v>1784</v>
      </c>
      <c r="P32" t="s">
        <v>911</v>
      </c>
      <c r="Q32" t="s">
        <v>693</v>
      </c>
      <c r="R32" s="9">
        <v>0</v>
      </c>
      <c r="S32" t="str">
        <f t="shared" si="0"/>
        <v>Funded</v>
      </c>
      <c r="T32" t="str">
        <f t="shared" si="1"/>
        <v>No</v>
      </c>
      <c r="U32" t="str">
        <f t="shared" si="2"/>
        <v>No</v>
      </c>
      <c r="V32" t="str">
        <f t="shared" si="3"/>
        <v>No</v>
      </c>
      <c r="W32" s="9">
        <f t="shared" si="4"/>
        <v>1050</v>
      </c>
      <c r="X32" s="9">
        <f t="shared" si="5"/>
        <v>1050</v>
      </c>
      <c r="AB32" s="8"/>
      <c r="AC32" s="8"/>
      <c r="AD32" s="8"/>
    </row>
    <row r="33" spans="1:30" ht="15" hidden="1" customHeight="1" x14ac:dyDescent="0.25">
      <c r="A33">
        <v>2198</v>
      </c>
      <c r="B33" t="s">
        <v>142</v>
      </c>
      <c r="D33" t="s">
        <v>80</v>
      </c>
      <c r="E33" t="s">
        <v>81</v>
      </c>
      <c r="F33" t="s">
        <v>119</v>
      </c>
      <c r="G33">
        <v>3</v>
      </c>
      <c r="H33" t="s">
        <v>1823</v>
      </c>
      <c r="I33" s="9">
        <v>0</v>
      </c>
      <c r="J33" s="9">
        <v>1200</v>
      </c>
      <c r="K33" t="s">
        <v>53</v>
      </c>
      <c r="L33" s="9">
        <v>1050</v>
      </c>
      <c r="M33" t="s">
        <v>134</v>
      </c>
      <c r="N33" t="s">
        <v>1847</v>
      </c>
      <c r="O33" t="s">
        <v>1784</v>
      </c>
      <c r="P33" t="s">
        <v>911</v>
      </c>
      <c r="Q33" t="s">
        <v>693</v>
      </c>
      <c r="R33" s="9">
        <v>0</v>
      </c>
      <c r="S33" t="str">
        <f t="shared" si="0"/>
        <v>Funded</v>
      </c>
      <c r="T33" t="str">
        <f t="shared" si="1"/>
        <v>No</v>
      </c>
      <c r="U33" t="str">
        <f t="shared" si="2"/>
        <v>No</v>
      </c>
      <c r="V33" t="str">
        <f t="shared" si="3"/>
        <v>No</v>
      </c>
      <c r="W33" s="9">
        <f t="shared" si="4"/>
        <v>2250</v>
      </c>
      <c r="X33" s="9">
        <f t="shared" si="5"/>
        <v>2250</v>
      </c>
      <c r="AB33" s="8"/>
      <c r="AC33" s="8"/>
      <c r="AD33" s="8"/>
    </row>
    <row r="34" spans="1:30" ht="15" hidden="1" customHeight="1" x14ac:dyDescent="0.25">
      <c r="A34">
        <v>2203</v>
      </c>
      <c r="B34" t="s">
        <v>79</v>
      </c>
      <c r="D34" t="s">
        <v>65</v>
      </c>
      <c r="E34" t="s">
        <v>45</v>
      </c>
      <c r="F34" t="s">
        <v>119</v>
      </c>
      <c r="G34">
        <v>4</v>
      </c>
      <c r="H34" t="s">
        <v>1500</v>
      </c>
      <c r="I34" s="9">
        <v>0</v>
      </c>
      <c r="J34" s="9">
        <v>0</v>
      </c>
      <c r="K34" t="s">
        <v>53</v>
      </c>
      <c r="L34" s="9">
        <v>1400</v>
      </c>
      <c r="M34" t="s">
        <v>134</v>
      </c>
      <c r="N34" t="s">
        <v>1833</v>
      </c>
      <c r="O34" t="s">
        <v>1784</v>
      </c>
      <c r="P34" t="s">
        <v>911</v>
      </c>
      <c r="Q34" t="s">
        <v>693</v>
      </c>
      <c r="R34" s="9">
        <v>0</v>
      </c>
      <c r="S34" t="str">
        <f t="shared" si="0"/>
        <v>Funded</v>
      </c>
      <c r="T34" t="str">
        <f t="shared" si="1"/>
        <v>No</v>
      </c>
      <c r="U34" t="str">
        <f t="shared" si="2"/>
        <v>No</v>
      </c>
      <c r="V34" t="str">
        <f t="shared" si="3"/>
        <v>No</v>
      </c>
      <c r="W34" s="9">
        <f t="shared" si="4"/>
        <v>1400</v>
      </c>
      <c r="X34" s="9">
        <f t="shared" si="5"/>
        <v>1400</v>
      </c>
      <c r="AB34" s="8"/>
      <c r="AC34" s="8"/>
      <c r="AD34" s="8"/>
    </row>
    <row r="35" spans="1:30" ht="15" hidden="1" customHeight="1" x14ac:dyDescent="0.25">
      <c r="A35">
        <v>2206</v>
      </c>
      <c r="B35" t="s">
        <v>79</v>
      </c>
      <c r="D35" t="s">
        <v>80</v>
      </c>
      <c r="E35" t="s">
        <v>66</v>
      </c>
      <c r="F35" t="s">
        <v>83</v>
      </c>
      <c r="G35">
        <v>4</v>
      </c>
      <c r="H35" t="s">
        <v>1500</v>
      </c>
      <c r="I35" s="9">
        <v>0</v>
      </c>
      <c r="J35" s="9">
        <v>0</v>
      </c>
      <c r="K35" t="s">
        <v>53</v>
      </c>
      <c r="L35" s="9">
        <v>1750</v>
      </c>
      <c r="M35" t="s">
        <v>149</v>
      </c>
      <c r="N35" t="s">
        <v>1894</v>
      </c>
      <c r="O35" t="s">
        <v>1880</v>
      </c>
      <c r="P35" t="s">
        <v>911</v>
      </c>
      <c r="Q35" t="s">
        <v>693</v>
      </c>
      <c r="R35" s="9">
        <v>0</v>
      </c>
      <c r="S35" t="str">
        <f t="shared" si="0"/>
        <v>Funded</v>
      </c>
      <c r="T35" t="str">
        <f t="shared" si="1"/>
        <v>No</v>
      </c>
      <c r="U35" t="str">
        <f t="shared" si="2"/>
        <v>No</v>
      </c>
      <c r="V35" t="str">
        <f t="shared" si="3"/>
        <v>No</v>
      </c>
      <c r="W35" s="9">
        <f t="shared" si="4"/>
        <v>1750</v>
      </c>
      <c r="X35" s="9">
        <f t="shared" si="5"/>
        <v>1750</v>
      </c>
      <c r="AB35" s="8"/>
      <c r="AC35" s="8"/>
      <c r="AD35" s="8"/>
    </row>
    <row r="36" spans="1:30" ht="15" hidden="1" customHeight="1" x14ac:dyDescent="0.25">
      <c r="A36">
        <v>2209</v>
      </c>
      <c r="B36" t="s">
        <v>79</v>
      </c>
      <c r="D36" t="s">
        <v>44</v>
      </c>
      <c r="E36" t="s">
        <v>45</v>
      </c>
      <c r="F36" t="s">
        <v>388</v>
      </c>
      <c r="G36">
        <v>4</v>
      </c>
      <c r="H36" t="s">
        <v>1500</v>
      </c>
      <c r="I36" s="9">
        <v>0</v>
      </c>
      <c r="J36" s="9">
        <v>0</v>
      </c>
      <c r="K36" t="s">
        <v>53</v>
      </c>
      <c r="L36" s="9">
        <v>700</v>
      </c>
      <c r="M36" t="s">
        <v>134</v>
      </c>
      <c r="N36" t="s">
        <v>1568</v>
      </c>
      <c r="O36" t="s">
        <v>1880</v>
      </c>
      <c r="P36" t="s">
        <v>911</v>
      </c>
      <c r="Q36" t="s">
        <v>693</v>
      </c>
      <c r="R36" s="9">
        <v>0</v>
      </c>
      <c r="S36" t="str">
        <f t="shared" si="0"/>
        <v>Funded</v>
      </c>
      <c r="T36" t="str">
        <f t="shared" si="1"/>
        <v>No</v>
      </c>
      <c r="U36" t="str">
        <f t="shared" si="2"/>
        <v>No</v>
      </c>
      <c r="V36" t="str">
        <f t="shared" si="3"/>
        <v>No</v>
      </c>
      <c r="W36" s="9">
        <f t="shared" si="4"/>
        <v>700</v>
      </c>
      <c r="X36" s="9">
        <f t="shared" si="5"/>
        <v>700</v>
      </c>
      <c r="AB36" s="8"/>
      <c r="AC36" s="8"/>
      <c r="AD36" s="8"/>
    </row>
    <row r="37" spans="1:30" ht="15" hidden="1" customHeight="1" x14ac:dyDescent="0.25">
      <c r="A37">
        <v>2242</v>
      </c>
      <c r="B37" t="s">
        <v>141</v>
      </c>
      <c r="D37" t="s">
        <v>65</v>
      </c>
      <c r="E37" t="s">
        <v>66</v>
      </c>
      <c r="F37" t="s">
        <v>144</v>
      </c>
      <c r="G37">
        <v>5</v>
      </c>
      <c r="H37" t="s">
        <v>2109</v>
      </c>
      <c r="I37" s="9">
        <v>0</v>
      </c>
      <c r="J37" s="9">
        <v>5000</v>
      </c>
      <c r="K37" t="s">
        <v>53</v>
      </c>
      <c r="L37" s="9">
        <v>5000</v>
      </c>
      <c r="M37" t="s">
        <v>54</v>
      </c>
      <c r="N37" t="s">
        <v>2111</v>
      </c>
      <c r="O37" t="s">
        <v>2083</v>
      </c>
      <c r="P37" t="s">
        <v>911</v>
      </c>
      <c r="Q37" t="s">
        <v>464</v>
      </c>
      <c r="R37" s="9">
        <v>5000</v>
      </c>
      <c r="S37" t="str">
        <f t="shared" si="0"/>
        <v>Unfunded</v>
      </c>
      <c r="T37" t="str">
        <f t="shared" si="1"/>
        <v>No</v>
      </c>
      <c r="U37" t="str">
        <f>IF(AND(R37&gt;0,R37=J37),"Yes","No")</f>
        <v>Yes</v>
      </c>
      <c r="V37" t="str">
        <f t="shared" si="3"/>
        <v>Yes</v>
      </c>
      <c r="W37" s="9" t="str">
        <f t="shared" si="4"/>
        <v/>
      </c>
      <c r="X37" s="9">
        <f t="shared" si="5"/>
        <v>10000</v>
      </c>
      <c r="AB37" s="8"/>
      <c r="AC37" s="8"/>
      <c r="AD37" s="8"/>
    </row>
    <row r="38" spans="1:30" x14ac:dyDescent="0.25">
      <c r="A38">
        <v>2254</v>
      </c>
      <c r="B38" t="s">
        <v>64</v>
      </c>
      <c r="D38" t="s">
        <v>65</v>
      </c>
      <c r="E38" t="s">
        <v>45</v>
      </c>
      <c r="F38" t="s">
        <v>198</v>
      </c>
      <c r="G38">
        <v>1</v>
      </c>
      <c r="H38" t="s">
        <v>8456</v>
      </c>
      <c r="I38" s="9">
        <v>0</v>
      </c>
      <c r="J38" s="9">
        <v>0</v>
      </c>
      <c r="K38" t="s">
        <v>53</v>
      </c>
      <c r="L38" s="9">
        <v>5000</v>
      </c>
      <c r="M38" t="s">
        <v>134</v>
      </c>
      <c r="N38" t="s">
        <v>8476</v>
      </c>
      <c r="O38" t="s">
        <v>8458</v>
      </c>
      <c r="P38" t="s">
        <v>797</v>
      </c>
      <c r="Q38" t="s">
        <v>727</v>
      </c>
      <c r="R38" s="9">
        <v>0</v>
      </c>
      <c r="S38" t="str">
        <f t="shared" si="0"/>
        <v>Funded</v>
      </c>
      <c r="T38" t="str">
        <f t="shared" si="1"/>
        <v>No</v>
      </c>
      <c r="U38" t="str">
        <f t="shared" si="2"/>
        <v>No</v>
      </c>
      <c r="V38" t="str">
        <f t="shared" si="3"/>
        <v>No</v>
      </c>
      <c r="W38" s="9">
        <f t="shared" si="4"/>
        <v>5000</v>
      </c>
      <c r="X38" s="9">
        <f t="shared" si="5"/>
        <v>5000</v>
      </c>
      <c r="AB38" s="8"/>
      <c r="AC38" s="8"/>
      <c r="AD38" s="8"/>
    </row>
    <row r="39" spans="1:30" x14ac:dyDescent="0.25">
      <c r="A39">
        <v>2255</v>
      </c>
      <c r="B39" t="s">
        <v>64</v>
      </c>
      <c r="C39" t="s">
        <v>2231</v>
      </c>
      <c r="D39" t="s">
        <v>65</v>
      </c>
      <c r="E39" t="s">
        <v>45</v>
      </c>
      <c r="F39" t="s">
        <v>702</v>
      </c>
      <c r="G39">
        <v>1</v>
      </c>
      <c r="H39" t="s">
        <v>7511</v>
      </c>
      <c r="I39" s="9">
        <v>13800</v>
      </c>
      <c r="J39" s="9">
        <v>0</v>
      </c>
      <c r="K39" t="s">
        <v>53</v>
      </c>
      <c r="M39" t="s">
        <v>149</v>
      </c>
      <c r="N39" t="s">
        <v>7733</v>
      </c>
      <c r="O39" t="s">
        <v>7751</v>
      </c>
      <c r="P39" t="s">
        <v>797</v>
      </c>
      <c r="Q39" t="s">
        <v>727</v>
      </c>
      <c r="R39" s="9">
        <v>6900</v>
      </c>
      <c r="S39" t="str">
        <f t="shared" si="0"/>
        <v>Funded</v>
      </c>
      <c r="T39" t="str">
        <f t="shared" si="1"/>
        <v>No</v>
      </c>
      <c r="U39" t="str">
        <f t="shared" si="2"/>
        <v>No</v>
      </c>
      <c r="V39" t="str">
        <f t="shared" si="3"/>
        <v>No</v>
      </c>
      <c r="W39" s="9">
        <f t="shared" si="4"/>
        <v>20700</v>
      </c>
      <c r="X39" s="9">
        <f t="shared" si="5"/>
        <v>13800</v>
      </c>
      <c r="AB39" s="8"/>
      <c r="AC39" s="8"/>
      <c r="AD39" s="8"/>
    </row>
    <row r="40" spans="1:30" x14ac:dyDescent="0.25">
      <c r="A40">
        <v>2260</v>
      </c>
      <c r="B40" t="s">
        <v>266</v>
      </c>
      <c r="D40" t="s">
        <v>65</v>
      </c>
      <c r="E40" t="s">
        <v>45</v>
      </c>
      <c r="F40" t="s">
        <v>144</v>
      </c>
      <c r="G40">
        <v>1</v>
      </c>
      <c r="H40" t="s">
        <v>7511</v>
      </c>
      <c r="J40" s="9">
        <v>0</v>
      </c>
      <c r="K40" t="s">
        <v>273</v>
      </c>
      <c r="L40" s="9">
        <v>500</v>
      </c>
      <c r="M40" t="s">
        <v>134</v>
      </c>
      <c r="N40" t="s">
        <v>7892</v>
      </c>
      <c r="O40" t="s">
        <v>7893</v>
      </c>
      <c r="P40" t="s">
        <v>797</v>
      </c>
      <c r="Q40" t="s">
        <v>727</v>
      </c>
      <c r="R40" s="9">
        <v>0</v>
      </c>
      <c r="S40" t="str">
        <f t="shared" si="0"/>
        <v>Funded</v>
      </c>
      <c r="T40" t="str">
        <f t="shared" si="1"/>
        <v>No</v>
      </c>
      <c r="U40" t="str">
        <f t="shared" si="2"/>
        <v>No</v>
      </c>
      <c r="V40" t="str">
        <f t="shared" si="3"/>
        <v>No</v>
      </c>
      <c r="W40" s="9">
        <f t="shared" si="4"/>
        <v>500</v>
      </c>
      <c r="X40" s="9">
        <f t="shared" si="5"/>
        <v>500</v>
      </c>
      <c r="AB40" s="8"/>
      <c r="AC40" s="8"/>
      <c r="AD40" s="8"/>
    </row>
    <row r="41" spans="1:30" x14ac:dyDescent="0.25">
      <c r="A41">
        <v>2261</v>
      </c>
      <c r="B41" t="s">
        <v>266</v>
      </c>
      <c r="D41" t="s">
        <v>65</v>
      </c>
      <c r="E41" t="s">
        <v>45</v>
      </c>
      <c r="F41" t="s">
        <v>144</v>
      </c>
      <c r="G41">
        <v>1</v>
      </c>
      <c r="H41" t="s">
        <v>7511</v>
      </c>
      <c r="J41" s="9">
        <v>0</v>
      </c>
      <c r="K41" t="s">
        <v>273</v>
      </c>
      <c r="L41" s="9">
        <v>500</v>
      </c>
      <c r="M41" t="s">
        <v>134</v>
      </c>
      <c r="N41" t="s">
        <v>7892</v>
      </c>
      <c r="O41" t="s">
        <v>7893</v>
      </c>
      <c r="P41" t="s">
        <v>797</v>
      </c>
      <c r="Q41" t="s">
        <v>727</v>
      </c>
      <c r="R41" s="9">
        <v>0</v>
      </c>
      <c r="S41" t="str">
        <f t="shared" si="0"/>
        <v>Funded</v>
      </c>
      <c r="T41" t="str">
        <f t="shared" si="1"/>
        <v>No</v>
      </c>
      <c r="U41" t="str">
        <f t="shared" si="2"/>
        <v>No</v>
      </c>
      <c r="V41" t="str">
        <f t="shared" si="3"/>
        <v>No</v>
      </c>
      <c r="W41" s="9">
        <f t="shared" si="4"/>
        <v>500</v>
      </c>
      <c r="X41" s="9">
        <f t="shared" si="5"/>
        <v>500</v>
      </c>
    </row>
    <row r="42" spans="1:30" x14ac:dyDescent="0.25">
      <c r="A42">
        <v>2268</v>
      </c>
      <c r="B42" t="s">
        <v>79</v>
      </c>
      <c r="D42" t="s">
        <v>65</v>
      </c>
      <c r="E42" t="s">
        <v>45</v>
      </c>
      <c r="F42" t="s">
        <v>83</v>
      </c>
      <c r="G42">
        <v>1</v>
      </c>
      <c r="H42" t="s">
        <v>1500</v>
      </c>
      <c r="I42" s="9">
        <v>0</v>
      </c>
      <c r="J42" s="9">
        <v>0</v>
      </c>
      <c r="K42" t="s">
        <v>53</v>
      </c>
      <c r="L42" s="9">
        <v>2000</v>
      </c>
      <c r="M42" t="s">
        <v>149</v>
      </c>
      <c r="N42" t="s">
        <v>1523</v>
      </c>
      <c r="O42" t="s">
        <v>1503</v>
      </c>
      <c r="P42" t="s">
        <v>953</v>
      </c>
      <c r="Q42" t="s">
        <v>727</v>
      </c>
      <c r="R42" s="9">
        <v>5000</v>
      </c>
      <c r="S42" t="str">
        <f t="shared" si="0"/>
        <v>Funded</v>
      </c>
      <c r="T42" t="str">
        <f t="shared" si="1"/>
        <v>No</v>
      </c>
      <c r="U42" t="str">
        <f t="shared" si="2"/>
        <v>No</v>
      </c>
      <c r="V42" t="str">
        <f t="shared" si="3"/>
        <v>No</v>
      </c>
      <c r="W42" s="9">
        <f t="shared" si="4"/>
        <v>7000</v>
      </c>
      <c r="X42" s="9">
        <f t="shared" si="5"/>
        <v>2000</v>
      </c>
    </row>
    <row r="43" spans="1:30" x14ac:dyDescent="0.25">
      <c r="A43">
        <v>2269</v>
      </c>
      <c r="B43" t="s">
        <v>1316</v>
      </c>
      <c r="D43" t="s">
        <v>65</v>
      </c>
      <c r="E43" t="s">
        <v>45</v>
      </c>
      <c r="F43" t="s">
        <v>83</v>
      </c>
      <c r="G43">
        <v>1</v>
      </c>
      <c r="H43" t="s">
        <v>1500</v>
      </c>
      <c r="I43" s="9">
        <v>0</v>
      </c>
      <c r="J43" s="9">
        <v>0</v>
      </c>
      <c r="K43" t="s">
        <v>53</v>
      </c>
      <c r="L43" s="9">
        <v>2000</v>
      </c>
      <c r="M43" t="s">
        <v>149</v>
      </c>
      <c r="N43" t="s">
        <v>1531</v>
      </c>
      <c r="O43" t="s">
        <v>1503</v>
      </c>
      <c r="P43" t="s">
        <v>953</v>
      </c>
      <c r="Q43" t="s">
        <v>727</v>
      </c>
      <c r="R43" s="9">
        <v>5000</v>
      </c>
      <c r="S43" t="str">
        <f t="shared" si="0"/>
        <v>Funded</v>
      </c>
      <c r="T43" t="str">
        <f t="shared" si="1"/>
        <v>No</v>
      </c>
      <c r="U43" t="str">
        <f t="shared" si="2"/>
        <v>No</v>
      </c>
      <c r="V43" t="str">
        <f t="shared" si="3"/>
        <v>No</v>
      </c>
      <c r="W43" s="9">
        <f t="shared" si="4"/>
        <v>7000</v>
      </c>
      <c r="X43" s="9">
        <f t="shared" si="5"/>
        <v>2000</v>
      </c>
    </row>
    <row r="44" spans="1:30" hidden="1" x14ac:dyDescent="0.25">
      <c r="A44">
        <v>2346</v>
      </c>
      <c r="B44" t="s">
        <v>142</v>
      </c>
      <c r="C44" t="s">
        <v>3027</v>
      </c>
      <c r="D44" t="s">
        <v>65</v>
      </c>
      <c r="E44" t="s">
        <v>45</v>
      </c>
      <c r="F44" t="s">
        <v>198</v>
      </c>
      <c r="G44">
        <v>3</v>
      </c>
      <c r="H44" t="s">
        <v>3031</v>
      </c>
      <c r="I44" s="9">
        <v>1000</v>
      </c>
      <c r="J44" s="9">
        <v>2000</v>
      </c>
      <c r="K44" t="s">
        <v>53</v>
      </c>
      <c r="L44" s="9">
        <v>0</v>
      </c>
      <c r="M44" t="s">
        <v>54</v>
      </c>
      <c r="N44" t="s">
        <v>3033</v>
      </c>
      <c r="O44" t="s">
        <v>3036</v>
      </c>
      <c r="P44" t="s">
        <v>911</v>
      </c>
      <c r="Q44" t="s">
        <v>921</v>
      </c>
      <c r="R44" s="9">
        <v>0</v>
      </c>
      <c r="S44" t="str">
        <f t="shared" si="0"/>
        <v>Unfunded</v>
      </c>
      <c r="T44" t="str">
        <f t="shared" si="1"/>
        <v>No</v>
      </c>
      <c r="U44" t="str">
        <f t="shared" si="2"/>
        <v>No</v>
      </c>
      <c r="V44" t="str">
        <f t="shared" si="3"/>
        <v>No</v>
      </c>
      <c r="W44" s="9" t="str">
        <f t="shared" si="4"/>
        <v/>
      </c>
      <c r="X44" s="9">
        <f t="shared" si="5"/>
        <v>3000</v>
      </c>
    </row>
    <row r="45" spans="1:30" x14ac:dyDescent="0.25">
      <c r="A45">
        <v>2351</v>
      </c>
      <c r="B45" t="s">
        <v>64</v>
      </c>
      <c r="C45" t="s">
        <v>3087</v>
      </c>
      <c r="D45" t="s">
        <v>65</v>
      </c>
      <c r="E45" t="s">
        <v>45</v>
      </c>
      <c r="F45" t="s">
        <v>188</v>
      </c>
      <c r="G45">
        <v>1</v>
      </c>
      <c r="H45" t="s">
        <v>1500</v>
      </c>
      <c r="I45" s="9">
        <v>2000</v>
      </c>
      <c r="J45" s="9">
        <v>0</v>
      </c>
      <c r="K45" t="s">
        <v>53</v>
      </c>
      <c r="L45" s="9">
        <v>0</v>
      </c>
      <c r="M45" t="s">
        <v>134</v>
      </c>
      <c r="N45" t="s">
        <v>1652</v>
      </c>
      <c r="O45" t="s">
        <v>1503</v>
      </c>
      <c r="P45" t="s">
        <v>953</v>
      </c>
      <c r="Q45" t="s">
        <v>727</v>
      </c>
      <c r="R45" s="9">
        <v>0</v>
      </c>
      <c r="S45" t="str">
        <f t="shared" si="0"/>
        <v>Funded</v>
      </c>
      <c r="T45" t="str">
        <f t="shared" si="1"/>
        <v>No</v>
      </c>
      <c r="U45" t="str">
        <f t="shared" si="2"/>
        <v>No</v>
      </c>
      <c r="V45" t="str">
        <f t="shared" si="3"/>
        <v>No</v>
      </c>
      <c r="W45" s="9">
        <f t="shared" si="4"/>
        <v>2000</v>
      </c>
      <c r="X45" s="9">
        <f t="shared" si="5"/>
        <v>2000</v>
      </c>
    </row>
    <row r="46" spans="1:30" x14ac:dyDescent="0.25">
      <c r="A46">
        <v>2357</v>
      </c>
      <c r="B46" t="s">
        <v>64</v>
      </c>
      <c r="C46" t="s">
        <v>3150</v>
      </c>
      <c r="D46" t="s">
        <v>65</v>
      </c>
      <c r="E46" t="s">
        <v>45</v>
      </c>
      <c r="F46" t="s">
        <v>83</v>
      </c>
      <c r="G46">
        <v>1</v>
      </c>
      <c r="H46" t="s">
        <v>1500</v>
      </c>
      <c r="I46" s="9">
        <v>0</v>
      </c>
      <c r="J46" s="9">
        <v>0</v>
      </c>
      <c r="K46" t="s">
        <v>53</v>
      </c>
      <c r="L46" s="9">
        <v>1000</v>
      </c>
      <c r="M46" t="s">
        <v>149</v>
      </c>
      <c r="N46" t="s">
        <v>1711</v>
      </c>
      <c r="O46" t="s">
        <v>1693</v>
      </c>
      <c r="P46" t="s">
        <v>953</v>
      </c>
      <c r="Q46" t="s">
        <v>727</v>
      </c>
      <c r="R46" s="9">
        <v>5000</v>
      </c>
      <c r="S46" t="str">
        <f t="shared" si="0"/>
        <v>Funded</v>
      </c>
      <c r="T46" t="str">
        <f t="shared" si="1"/>
        <v>No</v>
      </c>
      <c r="U46" t="str">
        <f t="shared" si="2"/>
        <v>No</v>
      </c>
      <c r="V46" t="str">
        <f t="shared" si="3"/>
        <v>No</v>
      </c>
      <c r="W46" s="9">
        <f t="shared" si="4"/>
        <v>6000</v>
      </c>
      <c r="X46" s="9">
        <f t="shared" si="5"/>
        <v>1000</v>
      </c>
    </row>
    <row r="47" spans="1:30" hidden="1" x14ac:dyDescent="0.25">
      <c r="A47">
        <v>2370</v>
      </c>
      <c r="B47" t="s">
        <v>464</v>
      </c>
      <c r="D47" t="s">
        <v>65</v>
      </c>
      <c r="E47" t="s">
        <v>66</v>
      </c>
      <c r="F47" t="s">
        <v>96</v>
      </c>
      <c r="G47">
        <v>5</v>
      </c>
      <c r="H47" t="s">
        <v>3176</v>
      </c>
      <c r="I47" s="9">
        <v>0</v>
      </c>
      <c r="J47" s="9">
        <v>0</v>
      </c>
      <c r="K47" t="s">
        <v>53</v>
      </c>
      <c r="L47" s="9">
        <v>6500</v>
      </c>
      <c r="M47" t="s">
        <v>149</v>
      </c>
      <c r="O47" t="s">
        <v>3166</v>
      </c>
      <c r="P47" t="s">
        <v>911</v>
      </c>
      <c r="Q47" t="s">
        <v>921</v>
      </c>
      <c r="R47" s="9">
        <v>4500</v>
      </c>
      <c r="S47" t="str">
        <f t="shared" si="0"/>
        <v>Funded</v>
      </c>
      <c r="T47" t="str">
        <f t="shared" si="1"/>
        <v>No</v>
      </c>
      <c r="U47" t="str">
        <f t="shared" si="2"/>
        <v>No</v>
      </c>
      <c r="V47" t="str">
        <f t="shared" si="3"/>
        <v>No</v>
      </c>
      <c r="W47" s="9">
        <f t="shared" si="4"/>
        <v>11000</v>
      </c>
      <c r="X47" s="9">
        <f t="shared" si="5"/>
        <v>6500</v>
      </c>
    </row>
    <row r="48" spans="1:30" hidden="1" x14ac:dyDescent="0.25">
      <c r="A48">
        <v>2374</v>
      </c>
      <c r="B48" t="s">
        <v>464</v>
      </c>
      <c r="D48" t="s">
        <v>65</v>
      </c>
      <c r="E48" t="s">
        <v>66</v>
      </c>
      <c r="F48" t="s">
        <v>119</v>
      </c>
      <c r="G48">
        <v>5</v>
      </c>
      <c r="H48" t="s">
        <v>3176</v>
      </c>
      <c r="I48" s="9">
        <v>0</v>
      </c>
      <c r="J48" s="9">
        <v>0</v>
      </c>
      <c r="K48" t="s">
        <v>273</v>
      </c>
      <c r="L48" s="9">
        <v>20000</v>
      </c>
      <c r="M48" t="s">
        <v>149</v>
      </c>
      <c r="O48" t="s">
        <v>3166</v>
      </c>
      <c r="P48" t="s">
        <v>911</v>
      </c>
      <c r="Q48" t="s">
        <v>693</v>
      </c>
      <c r="R48" s="9">
        <v>7000</v>
      </c>
      <c r="S48" t="str">
        <f t="shared" si="0"/>
        <v>Funded</v>
      </c>
      <c r="T48" t="str">
        <f t="shared" si="1"/>
        <v>No</v>
      </c>
      <c r="U48" t="str">
        <f t="shared" si="2"/>
        <v>No</v>
      </c>
      <c r="V48" t="str">
        <f t="shared" si="3"/>
        <v>No</v>
      </c>
      <c r="W48" s="9">
        <f t="shared" si="4"/>
        <v>27000</v>
      </c>
      <c r="X48" s="9">
        <f t="shared" si="5"/>
        <v>20000</v>
      </c>
    </row>
    <row r="49" spans="1:24" x14ac:dyDescent="0.25">
      <c r="A49">
        <v>2480</v>
      </c>
      <c r="B49" t="s">
        <v>42</v>
      </c>
      <c r="D49" t="s">
        <v>65</v>
      </c>
      <c r="E49" t="s">
        <v>45</v>
      </c>
      <c r="F49" t="s">
        <v>83</v>
      </c>
      <c r="G49">
        <v>1</v>
      </c>
      <c r="H49" t="s">
        <v>1500</v>
      </c>
      <c r="I49" s="9">
        <v>0</v>
      </c>
      <c r="J49" s="9">
        <v>0</v>
      </c>
      <c r="K49" t="s">
        <v>53</v>
      </c>
      <c r="L49" s="9">
        <v>1000</v>
      </c>
      <c r="M49" t="s">
        <v>149</v>
      </c>
      <c r="N49" t="s">
        <v>1711</v>
      </c>
      <c r="O49" t="s">
        <v>1693</v>
      </c>
      <c r="P49" t="s">
        <v>953</v>
      </c>
      <c r="Q49" t="s">
        <v>727</v>
      </c>
      <c r="R49" s="9">
        <v>5000</v>
      </c>
      <c r="S49" t="str">
        <f t="shared" si="0"/>
        <v>Funded</v>
      </c>
      <c r="T49" t="str">
        <f t="shared" si="1"/>
        <v>No</v>
      </c>
      <c r="U49" t="str">
        <f t="shared" si="2"/>
        <v>No</v>
      </c>
      <c r="V49" t="str">
        <f t="shared" si="3"/>
        <v>No</v>
      </c>
      <c r="W49" s="9">
        <f t="shared" si="4"/>
        <v>6000</v>
      </c>
      <c r="X49" s="9">
        <f t="shared" si="5"/>
        <v>1000</v>
      </c>
    </row>
    <row r="50" spans="1:24" hidden="1" x14ac:dyDescent="0.25">
      <c r="A50">
        <v>2908</v>
      </c>
      <c r="B50" t="s">
        <v>223</v>
      </c>
      <c r="C50" t="s">
        <v>4606</v>
      </c>
      <c r="D50" t="s">
        <v>65</v>
      </c>
      <c r="E50" t="s">
        <v>66</v>
      </c>
      <c r="F50" t="s">
        <v>2639</v>
      </c>
      <c r="G50">
        <v>3</v>
      </c>
      <c r="H50" t="s">
        <v>4611</v>
      </c>
      <c r="I50" s="9">
        <v>0</v>
      </c>
      <c r="J50" s="9">
        <v>0</v>
      </c>
      <c r="K50" t="s">
        <v>53</v>
      </c>
      <c r="L50" s="9">
        <v>0</v>
      </c>
      <c r="M50" t="s">
        <v>134</v>
      </c>
      <c r="N50" t="s">
        <v>4613</v>
      </c>
      <c r="O50" t="s">
        <v>4614</v>
      </c>
      <c r="P50" t="s">
        <v>911</v>
      </c>
      <c r="Q50" t="s">
        <v>464</v>
      </c>
      <c r="R50" s="9">
        <v>0</v>
      </c>
      <c r="S50" t="str">
        <f t="shared" si="0"/>
        <v>Funded</v>
      </c>
      <c r="T50" t="str">
        <f t="shared" si="1"/>
        <v>No</v>
      </c>
      <c r="U50" t="str">
        <f t="shared" si="2"/>
        <v>No</v>
      </c>
      <c r="V50" t="str">
        <f t="shared" si="3"/>
        <v>No</v>
      </c>
      <c r="W50" s="9">
        <f t="shared" si="4"/>
        <v>0</v>
      </c>
      <c r="X50" s="9">
        <f t="shared" si="5"/>
        <v>0</v>
      </c>
    </row>
    <row r="51" spans="1:24" hidden="1" x14ac:dyDescent="0.25">
      <c r="A51">
        <v>2918</v>
      </c>
      <c r="B51" t="s">
        <v>579</v>
      </c>
      <c r="C51" t="s">
        <v>1316</v>
      </c>
      <c r="D51" t="s">
        <v>65</v>
      </c>
      <c r="E51" t="s">
        <v>66</v>
      </c>
      <c r="F51" t="s">
        <v>2639</v>
      </c>
      <c r="G51">
        <v>4</v>
      </c>
      <c r="H51" t="s">
        <v>4624</v>
      </c>
      <c r="I51" s="9">
        <v>0</v>
      </c>
      <c r="J51" s="9">
        <v>0</v>
      </c>
      <c r="K51" t="s">
        <v>53</v>
      </c>
      <c r="L51" s="9">
        <v>0</v>
      </c>
      <c r="M51" t="s">
        <v>134</v>
      </c>
      <c r="N51" t="s">
        <v>4705</v>
      </c>
      <c r="O51" t="s">
        <v>4614</v>
      </c>
      <c r="P51" t="s">
        <v>911</v>
      </c>
      <c r="Q51" t="s">
        <v>464</v>
      </c>
      <c r="R51" s="9">
        <v>0</v>
      </c>
      <c r="S51" t="str">
        <f t="shared" si="0"/>
        <v>Funded</v>
      </c>
      <c r="T51" t="str">
        <f t="shared" si="1"/>
        <v>No</v>
      </c>
      <c r="U51" t="str">
        <f t="shared" si="2"/>
        <v>No</v>
      </c>
      <c r="V51" t="str">
        <f t="shared" si="3"/>
        <v>No</v>
      </c>
      <c r="W51" s="9">
        <f t="shared" si="4"/>
        <v>0</v>
      </c>
      <c r="X51" s="9">
        <f t="shared" si="5"/>
        <v>0</v>
      </c>
    </row>
    <row r="52" spans="1:24" x14ac:dyDescent="0.25">
      <c r="A52">
        <v>2926</v>
      </c>
      <c r="B52" t="s">
        <v>79</v>
      </c>
      <c r="D52" t="s">
        <v>65</v>
      </c>
      <c r="E52" t="s">
        <v>66</v>
      </c>
      <c r="F52" t="s">
        <v>144</v>
      </c>
      <c r="G52">
        <v>1</v>
      </c>
      <c r="H52" t="s">
        <v>7511</v>
      </c>
      <c r="I52" s="9">
        <v>5000</v>
      </c>
      <c r="K52" t="s">
        <v>273</v>
      </c>
      <c r="L52" s="9">
        <v>1000</v>
      </c>
      <c r="M52" t="s">
        <v>134</v>
      </c>
      <c r="N52" t="s">
        <v>8056</v>
      </c>
      <c r="O52" t="s">
        <v>7964</v>
      </c>
      <c r="P52" t="s">
        <v>953</v>
      </c>
      <c r="Q52" t="s">
        <v>727</v>
      </c>
      <c r="R52" s="9">
        <v>6000</v>
      </c>
      <c r="S52" t="str">
        <f t="shared" si="0"/>
        <v>Funded</v>
      </c>
      <c r="T52" t="str">
        <f t="shared" si="1"/>
        <v>No</v>
      </c>
      <c r="U52" t="str">
        <f t="shared" si="2"/>
        <v>No</v>
      </c>
      <c r="V52" t="str">
        <f t="shared" si="3"/>
        <v>No</v>
      </c>
      <c r="W52" s="9">
        <f t="shared" si="4"/>
        <v>12000</v>
      </c>
      <c r="X52" s="9">
        <f t="shared" si="5"/>
        <v>6000</v>
      </c>
    </row>
    <row r="53" spans="1:24" hidden="1" x14ac:dyDescent="0.25">
      <c r="A53">
        <v>2951</v>
      </c>
      <c r="B53" t="s">
        <v>117</v>
      </c>
      <c r="D53" t="s">
        <v>65</v>
      </c>
      <c r="E53" t="s">
        <v>45</v>
      </c>
      <c r="F53" t="s">
        <v>540</v>
      </c>
      <c r="G53">
        <v>3</v>
      </c>
      <c r="H53" t="s">
        <v>4998</v>
      </c>
      <c r="I53" s="9">
        <v>0</v>
      </c>
      <c r="J53" s="9">
        <v>0</v>
      </c>
      <c r="K53" t="s">
        <v>273</v>
      </c>
      <c r="L53" s="9">
        <v>0</v>
      </c>
      <c r="M53" t="s">
        <v>134</v>
      </c>
      <c r="O53" t="s">
        <v>5000</v>
      </c>
      <c r="P53" t="s">
        <v>911</v>
      </c>
      <c r="Q53" t="s">
        <v>464</v>
      </c>
      <c r="S53" t="str">
        <f t="shared" si="0"/>
        <v>Funded</v>
      </c>
      <c r="T53" t="str">
        <f t="shared" si="1"/>
        <v>No</v>
      </c>
      <c r="U53" t="str">
        <f t="shared" si="2"/>
        <v>No</v>
      </c>
      <c r="V53" t="str">
        <f t="shared" si="3"/>
        <v>No</v>
      </c>
      <c r="W53" s="9">
        <f t="shared" si="4"/>
        <v>0</v>
      </c>
      <c r="X53" s="9">
        <f t="shared" si="5"/>
        <v>0</v>
      </c>
    </row>
    <row r="54" spans="1:24" hidden="1" x14ac:dyDescent="0.25">
      <c r="A54">
        <v>2952</v>
      </c>
      <c r="B54" t="s">
        <v>117</v>
      </c>
      <c r="D54" t="s">
        <v>65</v>
      </c>
      <c r="E54" t="s">
        <v>45</v>
      </c>
      <c r="F54" t="s">
        <v>540</v>
      </c>
      <c r="G54">
        <v>3</v>
      </c>
      <c r="H54" t="s">
        <v>4998</v>
      </c>
      <c r="I54" s="9">
        <v>0</v>
      </c>
      <c r="J54" s="9">
        <v>0</v>
      </c>
      <c r="K54" t="s">
        <v>273</v>
      </c>
      <c r="L54" s="9">
        <v>0</v>
      </c>
      <c r="M54" t="s">
        <v>134</v>
      </c>
      <c r="N54" t="s">
        <v>5010</v>
      </c>
      <c r="O54" t="s">
        <v>5000</v>
      </c>
      <c r="P54" t="s">
        <v>911</v>
      </c>
      <c r="Q54" t="s">
        <v>464</v>
      </c>
      <c r="S54" t="str">
        <f t="shared" si="0"/>
        <v>Funded</v>
      </c>
      <c r="T54" t="str">
        <f t="shared" si="1"/>
        <v>No</v>
      </c>
      <c r="U54" t="str">
        <f t="shared" si="2"/>
        <v>No</v>
      </c>
      <c r="V54" t="str">
        <f t="shared" si="3"/>
        <v>No</v>
      </c>
      <c r="W54" s="9">
        <f t="shared" si="4"/>
        <v>0</v>
      </c>
      <c r="X54" s="9">
        <f t="shared" si="5"/>
        <v>0</v>
      </c>
    </row>
    <row r="55" spans="1:24" hidden="1" x14ac:dyDescent="0.25">
      <c r="A55">
        <v>2954</v>
      </c>
      <c r="B55" t="s">
        <v>266</v>
      </c>
      <c r="D55" t="s">
        <v>65</v>
      </c>
      <c r="E55" t="s">
        <v>81</v>
      </c>
      <c r="F55" t="s">
        <v>268</v>
      </c>
      <c r="G55">
        <v>3</v>
      </c>
      <c r="H55" t="s">
        <v>4998</v>
      </c>
      <c r="I55" s="9">
        <v>0</v>
      </c>
      <c r="J55" s="9">
        <v>0</v>
      </c>
      <c r="K55" t="s">
        <v>273</v>
      </c>
      <c r="L55" s="9">
        <v>0</v>
      </c>
      <c r="M55" t="s">
        <v>134</v>
      </c>
      <c r="N55" t="s">
        <v>5025</v>
      </c>
      <c r="O55" t="s">
        <v>5000</v>
      </c>
      <c r="P55" t="s">
        <v>911</v>
      </c>
      <c r="Q55" t="s">
        <v>464</v>
      </c>
      <c r="S55" t="str">
        <f t="shared" si="0"/>
        <v>Funded</v>
      </c>
      <c r="T55" t="str">
        <f t="shared" si="1"/>
        <v>No</v>
      </c>
      <c r="U55" t="str">
        <f t="shared" si="2"/>
        <v>No</v>
      </c>
      <c r="V55" t="str">
        <f t="shared" si="3"/>
        <v>No</v>
      </c>
      <c r="W55" s="9">
        <f t="shared" si="4"/>
        <v>0</v>
      </c>
      <c r="X55" s="9">
        <f t="shared" si="5"/>
        <v>0</v>
      </c>
    </row>
    <row r="56" spans="1:24" hidden="1" x14ac:dyDescent="0.25">
      <c r="A56">
        <v>2955</v>
      </c>
      <c r="B56" t="s">
        <v>464</v>
      </c>
      <c r="D56" t="s">
        <v>65</v>
      </c>
      <c r="E56" t="s">
        <v>45</v>
      </c>
      <c r="F56" t="s">
        <v>119</v>
      </c>
      <c r="G56">
        <v>5</v>
      </c>
      <c r="H56" t="s">
        <v>5030</v>
      </c>
      <c r="I56" s="9">
        <v>0</v>
      </c>
      <c r="J56" s="9">
        <v>0</v>
      </c>
      <c r="K56" t="s">
        <v>53</v>
      </c>
      <c r="L56" s="9">
        <v>0</v>
      </c>
      <c r="M56" t="s">
        <v>134</v>
      </c>
      <c r="N56" t="s">
        <v>5031</v>
      </c>
      <c r="O56" t="s">
        <v>5000</v>
      </c>
      <c r="P56" t="s">
        <v>911</v>
      </c>
      <c r="Q56" t="s">
        <v>464</v>
      </c>
      <c r="S56" t="str">
        <f t="shared" si="0"/>
        <v>Funded</v>
      </c>
      <c r="T56" t="str">
        <f t="shared" si="1"/>
        <v>No</v>
      </c>
      <c r="U56" t="str">
        <f t="shared" si="2"/>
        <v>No</v>
      </c>
      <c r="V56" t="str">
        <f t="shared" si="3"/>
        <v>No</v>
      </c>
      <c r="W56" s="9">
        <f t="shared" si="4"/>
        <v>0</v>
      </c>
      <c r="X56" s="9">
        <f t="shared" si="5"/>
        <v>0</v>
      </c>
    </row>
    <row r="57" spans="1:24" hidden="1" x14ac:dyDescent="0.25">
      <c r="A57">
        <v>2960</v>
      </c>
      <c r="B57" t="s">
        <v>142</v>
      </c>
      <c r="D57" t="s">
        <v>65</v>
      </c>
      <c r="E57" t="s">
        <v>45</v>
      </c>
      <c r="F57" t="s">
        <v>198</v>
      </c>
      <c r="G57">
        <v>3</v>
      </c>
      <c r="H57" t="s">
        <v>4998</v>
      </c>
      <c r="I57" s="9">
        <v>0</v>
      </c>
      <c r="J57" s="9">
        <v>0</v>
      </c>
      <c r="K57" t="s">
        <v>273</v>
      </c>
      <c r="L57" s="9">
        <v>0</v>
      </c>
      <c r="M57" t="s">
        <v>134</v>
      </c>
      <c r="N57" t="s">
        <v>5065</v>
      </c>
      <c r="O57" t="s">
        <v>5000</v>
      </c>
      <c r="P57" t="s">
        <v>911</v>
      </c>
      <c r="Q57" t="s">
        <v>464</v>
      </c>
      <c r="S57" t="str">
        <f t="shared" si="0"/>
        <v>Funded</v>
      </c>
      <c r="T57" t="str">
        <f t="shared" si="1"/>
        <v>No</v>
      </c>
      <c r="U57" t="str">
        <f t="shared" si="2"/>
        <v>No</v>
      </c>
      <c r="V57" t="str">
        <f t="shared" si="3"/>
        <v>No</v>
      </c>
      <c r="W57" s="9">
        <f t="shared" si="4"/>
        <v>0</v>
      </c>
      <c r="X57" s="9">
        <f t="shared" si="5"/>
        <v>0</v>
      </c>
    </row>
    <row r="58" spans="1:24" hidden="1" x14ac:dyDescent="0.25">
      <c r="A58">
        <v>2962</v>
      </c>
      <c r="B58" t="s">
        <v>223</v>
      </c>
      <c r="D58" t="s">
        <v>65</v>
      </c>
      <c r="E58" t="s">
        <v>45</v>
      </c>
      <c r="F58" t="s">
        <v>547</v>
      </c>
      <c r="G58">
        <v>1</v>
      </c>
      <c r="H58" t="s">
        <v>5009</v>
      </c>
      <c r="I58" s="9">
        <v>0</v>
      </c>
      <c r="J58" s="9">
        <v>0</v>
      </c>
      <c r="K58" t="s">
        <v>273</v>
      </c>
      <c r="L58" s="9">
        <v>0</v>
      </c>
      <c r="M58" t="s">
        <v>134</v>
      </c>
      <c r="N58" t="s">
        <v>5077</v>
      </c>
      <c r="O58" t="s">
        <v>5000</v>
      </c>
      <c r="P58" t="s">
        <v>911</v>
      </c>
      <c r="Q58" t="s">
        <v>464</v>
      </c>
      <c r="S58" t="str">
        <f t="shared" si="0"/>
        <v>Funded</v>
      </c>
      <c r="T58" t="str">
        <f t="shared" si="1"/>
        <v>No</v>
      </c>
      <c r="U58" t="str">
        <f t="shared" si="2"/>
        <v>No</v>
      </c>
      <c r="V58" t="str">
        <f t="shared" si="3"/>
        <v>No</v>
      </c>
      <c r="W58" s="9">
        <f t="shared" si="4"/>
        <v>0</v>
      </c>
      <c r="X58" s="9">
        <f t="shared" si="5"/>
        <v>0</v>
      </c>
    </row>
    <row r="59" spans="1:24" x14ac:dyDescent="0.25">
      <c r="A59">
        <v>2969</v>
      </c>
      <c r="B59" t="s">
        <v>129</v>
      </c>
      <c r="D59" t="s">
        <v>65</v>
      </c>
      <c r="E59" t="s">
        <v>45</v>
      </c>
      <c r="F59" t="s">
        <v>268</v>
      </c>
      <c r="G59">
        <v>1</v>
      </c>
      <c r="H59" t="s">
        <v>1500</v>
      </c>
      <c r="I59" s="9">
        <v>0</v>
      </c>
      <c r="J59" s="9">
        <v>0</v>
      </c>
      <c r="K59" t="s">
        <v>273</v>
      </c>
      <c r="L59" s="9">
        <v>6000</v>
      </c>
      <c r="M59" t="s">
        <v>134</v>
      </c>
      <c r="N59" t="s">
        <v>1815</v>
      </c>
      <c r="O59" t="s">
        <v>1784</v>
      </c>
      <c r="P59" t="s">
        <v>709</v>
      </c>
      <c r="Q59" t="s">
        <v>727</v>
      </c>
      <c r="R59" s="9">
        <v>24000</v>
      </c>
      <c r="S59" t="str">
        <f t="shared" si="0"/>
        <v>Funded</v>
      </c>
      <c r="T59" t="str">
        <f t="shared" si="1"/>
        <v>No</v>
      </c>
      <c r="U59" t="str">
        <f t="shared" si="2"/>
        <v>No</v>
      </c>
      <c r="V59" t="str">
        <f t="shared" si="3"/>
        <v>No</v>
      </c>
      <c r="W59" s="9">
        <f t="shared" si="4"/>
        <v>30000</v>
      </c>
      <c r="X59" s="9">
        <f t="shared" si="5"/>
        <v>6000</v>
      </c>
    </row>
    <row r="60" spans="1:24" x14ac:dyDescent="0.25">
      <c r="A60">
        <v>2970</v>
      </c>
      <c r="B60" t="s">
        <v>223</v>
      </c>
      <c r="C60" t="s">
        <v>5143</v>
      </c>
      <c r="D60" t="s">
        <v>65</v>
      </c>
      <c r="E60" t="s">
        <v>45</v>
      </c>
      <c r="F60" t="s">
        <v>144</v>
      </c>
      <c r="G60">
        <v>1</v>
      </c>
      <c r="H60" t="s">
        <v>250</v>
      </c>
      <c r="I60" s="9">
        <v>6000</v>
      </c>
      <c r="K60" t="s">
        <v>273</v>
      </c>
      <c r="L60" s="9">
        <v>500</v>
      </c>
      <c r="M60" t="s">
        <v>54</v>
      </c>
      <c r="N60" t="s">
        <v>7513</v>
      </c>
      <c r="O60" t="s">
        <v>7483</v>
      </c>
      <c r="P60" t="s">
        <v>709</v>
      </c>
      <c r="Q60" t="s">
        <v>727</v>
      </c>
      <c r="R60" s="9">
        <v>6500</v>
      </c>
      <c r="S60" t="str">
        <f t="shared" si="0"/>
        <v>Unfunded</v>
      </c>
      <c r="T60" t="str">
        <f t="shared" si="1"/>
        <v>No</v>
      </c>
      <c r="U60" t="str">
        <f t="shared" si="2"/>
        <v>No</v>
      </c>
      <c r="V60" t="str">
        <f t="shared" si="3"/>
        <v>No</v>
      </c>
      <c r="W60" s="9" t="str">
        <f t="shared" si="4"/>
        <v/>
      </c>
      <c r="X60" s="9">
        <f t="shared" si="5"/>
        <v>6500</v>
      </c>
    </row>
    <row r="61" spans="1:24" hidden="1" x14ac:dyDescent="0.25">
      <c r="A61">
        <v>3050</v>
      </c>
      <c r="B61" t="s">
        <v>464</v>
      </c>
      <c r="D61" t="s">
        <v>80</v>
      </c>
      <c r="E61" t="s">
        <v>81</v>
      </c>
      <c r="F61" t="s">
        <v>225</v>
      </c>
      <c r="G61">
        <v>5</v>
      </c>
      <c r="H61" t="s">
        <v>5134</v>
      </c>
      <c r="I61" s="9">
        <v>0</v>
      </c>
      <c r="J61" s="9">
        <v>0</v>
      </c>
      <c r="K61" t="s">
        <v>53</v>
      </c>
      <c r="L61" s="9">
        <v>5000</v>
      </c>
      <c r="M61" t="s">
        <v>54</v>
      </c>
      <c r="O61" t="s">
        <v>5137</v>
      </c>
      <c r="P61" t="s">
        <v>911</v>
      </c>
      <c r="Q61" t="s">
        <v>693</v>
      </c>
      <c r="R61" s="9">
        <v>5000</v>
      </c>
      <c r="S61" t="str">
        <f t="shared" si="0"/>
        <v>Unfunded</v>
      </c>
      <c r="T61" t="str">
        <f t="shared" si="1"/>
        <v>No</v>
      </c>
      <c r="U61" t="str">
        <f t="shared" si="2"/>
        <v>No</v>
      </c>
      <c r="V61" t="str">
        <f t="shared" si="3"/>
        <v>Yes</v>
      </c>
      <c r="W61" s="9" t="str">
        <f t="shared" si="4"/>
        <v/>
      </c>
      <c r="X61" s="9">
        <f t="shared" si="5"/>
        <v>5000</v>
      </c>
    </row>
    <row r="62" spans="1:24" hidden="1" x14ac:dyDescent="0.25">
      <c r="A62">
        <v>3054</v>
      </c>
      <c r="B62" t="s">
        <v>79</v>
      </c>
      <c r="D62" t="s">
        <v>80</v>
      </c>
      <c r="E62" t="s">
        <v>66</v>
      </c>
      <c r="F62" t="s">
        <v>83</v>
      </c>
      <c r="G62">
        <v>1</v>
      </c>
      <c r="H62" t="s">
        <v>1500</v>
      </c>
      <c r="I62" s="9">
        <v>0</v>
      </c>
      <c r="J62" s="9">
        <v>1750</v>
      </c>
      <c r="K62" t="s">
        <v>53</v>
      </c>
      <c r="L62" s="9">
        <v>1750</v>
      </c>
      <c r="M62" t="s">
        <v>149</v>
      </c>
      <c r="N62" t="s">
        <v>5792</v>
      </c>
      <c r="O62" t="s">
        <v>5777</v>
      </c>
      <c r="P62" t="s">
        <v>911</v>
      </c>
      <c r="Q62" t="s">
        <v>693</v>
      </c>
      <c r="R62" s="9">
        <v>0</v>
      </c>
      <c r="S62" t="str">
        <f t="shared" si="0"/>
        <v>Funded</v>
      </c>
      <c r="T62" t="str">
        <f t="shared" si="1"/>
        <v>No</v>
      </c>
      <c r="U62" t="str">
        <f t="shared" si="2"/>
        <v>No</v>
      </c>
      <c r="V62" t="str">
        <f t="shared" si="3"/>
        <v>No</v>
      </c>
      <c r="W62" s="9">
        <f t="shared" si="4"/>
        <v>3500</v>
      </c>
      <c r="X62" s="9">
        <f t="shared" si="5"/>
        <v>3500</v>
      </c>
    </row>
    <row r="63" spans="1:24" hidden="1" x14ac:dyDescent="0.25">
      <c r="A63">
        <v>3057</v>
      </c>
      <c r="B63" t="s">
        <v>79</v>
      </c>
      <c r="D63" t="s">
        <v>44</v>
      </c>
      <c r="E63" t="s">
        <v>45</v>
      </c>
      <c r="F63" t="s">
        <v>388</v>
      </c>
      <c r="G63">
        <v>4</v>
      </c>
      <c r="H63" t="s">
        <v>5809</v>
      </c>
      <c r="I63" s="9">
        <v>0</v>
      </c>
      <c r="J63" s="9">
        <v>1000</v>
      </c>
      <c r="K63" t="s">
        <v>53</v>
      </c>
      <c r="L63" s="9">
        <v>1000</v>
      </c>
      <c r="M63" t="s">
        <v>134</v>
      </c>
      <c r="N63" t="s">
        <v>1568</v>
      </c>
      <c r="O63" t="s">
        <v>5777</v>
      </c>
      <c r="P63" t="s">
        <v>911</v>
      </c>
      <c r="Q63" t="s">
        <v>693</v>
      </c>
      <c r="R63" s="9">
        <v>0</v>
      </c>
      <c r="S63" t="str">
        <f t="shared" si="0"/>
        <v>Funded</v>
      </c>
      <c r="T63" t="str">
        <f t="shared" si="1"/>
        <v>No</v>
      </c>
      <c r="U63" t="str">
        <f t="shared" si="2"/>
        <v>No</v>
      </c>
      <c r="V63" t="str">
        <f t="shared" si="3"/>
        <v>No</v>
      </c>
      <c r="W63" s="9">
        <f t="shared" si="4"/>
        <v>2000</v>
      </c>
      <c r="X63" s="9">
        <f t="shared" si="5"/>
        <v>2000</v>
      </c>
    </row>
    <row r="64" spans="1:24" hidden="1" x14ac:dyDescent="0.25">
      <c r="A64">
        <v>3058</v>
      </c>
      <c r="B64" t="s">
        <v>464</v>
      </c>
      <c r="D64" t="s">
        <v>65</v>
      </c>
      <c r="E64" t="s">
        <v>66</v>
      </c>
      <c r="F64" t="s">
        <v>119</v>
      </c>
      <c r="G64">
        <v>5</v>
      </c>
      <c r="H64" t="s">
        <v>1500</v>
      </c>
      <c r="I64" s="9">
        <v>0</v>
      </c>
      <c r="J64" s="9">
        <v>0</v>
      </c>
      <c r="K64" t="s">
        <v>53</v>
      </c>
      <c r="L64" s="9">
        <v>3150</v>
      </c>
      <c r="M64" t="s">
        <v>134</v>
      </c>
      <c r="N64" t="s">
        <v>5813</v>
      </c>
      <c r="O64" t="s">
        <v>5777</v>
      </c>
      <c r="P64" t="s">
        <v>911</v>
      </c>
      <c r="Q64" t="s">
        <v>693</v>
      </c>
      <c r="R64" s="9">
        <v>0</v>
      </c>
      <c r="S64" t="str">
        <f t="shared" si="0"/>
        <v>Funded</v>
      </c>
      <c r="T64" t="str">
        <f t="shared" si="1"/>
        <v>No</v>
      </c>
      <c r="U64" t="str">
        <f t="shared" si="2"/>
        <v>No</v>
      </c>
      <c r="V64" t="str">
        <f t="shared" si="3"/>
        <v>No</v>
      </c>
      <c r="W64" s="9">
        <f t="shared" si="4"/>
        <v>3150</v>
      </c>
      <c r="X64" s="9">
        <f t="shared" si="5"/>
        <v>3150</v>
      </c>
    </row>
    <row r="65" spans="1:24" hidden="1" x14ac:dyDescent="0.25">
      <c r="A65">
        <v>3060</v>
      </c>
      <c r="B65" t="s">
        <v>64</v>
      </c>
      <c r="C65" t="s">
        <v>1589</v>
      </c>
      <c r="D65" t="s">
        <v>65</v>
      </c>
      <c r="E65" t="s">
        <v>66</v>
      </c>
      <c r="F65" t="s">
        <v>237</v>
      </c>
      <c r="G65">
        <v>4</v>
      </c>
      <c r="H65" t="s">
        <v>1500</v>
      </c>
      <c r="I65" s="9">
        <v>0</v>
      </c>
      <c r="J65" s="9">
        <v>0</v>
      </c>
      <c r="K65" t="s">
        <v>53</v>
      </c>
      <c r="L65" s="9">
        <v>1050</v>
      </c>
      <c r="M65" t="s">
        <v>134</v>
      </c>
      <c r="N65" t="s">
        <v>5813</v>
      </c>
      <c r="O65" t="s">
        <v>5777</v>
      </c>
      <c r="P65" t="s">
        <v>911</v>
      </c>
      <c r="Q65" t="s">
        <v>693</v>
      </c>
      <c r="R65" s="9">
        <v>0</v>
      </c>
      <c r="S65" t="str">
        <f t="shared" si="0"/>
        <v>Funded</v>
      </c>
      <c r="T65" t="str">
        <f t="shared" si="1"/>
        <v>No</v>
      </c>
      <c r="U65" t="str">
        <f t="shared" si="2"/>
        <v>No</v>
      </c>
      <c r="V65" t="str">
        <f t="shared" si="3"/>
        <v>No</v>
      </c>
      <c r="W65" s="9">
        <f t="shared" si="4"/>
        <v>1050</v>
      </c>
      <c r="X65" s="9">
        <f t="shared" si="5"/>
        <v>1050</v>
      </c>
    </row>
    <row r="66" spans="1:24" hidden="1" x14ac:dyDescent="0.25">
      <c r="A66">
        <v>3065</v>
      </c>
      <c r="B66" t="s">
        <v>79</v>
      </c>
      <c r="D66" t="s">
        <v>65</v>
      </c>
      <c r="E66" t="s">
        <v>45</v>
      </c>
      <c r="F66" t="s">
        <v>119</v>
      </c>
      <c r="G66">
        <v>4</v>
      </c>
      <c r="H66" t="s">
        <v>1500</v>
      </c>
      <c r="I66" s="9">
        <v>0</v>
      </c>
      <c r="J66" s="9">
        <v>0</v>
      </c>
      <c r="K66" t="s">
        <v>53</v>
      </c>
      <c r="L66" s="9">
        <v>1400</v>
      </c>
      <c r="M66" t="s">
        <v>134</v>
      </c>
      <c r="N66" t="s">
        <v>5853</v>
      </c>
      <c r="O66" t="s">
        <v>5777</v>
      </c>
      <c r="P66" t="s">
        <v>911</v>
      </c>
      <c r="Q66" t="s">
        <v>693</v>
      </c>
      <c r="R66" s="9">
        <v>0</v>
      </c>
      <c r="S66" t="str">
        <f t="shared" si="0"/>
        <v>Funded</v>
      </c>
      <c r="T66" t="str">
        <f t="shared" si="1"/>
        <v>No</v>
      </c>
      <c r="U66" t="str">
        <f t="shared" si="2"/>
        <v>No</v>
      </c>
      <c r="V66" t="str">
        <f t="shared" si="3"/>
        <v>No</v>
      </c>
      <c r="W66" s="9">
        <f t="shared" si="4"/>
        <v>1400</v>
      </c>
      <c r="X66" s="9">
        <f t="shared" si="5"/>
        <v>1400</v>
      </c>
    </row>
    <row r="67" spans="1:24" hidden="1" x14ac:dyDescent="0.25">
      <c r="A67">
        <v>3066</v>
      </c>
      <c r="B67" t="s">
        <v>141</v>
      </c>
      <c r="D67" t="s">
        <v>80</v>
      </c>
      <c r="E67" t="s">
        <v>45</v>
      </c>
      <c r="F67" t="s">
        <v>144</v>
      </c>
      <c r="G67">
        <v>1</v>
      </c>
      <c r="H67" t="s">
        <v>5809</v>
      </c>
      <c r="I67" s="9">
        <v>0</v>
      </c>
      <c r="J67" s="9">
        <v>0</v>
      </c>
      <c r="L67" s="9">
        <v>0</v>
      </c>
      <c r="M67" t="s">
        <v>134</v>
      </c>
      <c r="N67" t="s">
        <v>5862</v>
      </c>
      <c r="O67" t="s">
        <v>5777</v>
      </c>
      <c r="P67" t="s">
        <v>911</v>
      </c>
      <c r="Q67" t="s">
        <v>693</v>
      </c>
      <c r="R67" s="9">
        <v>0</v>
      </c>
      <c r="S67" t="str">
        <f t="shared" ref="S67:S130" si="6">IF(OR($M67="Partially funded", $M67="Funding secured"), "Funded", "Unfunded")</f>
        <v>Funded</v>
      </c>
      <c r="T67" t="str">
        <f t="shared" ref="T67:T130" si="7">IF(AND(R67&gt;0,R67=I67),"Yes","No")</f>
        <v>No</v>
      </c>
      <c r="U67" t="str">
        <f t="shared" ref="U67:U130" si="8">IF(AND(R67&gt;0,R67=J67),"Yes","No")</f>
        <v>No</v>
      </c>
      <c r="V67" t="str">
        <f t="shared" ref="V67:V130" si="9">IF(AND(R67&gt;0,R67=L67),"Yes","No")</f>
        <v>No</v>
      </c>
      <c r="W67" s="9">
        <f t="shared" ref="W67:W130" si="10">IF(AND(S67="Funded",T67="No",U67="No",V67="No"),SUM(I67,J67,L67,R67),"")</f>
        <v>0</v>
      </c>
      <c r="X67" s="9">
        <f t="shared" ref="X67:X130" si="11">I67+J67+L67</f>
        <v>0</v>
      </c>
    </row>
    <row r="68" spans="1:24" hidden="1" x14ac:dyDescent="0.25">
      <c r="A68">
        <v>3086</v>
      </c>
      <c r="B68" t="s">
        <v>64</v>
      </c>
      <c r="C68" t="s">
        <v>6045</v>
      </c>
      <c r="D68" t="s">
        <v>65</v>
      </c>
      <c r="E68" t="s">
        <v>45</v>
      </c>
      <c r="F68" t="s">
        <v>96</v>
      </c>
      <c r="G68">
        <v>5</v>
      </c>
      <c r="H68" t="s">
        <v>6049</v>
      </c>
      <c r="I68" s="9">
        <v>0</v>
      </c>
      <c r="J68" s="9">
        <v>10000</v>
      </c>
      <c r="K68" t="s">
        <v>53</v>
      </c>
      <c r="L68" s="9">
        <v>10000</v>
      </c>
      <c r="M68" t="s">
        <v>134</v>
      </c>
      <c r="N68" t="s">
        <v>6050</v>
      </c>
      <c r="O68" t="s">
        <v>5959</v>
      </c>
      <c r="P68" t="s">
        <v>911</v>
      </c>
      <c r="Q68" t="s">
        <v>921</v>
      </c>
      <c r="R68" s="9">
        <v>0</v>
      </c>
      <c r="S68" t="str">
        <f t="shared" si="6"/>
        <v>Funded</v>
      </c>
      <c r="T68" t="str">
        <f t="shared" si="7"/>
        <v>No</v>
      </c>
      <c r="U68" t="str">
        <f t="shared" si="8"/>
        <v>No</v>
      </c>
      <c r="V68" t="str">
        <f t="shared" si="9"/>
        <v>No</v>
      </c>
      <c r="W68" s="9">
        <f t="shared" si="10"/>
        <v>20000</v>
      </c>
      <c r="X68" s="9">
        <f t="shared" si="11"/>
        <v>20000</v>
      </c>
    </row>
    <row r="69" spans="1:24" hidden="1" x14ac:dyDescent="0.25">
      <c r="A69">
        <v>3107</v>
      </c>
      <c r="B69" t="s">
        <v>64</v>
      </c>
      <c r="C69" t="s">
        <v>6239</v>
      </c>
      <c r="D69" t="s">
        <v>65</v>
      </c>
      <c r="E69" t="s">
        <v>66</v>
      </c>
      <c r="F69" t="s">
        <v>119</v>
      </c>
      <c r="G69">
        <v>1</v>
      </c>
      <c r="H69" t="s">
        <v>6093</v>
      </c>
      <c r="I69" s="9">
        <v>25000</v>
      </c>
      <c r="J69" s="9">
        <v>30000</v>
      </c>
      <c r="K69" t="s">
        <v>273</v>
      </c>
      <c r="L69" s="9">
        <v>30000</v>
      </c>
      <c r="M69" t="s">
        <v>149</v>
      </c>
      <c r="N69" t="s">
        <v>6244</v>
      </c>
      <c r="O69" t="s">
        <v>5959</v>
      </c>
      <c r="P69" t="s">
        <v>911</v>
      </c>
      <c r="Q69" t="s">
        <v>693</v>
      </c>
      <c r="R69" s="9">
        <v>30000</v>
      </c>
      <c r="S69" t="str">
        <f t="shared" si="6"/>
        <v>Funded</v>
      </c>
      <c r="T69" t="str">
        <f t="shared" si="7"/>
        <v>No</v>
      </c>
      <c r="U69" t="str">
        <f t="shared" si="8"/>
        <v>Yes</v>
      </c>
      <c r="V69" t="str">
        <f t="shared" si="9"/>
        <v>Yes</v>
      </c>
      <c r="W69" s="9" t="str">
        <f t="shared" si="10"/>
        <v/>
      </c>
      <c r="X69" s="9">
        <f t="shared" si="11"/>
        <v>85000</v>
      </c>
    </row>
    <row r="70" spans="1:24" hidden="1" x14ac:dyDescent="0.25">
      <c r="A70">
        <v>3112</v>
      </c>
      <c r="B70" t="s">
        <v>464</v>
      </c>
      <c r="D70" t="s">
        <v>44</v>
      </c>
      <c r="E70" t="s">
        <v>66</v>
      </c>
      <c r="F70" t="s">
        <v>119</v>
      </c>
      <c r="G70">
        <v>3</v>
      </c>
      <c r="H70" t="s">
        <v>6093</v>
      </c>
      <c r="I70" s="9">
        <v>1000</v>
      </c>
      <c r="J70" s="9">
        <v>2000</v>
      </c>
      <c r="K70" t="s">
        <v>273</v>
      </c>
      <c r="L70" s="9">
        <v>2000</v>
      </c>
      <c r="M70" t="s">
        <v>54</v>
      </c>
      <c r="N70" t="s">
        <v>6285</v>
      </c>
      <c r="O70" t="s">
        <v>5959</v>
      </c>
      <c r="P70" t="s">
        <v>911</v>
      </c>
      <c r="Q70" t="s">
        <v>693</v>
      </c>
      <c r="R70" s="9">
        <v>0</v>
      </c>
      <c r="S70" t="str">
        <f t="shared" si="6"/>
        <v>Unfunded</v>
      </c>
      <c r="T70" t="str">
        <f t="shared" si="7"/>
        <v>No</v>
      </c>
      <c r="U70" t="str">
        <f t="shared" si="8"/>
        <v>No</v>
      </c>
      <c r="V70" t="str">
        <f t="shared" si="9"/>
        <v>No</v>
      </c>
      <c r="W70" s="9" t="str">
        <f t="shared" si="10"/>
        <v/>
      </c>
      <c r="X70" s="9">
        <f t="shared" si="11"/>
        <v>5000</v>
      </c>
    </row>
    <row r="71" spans="1:24" x14ac:dyDescent="0.25">
      <c r="A71">
        <v>3114</v>
      </c>
      <c r="B71" t="s">
        <v>142</v>
      </c>
      <c r="D71" t="s">
        <v>65</v>
      </c>
      <c r="E71" t="s">
        <v>45</v>
      </c>
      <c r="F71" t="s">
        <v>702</v>
      </c>
      <c r="G71">
        <v>1</v>
      </c>
      <c r="H71" t="s">
        <v>7511</v>
      </c>
      <c r="I71" s="9">
        <v>112884</v>
      </c>
      <c r="K71" t="s">
        <v>53</v>
      </c>
      <c r="M71" t="s">
        <v>54</v>
      </c>
      <c r="N71" t="s">
        <v>7892</v>
      </c>
      <c r="O71" t="s">
        <v>7893</v>
      </c>
      <c r="P71" t="s">
        <v>709</v>
      </c>
      <c r="Q71" t="s">
        <v>727</v>
      </c>
      <c r="R71" s="9">
        <v>112884</v>
      </c>
      <c r="S71" t="str">
        <f t="shared" si="6"/>
        <v>Unfunded</v>
      </c>
      <c r="T71" t="str">
        <f t="shared" si="7"/>
        <v>Yes</v>
      </c>
      <c r="U71" t="str">
        <f t="shared" si="8"/>
        <v>No</v>
      </c>
      <c r="V71" t="str">
        <f t="shared" si="9"/>
        <v>No</v>
      </c>
      <c r="W71" s="9" t="str">
        <f t="shared" si="10"/>
        <v/>
      </c>
      <c r="X71" s="9">
        <f t="shared" si="11"/>
        <v>112884</v>
      </c>
    </row>
    <row r="72" spans="1:24" x14ac:dyDescent="0.25">
      <c r="A72">
        <v>3115</v>
      </c>
      <c r="B72" t="s">
        <v>142</v>
      </c>
      <c r="D72" t="s">
        <v>65</v>
      </c>
      <c r="E72" t="s">
        <v>45</v>
      </c>
      <c r="F72" t="s">
        <v>144</v>
      </c>
      <c r="G72">
        <v>1</v>
      </c>
      <c r="H72" t="s">
        <v>7511</v>
      </c>
      <c r="I72" s="9">
        <v>3000</v>
      </c>
      <c r="K72" t="s">
        <v>53</v>
      </c>
      <c r="M72" t="s">
        <v>54</v>
      </c>
      <c r="N72" t="s">
        <v>8210</v>
      </c>
      <c r="O72" t="s">
        <v>7964</v>
      </c>
      <c r="P72" t="s">
        <v>709</v>
      </c>
      <c r="Q72" t="s">
        <v>727</v>
      </c>
      <c r="R72" s="9">
        <v>3000</v>
      </c>
      <c r="S72" t="str">
        <f t="shared" si="6"/>
        <v>Unfunded</v>
      </c>
      <c r="T72" t="str">
        <f t="shared" si="7"/>
        <v>Yes</v>
      </c>
      <c r="U72" t="str">
        <f t="shared" si="8"/>
        <v>No</v>
      </c>
      <c r="V72" t="str">
        <f t="shared" si="9"/>
        <v>No</v>
      </c>
      <c r="W72" s="9" t="str">
        <f t="shared" si="10"/>
        <v/>
      </c>
      <c r="X72" s="9">
        <f t="shared" si="11"/>
        <v>3000</v>
      </c>
    </row>
    <row r="73" spans="1:24" x14ac:dyDescent="0.25">
      <c r="A73">
        <v>3117</v>
      </c>
      <c r="B73" t="s">
        <v>42</v>
      </c>
      <c r="D73" t="s">
        <v>3326</v>
      </c>
      <c r="E73" t="s">
        <v>45</v>
      </c>
      <c r="F73" t="s">
        <v>144</v>
      </c>
      <c r="G73">
        <v>1</v>
      </c>
      <c r="H73" t="s">
        <v>7511</v>
      </c>
      <c r="I73" s="9">
        <v>15000</v>
      </c>
      <c r="K73" t="s">
        <v>53</v>
      </c>
      <c r="M73" t="s">
        <v>54</v>
      </c>
      <c r="N73" t="s">
        <v>8219</v>
      </c>
      <c r="O73" t="s">
        <v>7964</v>
      </c>
      <c r="P73" t="s">
        <v>709</v>
      </c>
      <c r="Q73" t="s">
        <v>727</v>
      </c>
      <c r="R73" s="9">
        <v>15000</v>
      </c>
      <c r="S73" t="str">
        <f t="shared" si="6"/>
        <v>Unfunded</v>
      </c>
      <c r="T73" t="str">
        <f t="shared" si="7"/>
        <v>Yes</v>
      </c>
      <c r="U73" t="str">
        <f t="shared" si="8"/>
        <v>No</v>
      </c>
      <c r="V73" t="str">
        <f t="shared" si="9"/>
        <v>No</v>
      </c>
      <c r="W73" s="9" t="str">
        <f t="shared" si="10"/>
        <v/>
      </c>
      <c r="X73" s="9">
        <f t="shared" si="11"/>
        <v>15000</v>
      </c>
    </row>
    <row r="74" spans="1:24" x14ac:dyDescent="0.25">
      <c r="A74">
        <v>3118</v>
      </c>
      <c r="B74" t="s">
        <v>42</v>
      </c>
      <c r="D74" t="s">
        <v>65</v>
      </c>
      <c r="E74" t="s">
        <v>45</v>
      </c>
      <c r="F74" t="s">
        <v>188</v>
      </c>
      <c r="G74">
        <v>1</v>
      </c>
      <c r="H74" t="s">
        <v>7511</v>
      </c>
      <c r="I74" s="9">
        <v>28500</v>
      </c>
      <c r="J74" s="9">
        <v>0</v>
      </c>
      <c r="K74" t="s">
        <v>273</v>
      </c>
      <c r="L74" s="9">
        <v>1000</v>
      </c>
      <c r="M74" t="s">
        <v>134</v>
      </c>
      <c r="N74" t="s">
        <v>7733</v>
      </c>
      <c r="O74" t="s">
        <v>7751</v>
      </c>
      <c r="P74" t="s">
        <v>709</v>
      </c>
      <c r="Q74" t="s">
        <v>727</v>
      </c>
      <c r="R74" s="9">
        <v>0</v>
      </c>
      <c r="S74" t="str">
        <f t="shared" si="6"/>
        <v>Funded</v>
      </c>
      <c r="T74" t="str">
        <f t="shared" si="7"/>
        <v>No</v>
      </c>
      <c r="U74" t="str">
        <f t="shared" si="8"/>
        <v>No</v>
      </c>
      <c r="V74" t="str">
        <f t="shared" si="9"/>
        <v>No</v>
      </c>
      <c r="W74" s="9">
        <f t="shared" si="10"/>
        <v>29500</v>
      </c>
      <c r="X74" s="9">
        <f t="shared" si="11"/>
        <v>29500</v>
      </c>
    </row>
    <row r="75" spans="1:24" x14ac:dyDescent="0.25">
      <c r="A75">
        <v>3119</v>
      </c>
      <c r="B75" t="s">
        <v>42</v>
      </c>
      <c r="D75" t="s">
        <v>65</v>
      </c>
      <c r="E75" t="s">
        <v>45</v>
      </c>
      <c r="F75" t="s">
        <v>188</v>
      </c>
      <c r="G75">
        <v>1</v>
      </c>
      <c r="H75" t="s">
        <v>907</v>
      </c>
      <c r="I75" s="9">
        <v>40000</v>
      </c>
      <c r="J75" s="9">
        <v>0</v>
      </c>
      <c r="K75" t="s">
        <v>273</v>
      </c>
      <c r="L75" s="9">
        <v>400</v>
      </c>
      <c r="N75" t="s">
        <v>1002</v>
      </c>
      <c r="O75" t="s">
        <v>898</v>
      </c>
      <c r="P75" t="s">
        <v>734</v>
      </c>
      <c r="Q75" t="s">
        <v>727</v>
      </c>
      <c r="R75" s="9">
        <v>0</v>
      </c>
      <c r="S75" t="str">
        <f t="shared" si="6"/>
        <v>Unfunded</v>
      </c>
      <c r="T75" t="str">
        <f t="shared" si="7"/>
        <v>No</v>
      </c>
      <c r="U75" t="str">
        <f t="shared" si="8"/>
        <v>No</v>
      </c>
      <c r="V75" t="str">
        <f t="shared" si="9"/>
        <v>No</v>
      </c>
      <c r="W75" s="9" t="str">
        <f t="shared" si="10"/>
        <v/>
      </c>
      <c r="X75" s="9">
        <f t="shared" si="11"/>
        <v>40400</v>
      </c>
    </row>
    <row r="76" spans="1:24" hidden="1" x14ac:dyDescent="0.25">
      <c r="A76">
        <v>3130</v>
      </c>
      <c r="B76" t="s">
        <v>223</v>
      </c>
      <c r="D76" t="s">
        <v>65</v>
      </c>
      <c r="E76" t="s">
        <v>66</v>
      </c>
      <c r="F76" t="s">
        <v>96</v>
      </c>
      <c r="G76">
        <v>5</v>
      </c>
      <c r="H76" t="s">
        <v>6369</v>
      </c>
      <c r="I76" s="9">
        <v>0</v>
      </c>
      <c r="J76" s="9">
        <v>0</v>
      </c>
      <c r="K76" t="s">
        <v>53</v>
      </c>
      <c r="L76" s="9">
        <v>0</v>
      </c>
      <c r="M76" t="s">
        <v>54</v>
      </c>
      <c r="N76" t="s">
        <v>6437</v>
      </c>
      <c r="O76" t="s">
        <v>6306</v>
      </c>
      <c r="P76" t="s">
        <v>911</v>
      </c>
      <c r="Q76" t="s">
        <v>693</v>
      </c>
      <c r="S76" t="str">
        <f t="shared" si="6"/>
        <v>Unfunded</v>
      </c>
      <c r="T76" t="str">
        <f t="shared" si="7"/>
        <v>No</v>
      </c>
      <c r="U76" t="str">
        <f t="shared" si="8"/>
        <v>No</v>
      </c>
      <c r="V76" t="str">
        <f t="shared" si="9"/>
        <v>No</v>
      </c>
      <c r="W76" s="9" t="str">
        <f t="shared" si="10"/>
        <v/>
      </c>
      <c r="X76" s="9">
        <f t="shared" si="11"/>
        <v>0</v>
      </c>
    </row>
    <row r="77" spans="1:24" x14ac:dyDescent="0.25">
      <c r="A77">
        <v>3133</v>
      </c>
      <c r="B77" t="s">
        <v>223</v>
      </c>
      <c r="D77" t="s">
        <v>65</v>
      </c>
      <c r="E77" t="s">
        <v>45</v>
      </c>
      <c r="F77" t="s">
        <v>144</v>
      </c>
      <c r="G77">
        <v>1</v>
      </c>
      <c r="I77" s="9">
        <v>45000</v>
      </c>
      <c r="J77" s="9">
        <v>0</v>
      </c>
      <c r="K77" t="s">
        <v>53</v>
      </c>
      <c r="L77" s="9">
        <v>3000</v>
      </c>
      <c r="M77" t="s">
        <v>134</v>
      </c>
      <c r="N77" t="s">
        <v>1140</v>
      </c>
      <c r="O77" t="s">
        <v>898</v>
      </c>
      <c r="P77" t="s">
        <v>734</v>
      </c>
      <c r="Q77" t="s">
        <v>727</v>
      </c>
      <c r="R77" s="9">
        <v>0</v>
      </c>
      <c r="S77" t="str">
        <f t="shared" si="6"/>
        <v>Funded</v>
      </c>
      <c r="T77" t="str">
        <f t="shared" si="7"/>
        <v>No</v>
      </c>
      <c r="U77" t="str">
        <f t="shared" si="8"/>
        <v>No</v>
      </c>
      <c r="V77" t="str">
        <f t="shared" si="9"/>
        <v>No</v>
      </c>
      <c r="W77" s="9">
        <f t="shared" si="10"/>
        <v>48000</v>
      </c>
      <c r="X77" s="9">
        <f t="shared" si="11"/>
        <v>48000</v>
      </c>
    </row>
    <row r="78" spans="1:24" hidden="1" x14ac:dyDescent="0.25">
      <c r="A78">
        <v>3139</v>
      </c>
      <c r="B78" t="s">
        <v>79</v>
      </c>
      <c r="D78" t="s">
        <v>65</v>
      </c>
      <c r="E78" t="s">
        <v>66</v>
      </c>
      <c r="F78" t="s">
        <v>388</v>
      </c>
      <c r="G78">
        <v>5</v>
      </c>
      <c r="H78" t="s">
        <v>5134</v>
      </c>
      <c r="I78" s="9">
        <v>0</v>
      </c>
      <c r="J78" s="9">
        <v>2000</v>
      </c>
      <c r="K78" t="s">
        <v>53</v>
      </c>
      <c r="L78" s="9">
        <v>2000</v>
      </c>
      <c r="M78" t="s">
        <v>149</v>
      </c>
      <c r="N78" t="s">
        <v>6518</v>
      </c>
      <c r="O78" t="s">
        <v>6472</v>
      </c>
      <c r="P78" t="s">
        <v>911</v>
      </c>
      <c r="Q78" t="s">
        <v>921</v>
      </c>
      <c r="R78" s="9">
        <v>1000</v>
      </c>
      <c r="S78" t="str">
        <f t="shared" si="6"/>
        <v>Funded</v>
      </c>
      <c r="T78" t="str">
        <f t="shared" si="7"/>
        <v>No</v>
      </c>
      <c r="U78" t="str">
        <f t="shared" si="8"/>
        <v>No</v>
      </c>
      <c r="V78" t="str">
        <f t="shared" si="9"/>
        <v>No</v>
      </c>
      <c r="W78" s="9">
        <f t="shared" si="10"/>
        <v>5000</v>
      </c>
      <c r="X78" s="9">
        <f t="shared" si="11"/>
        <v>4000</v>
      </c>
    </row>
    <row r="79" spans="1:24" x14ac:dyDescent="0.25">
      <c r="A79">
        <v>3142</v>
      </c>
      <c r="B79" t="s">
        <v>79</v>
      </c>
      <c r="D79" t="s">
        <v>65</v>
      </c>
      <c r="E79" t="s">
        <v>45</v>
      </c>
      <c r="F79" t="s">
        <v>188</v>
      </c>
      <c r="G79">
        <v>1</v>
      </c>
      <c r="H79" t="s">
        <v>2889</v>
      </c>
      <c r="I79" s="9">
        <v>800</v>
      </c>
      <c r="J79" s="9">
        <v>300</v>
      </c>
      <c r="K79" t="s">
        <v>53</v>
      </c>
      <c r="L79" s="9">
        <v>0</v>
      </c>
      <c r="M79" t="s">
        <v>134</v>
      </c>
      <c r="O79" t="s">
        <v>2530</v>
      </c>
      <c r="P79" t="s">
        <v>734</v>
      </c>
      <c r="Q79" t="s">
        <v>727</v>
      </c>
      <c r="R79" s="9">
        <v>0</v>
      </c>
      <c r="S79" t="str">
        <f t="shared" si="6"/>
        <v>Funded</v>
      </c>
      <c r="T79" t="str">
        <f t="shared" si="7"/>
        <v>No</v>
      </c>
      <c r="U79" t="str">
        <f t="shared" si="8"/>
        <v>No</v>
      </c>
      <c r="V79" t="str">
        <f t="shared" si="9"/>
        <v>No</v>
      </c>
      <c r="W79" s="9">
        <f t="shared" si="10"/>
        <v>1100</v>
      </c>
      <c r="X79" s="9">
        <f t="shared" si="11"/>
        <v>1100</v>
      </c>
    </row>
    <row r="80" spans="1:24" hidden="1" x14ac:dyDescent="0.25">
      <c r="A80">
        <v>3184</v>
      </c>
      <c r="B80" t="s">
        <v>223</v>
      </c>
      <c r="D80" t="s">
        <v>65</v>
      </c>
      <c r="E80" t="s">
        <v>81</v>
      </c>
      <c r="F80" t="s">
        <v>83</v>
      </c>
      <c r="G80">
        <v>5</v>
      </c>
      <c r="H80" t="s">
        <v>876</v>
      </c>
      <c r="I80" s="9">
        <v>0</v>
      </c>
      <c r="J80" s="9">
        <v>0</v>
      </c>
      <c r="K80" t="s">
        <v>273</v>
      </c>
      <c r="L80" s="9">
        <v>0</v>
      </c>
      <c r="M80" t="s">
        <v>54</v>
      </c>
      <c r="N80" t="s">
        <v>6881</v>
      </c>
      <c r="O80" t="s">
        <v>6672</v>
      </c>
      <c r="P80" t="s">
        <v>911</v>
      </c>
      <c r="Q80" t="s">
        <v>719</v>
      </c>
      <c r="R80" s="9">
        <v>1000</v>
      </c>
      <c r="S80" t="str">
        <f t="shared" si="6"/>
        <v>Unfunded</v>
      </c>
      <c r="T80" t="str">
        <f t="shared" si="7"/>
        <v>No</v>
      </c>
      <c r="U80" t="str">
        <f t="shared" si="8"/>
        <v>No</v>
      </c>
      <c r="V80" t="str">
        <f t="shared" si="9"/>
        <v>No</v>
      </c>
      <c r="W80" s="9" t="str">
        <f t="shared" si="10"/>
        <v/>
      </c>
      <c r="X80" s="9">
        <f t="shared" si="11"/>
        <v>0</v>
      </c>
    </row>
    <row r="81" spans="1:24" hidden="1" x14ac:dyDescent="0.25">
      <c r="A81">
        <v>3190</v>
      </c>
      <c r="B81" t="s">
        <v>64</v>
      </c>
      <c r="C81" t="s">
        <v>6937</v>
      </c>
      <c r="D81" t="s">
        <v>65</v>
      </c>
      <c r="E81" t="s">
        <v>45</v>
      </c>
      <c r="F81" t="s">
        <v>540</v>
      </c>
      <c r="G81">
        <v>5</v>
      </c>
      <c r="H81" t="s">
        <v>6748</v>
      </c>
      <c r="I81" s="9">
        <v>0</v>
      </c>
      <c r="J81" s="9">
        <v>0</v>
      </c>
      <c r="K81" t="s">
        <v>53</v>
      </c>
      <c r="L81" s="9">
        <v>4000</v>
      </c>
      <c r="M81" t="s">
        <v>149</v>
      </c>
      <c r="N81" t="s">
        <v>6713</v>
      </c>
      <c r="O81" t="s">
        <v>6897</v>
      </c>
      <c r="P81" t="s">
        <v>911</v>
      </c>
      <c r="Q81" t="s">
        <v>464</v>
      </c>
      <c r="R81" s="9">
        <v>1000</v>
      </c>
      <c r="S81" t="str">
        <f t="shared" si="6"/>
        <v>Funded</v>
      </c>
      <c r="T81" t="str">
        <f t="shared" si="7"/>
        <v>No</v>
      </c>
      <c r="U81" t="str">
        <f t="shared" si="8"/>
        <v>No</v>
      </c>
      <c r="V81" t="str">
        <f t="shared" si="9"/>
        <v>No</v>
      </c>
      <c r="W81" s="9">
        <f t="shared" si="10"/>
        <v>5000</v>
      </c>
      <c r="X81" s="9">
        <f t="shared" si="11"/>
        <v>4000</v>
      </c>
    </row>
    <row r="82" spans="1:24" x14ac:dyDescent="0.25">
      <c r="A82">
        <v>3195</v>
      </c>
      <c r="B82" t="s">
        <v>1316</v>
      </c>
      <c r="D82" t="s">
        <v>65</v>
      </c>
      <c r="E82" t="s">
        <v>45</v>
      </c>
      <c r="F82" t="s">
        <v>119</v>
      </c>
      <c r="G82">
        <v>1</v>
      </c>
      <c r="H82" t="s">
        <v>3031</v>
      </c>
      <c r="I82" s="9">
        <v>0</v>
      </c>
      <c r="J82" s="9">
        <v>5000</v>
      </c>
      <c r="K82" t="s">
        <v>273</v>
      </c>
      <c r="L82" s="9">
        <v>2000</v>
      </c>
      <c r="M82" t="s">
        <v>54</v>
      </c>
      <c r="O82" t="s">
        <v>3036</v>
      </c>
      <c r="P82" t="s">
        <v>734</v>
      </c>
      <c r="Q82" t="s">
        <v>727</v>
      </c>
      <c r="R82" s="9">
        <v>0</v>
      </c>
      <c r="S82" t="str">
        <f t="shared" si="6"/>
        <v>Unfunded</v>
      </c>
      <c r="T82" t="str">
        <f t="shared" si="7"/>
        <v>No</v>
      </c>
      <c r="U82" t="str">
        <f t="shared" si="8"/>
        <v>No</v>
      </c>
      <c r="V82" t="str">
        <f t="shared" si="9"/>
        <v>No</v>
      </c>
      <c r="W82" s="9" t="str">
        <f t="shared" si="10"/>
        <v/>
      </c>
      <c r="X82" s="9">
        <f t="shared" si="11"/>
        <v>7000</v>
      </c>
    </row>
    <row r="83" spans="1:24" x14ac:dyDescent="0.25">
      <c r="A83">
        <v>3198</v>
      </c>
      <c r="B83" t="s">
        <v>223</v>
      </c>
      <c r="C83" t="s">
        <v>142</v>
      </c>
      <c r="D83" t="s">
        <v>65</v>
      </c>
      <c r="E83" t="s">
        <v>66</v>
      </c>
      <c r="F83" t="s">
        <v>119</v>
      </c>
      <c r="G83">
        <v>1</v>
      </c>
      <c r="H83" t="s">
        <v>4063</v>
      </c>
      <c r="I83" s="9">
        <v>25000</v>
      </c>
      <c r="J83" s="9">
        <v>0</v>
      </c>
      <c r="K83" t="s">
        <v>53</v>
      </c>
      <c r="L83" s="9">
        <v>5000</v>
      </c>
      <c r="M83" t="s">
        <v>134</v>
      </c>
      <c r="N83" t="s">
        <v>4140</v>
      </c>
      <c r="O83" t="s">
        <v>4066</v>
      </c>
      <c r="P83" t="s">
        <v>734</v>
      </c>
      <c r="Q83" t="s">
        <v>727</v>
      </c>
      <c r="R83" s="9">
        <v>0</v>
      </c>
      <c r="S83" t="str">
        <f t="shared" si="6"/>
        <v>Funded</v>
      </c>
      <c r="T83" t="str">
        <f t="shared" si="7"/>
        <v>No</v>
      </c>
      <c r="U83" t="str">
        <f t="shared" si="8"/>
        <v>No</v>
      </c>
      <c r="V83" t="str">
        <f t="shared" si="9"/>
        <v>No</v>
      </c>
      <c r="W83" s="9">
        <f t="shared" si="10"/>
        <v>30000</v>
      </c>
      <c r="X83" s="9">
        <f t="shared" si="11"/>
        <v>30000</v>
      </c>
    </row>
    <row r="84" spans="1:24" hidden="1" x14ac:dyDescent="0.25">
      <c r="A84">
        <v>3200</v>
      </c>
      <c r="B84" t="s">
        <v>64</v>
      </c>
      <c r="D84" t="s">
        <v>65</v>
      </c>
      <c r="E84" t="s">
        <v>45</v>
      </c>
      <c r="F84" t="s">
        <v>119</v>
      </c>
      <c r="G84">
        <v>3</v>
      </c>
      <c r="H84" t="s">
        <v>797</v>
      </c>
      <c r="I84" s="9">
        <v>0</v>
      </c>
      <c r="J84" s="9">
        <v>0</v>
      </c>
      <c r="K84" t="s">
        <v>273</v>
      </c>
      <c r="L84" s="9">
        <v>1000</v>
      </c>
      <c r="M84" t="s">
        <v>134</v>
      </c>
      <c r="N84" t="s">
        <v>6997</v>
      </c>
      <c r="O84" t="s">
        <v>6897</v>
      </c>
      <c r="P84" t="s">
        <v>911</v>
      </c>
      <c r="Q84" t="s">
        <v>693</v>
      </c>
      <c r="R84" s="9">
        <v>0</v>
      </c>
      <c r="S84" t="str">
        <f t="shared" si="6"/>
        <v>Funded</v>
      </c>
      <c r="T84" t="str">
        <f t="shared" si="7"/>
        <v>No</v>
      </c>
      <c r="U84" t="str">
        <f t="shared" si="8"/>
        <v>No</v>
      </c>
      <c r="V84" t="str">
        <f t="shared" si="9"/>
        <v>No</v>
      </c>
      <c r="W84" s="9">
        <f t="shared" si="10"/>
        <v>1000</v>
      </c>
      <c r="X84" s="9">
        <f t="shared" si="11"/>
        <v>1000</v>
      </c>
    </row>
    <row r="85" spans="1:24" hidden="1" x14ac:dyDescent="0.25">
      <c r="A85">
        <v>3206</v>
      </c>
      <c r="B85" t="s">
        <v>616</v>
      </c>
      <c r="D85" t="s">
        <v>80</v>
      </c>
      <c r="E85" t="s">
        <v>66</v>
      </c>
      <c r="F85" t="s">
        <v>2639</v>
      </c>
      <c r="G85">
        <v>2</v>
      </c>
      <c r="H85" t="s">
        <v>6748</v>
      </c>
      <c r="I85" s="9">
        <v>0</v>
      </c>
      <c r="J85" s="9">
        <v>0</v>
      </c>
      <c r="L85" s="9">
        <v>0</v>
      </c>
      <c r="M85" t="s">
        <v>54</v>
      </c>
      <c r="N85" t="s">
        <v>6868</v>
      </c>
      <c r="O85" t="s">
        <v>6897</v>
      </c>
      <c r="P85" t="s">
        <v>911</v>
      </c>
      <c r="Q85" t="s">
        <v>719</v>
      </c>
      <c r="S85" t="str">
        <f t="shared" si="6"/>
        <v>Unfunded</v>
      </c>
      <c r="T85" t="str">
        <f t="shared" si="7"/>
        <v>No</v>
      </c>
      <c r="U85" t="str">
        <f t="shared" si="8"/>
        <v>No</v>
      </c>
      <c r="V85" t="str">
        <f t="shared" si="9"/>
        <v>No</v>
      </c>
      <c r="W85" s="9" t="str">
        <f t="shared" si="10"/>
        <v/>
      </c>
      <c r="X85" s="9">
        <f t="shared" si="11"/>
        <v>0</v>
      </c>
    </row>
    <row r="86" spans="1:24" hidden="1" x14ac:dyDescent="0.25">
      <c r="A86">
        <v>3207</v>
      </c>
      <c r="B86" t="s">
        <v>616</v>
      </c>
      <c r="D86" t="s">
        <v>80</v>
      </c>
      <c r="E86" t="s">
        <v>81</v>
      </c>
      <c r="F86" t="s">
        <v>2639</v>
      </c>
      <c r="G86">
        <v>2</v>
      </c>
      <c r="H86" t="s">
        <v>6748</v>
      </c>
      <c r="I86" s="9">
        <v>0</v>
      </c>
      <c r="J86" s="9">
        <v>0</v>
      </c>
      <c r="K86" t="s">
        <v>273</v>
      </c>
      <c r="L86" s="9">
        <v>0</v>
      </c>
      <c r="M86" t="s">
        <v>54</v>
      </c>
      <c r="N86" t="s">
        <v>6874</v>
      </c>
      <c r="O86" t="s">
        <v>6897</v>
      </c>
      <c r="P86" t="s">
        <v>911</v>
      </c>
      <c r="Q86" t="s">
        <v>719</v>
      </c>
      <c r="S86" t="str">
        <f t="shared" si="6"/>
        <v>Unfunded</v>
      </c>
      <c r="T86" t="str">
        <f t="shared" si="7"/>
        <v>No</v>
      </c>
      <c r="U86" t="str">
        <f t="shared" si="8"/>
        <v>No</v>
      </c>
      <c r="V86" t="str">
        <f t="shared" si="9"/>
        <v>No</v>
      </c>
      <c r="W86" s="9" t="str">
        <f t="shared" si="10"/>
        <v/>
      </c>
      <c r="X86" s="9">
        <f t="shared" si="11"/>
        <v>0</v>
      </c>
    </row>
    <row r="87" spans="1:24" hidden="1" x14ac:dyDescent="0.25">
      <c r="A87">
        <v>3213</v>
      </c>
      <c r="B87" t="s">
        <v>64</v>
      </c>
      <c r="C87" t="s">
        <v>6709</v>
      </c>
      <c r="D87" t="s">
        <v>65</v>
      </c>
      <c r="E87" t="s">
        <v>45</v>
      </c>
      <c r="F87" t="s">
        <v>540</v>
      </c>
      <c r="G87">
        <v>5</v>
      </c>
      <c r="H87" t="s">
        <v>6748</v>
      </c>
      <c r="I87" s="9">
        <v>0</v>
      </c>
      <c r="J87" s="9">
        <v>0</v>
      </c>
      <c r="L87" s="9">
        <v>1500</v>
      </c>
      <c r="M87" t="s">
        <v>54</v>
      </c>
      <c r="N87" t="s">
        <v>6713</v>
      </c>
      <c r="O87" t="s">
        <v>7045</v>
      </c>
      <c r="P87" t="s">
        <v>911</v>
      </c>
      <c r="Q87" t="s">
        <v>464</v>
      </c>
      <c r="R87" s="9">
        <v>300</v>
      </c>
      <c r="S87" t="str">
        <f t="shared" si="6"/>
        <v>Unfunded</v>
      </c>
      <c r="T87" t="str">
        <f t="shared" si="7"/>
        <v>No</v>
      </c>
      <c r="U87" t="str">
        <f t="shared" si="8"/>
        <v>No</v>
      </c>
      <c r="V87" t="str">
        <f t="shared" si="9"/>
        <v>No</v>
      </c>
      <c r="W87" s="9" t="str">
        <f t="shared" si="10"/>
        <v/>
      </c>
      <c r="X87" s="9">
        <f t="shared" si="11"/>
        <v>1500</v>
      </c>
    </row>
    <row r="88" spans="1:24" hidden="1" x14ac:dyDescent="0.25">
      <c r="A88">
        <v>3221</v>
      </c>
      <c r="B88" t="s">
        <v>223</v>
      </c>
      <c r="C88" t="s">
        <v>142</v>
      </c>
      <c r="D88" t="s">
        <v>65</v>
      </c>
      <c r="E88" t="s">
        <v>66</v>
      </c>
      <c r="F88" t="s">
        <v>198</v>
      </c>
      <c r="G88">
        <v>5</v>
      </c>
      <c r="H88" t="s">
        <v>6748</v>
      </c>
      <c r="I88" s="9">
        <v>0</v>
      </c>
      <c r="J88" s="9">
        <v>100</v>
      </c>
      <c r="K88" t="s">
        <v>273</v>
      </c>
      <c r="L88" s="9">
        <v>250</v>
      </c>
      <c r="M88" t="s">
        <v>54</v>
      </c>
      <c r="N88" t="s">
        <v>7100</v>
      </c>
      <c r="O88" t="s">
        <v>7045</v>
      </c>
      <c r="P88" t="s">
        <v>911</v>
      </c>
      <c r="Q88" t="s">
        <v>921</v>
      </c>
      <c r="R88" s="9">
        <v>250</v>
      </c>
      <c r="S88" t="str">
        <f t="shared" si="6"/>
        <v>Unfunded</v>
      </c>
      <c r="T88" t="str">
        <f t="shared" si="7"/>
        <v>No</v>
      </c>
      <c r="U88" t="str">
        <f t="shared" si="8"/>
        <v>No</v>
      </c>
      <c r="V88" t="str">
        <f t="shared" si="9"/>
        <v>Yes</v>
      </c>
      <c r="W88" s="9" t="str">
        <f t="shared" si="10"/>
        <v/>
      </c>
      <c r="X88" s="9">
        <f t="shared" si="11"/>
        <v>350</v>
      </c>
    </row>
    <row r="89" spans="1:24" hidden="1" x14ac:dyDescent="0.25">
      <c r="A89">
        <v>3228</v>
      </c>
      <c r="B89" t="s">
        <v>79</v>
      </c>
      <c r="D89" t="s">
        <v>80</v>
      </c>
      <c r="E89" t="s">
        <v>66</v>
      </c>
      <c r="F89" t="s">
        <v>83</v>
      </c>
      <c r="G89">
        <v>4</v>
      </c>
      <c r="H89" t="s">
        <v>1500</v>
      </c>
      <c r="I89" s="9">
        <v>0</v>
      </c>
      <c r="J89" s="9">
        <v>0</v>
      </c>
      <c r="K89" t="s">
        <v>53</v>
      </c>
      <c r="L89" s="9">
        <v>1400</v>
      </c>
      <c r="M89" t="s">
        <v>54</v>
      </c>
      <c r="N89" t="s">
        <v>7145</v>
      </c>
      <c r="O89" t="s">
        <v>7130</v>
      </c>
      <c r="P89" t="s">
        <v>911</v>
      </c>
      <c r="Q89" t="s">
        <v>693</v>
      </c>
      <c r="R89" s="9">
        <v>0</v>
      </c>
      <c r="S89" t="str">
        <f t="shared" si="6"/>
        <v>Unfunded</v>
      </c>
      <c r="T89" t="str">
        <f t="shared" si="7"/>
        <v>No</v>
      </c>
      <c r="U89" t="str">
        <f t="shared" si="8"/>
        <v>No</v>
      </c>
      <c r="V89" t="str">
        <f t="shared" si="9"/>
        <v>No</v>
      </c>
      <c r="W89" s="9" t="str">
        <f t="shared" si="10"/>
        <v/>
      </c>
      <c r="X89" s="9">
        <f t="shared" si="11"/>
        <v>1400</v>
      </c>
    </row>
    <row r="90" spans="1:24" hidden="1" x14ac:dyDescent="0.25">
      <c r="A90">
        <v>3230</v>
      </c>
      <c r="B90" t="s">
        <v>79</v>
      </c>
      <c r="D90" t="s">
        <v>44</v>
      </c>
      <c r="E90" t="s">
        <v>81</v>
      </c>
      <c r="F90" t="s">
        <v>388</v>
      </c>
      <c r="G90">
        <v>4</v>
      </c>
      <c r="H90" t="s">
        <v>7159</v>
      </c>
      <c r="I90" s="9">
        <v>0</v>
      </c>
      <c r="J90" s="9">
        <v>1000</v>
      </c>
      <c r="K90" t="s">
        <v>53</v>
      </c>
      <c r="L90" s="9">
        <v>1000</v>
      </c>
      <c r="M90" t="s">
        <v>134</v>
      </c>
      <c r="N90" t="s">
        <v>1568</v>
      </c>
      <c r="O90" t="s">
        <v>7130</v>
      </c>
      <c r="P90" t="s">
        <v>911</v>
      </c>
      <c r="Q90" t="s">
        <v>693</v>
      </c>
      <c r="R90" s="9">
        <v>0</v>
      </c>
      <c r="S90" t="str">
        <f t="shared" si="6"/>
        <v>Funded</v>
      </c>
      <c r="T90" t="str">
        <f t="shared" si="7"/>
        <v>No</v>
      </c>
      <c r="U90" t="str">
        <f t="shared" si="8"/>
        <v>No</v>
      </c>
      <c r="V90" t="str">
        <f t="shared" si="9"/>
        <v>No</v>
      </c>
      <c r="W90" s="9">
        <f t="shared" si="10"/>
        <v>2000</v>
      </c>
      <c r="X90" s="9">
        <f t="shared" si="11"/>
        <v>2000</v>
      </c>
    </row>
    <row r="91" spans="1:24" hidden="1" x14ac:dyDescent="0.25">
      <c r="A91">
        <v>3233</v>
      </c>
      <c r="B91" t="s">
        <v>64</v>
      </c>
      <c r="C91" t="s">
        <v>1589</v>
      </c>
      <c r="D91" t="s">
        <v>65</v>
      </c>
      <c r="E91" t="s">
        <v>66</v>
      </c>
      <c r="F91" t="s">
        <v>237</v>
      </c>
      <c r="G91">
        <v>4</v>
      </c>
      <c r="H91" t="s">
        <v>7159</v>
      </c>
      <c r="I91" s="9">
        <v>0</v>
      </c>
      <c r="J91" s="9">
        <v>0</v>
      </c>
      <c r="K91" t="s">
        <v>53</v>
      </c>
      <c r="L91" s="9">
        <v>1050</v>
      </c>
      <c r="M91" t="s">
        <v>134</v>
      </c>
      <c r="N91" t="s">
        <v>7165</v>
      </c>
      <c r="O91" t="s">
        <v>7130</v>
      </c>
      <c r="P91" t="s">
        <v>911</v>
      </c>
      <c r="Q91" t="s">
        <v>693</v>
      </c>
      <c r="R91" s="9">
        <v>0</v>
      </c>
      <c r="S91" t="str">
        <f t="shared" si="6"/>
        <v>Funded</v>
      </c>
      <c r="T91" t="str">
        <f t="shared" si="7"/>
        <v>No</v>
      </c>
      <c r="U91" t="str">
        <f t="shared" si="8"/>
        <v>No</v>
      </c>
      <c r="V91" t="str">
        <f t="shared" si="9"/>
        <v>No</v>
      </c>
      <c r="W91" s="9">
        <f t="shared" si="10"/>
        <v>1050</v>
      </c>
      <c r="X91" s="9">
        <f t="shared" si="11"/>
        <v>1050</v>
      </c>
    </row>
    <row r="92" spans="1:24" hidden="1" x14ac:dyDescent="0.25">
      <c r="A92">
        <v>3237</v>
      </c>
      <c r="B92" t="s">
        <v>79</v>
      </c>
      <c r="D92" t="s">
        <v>65</v>
      </c>
      <c r="E92" t="s">
        <v>45</v>
      </c>
      <c r="F92" t="s">
        <v>119</v>
      </c>
      <c r="G92">
        <v>4</v>
      </c>
      <c r="H92" t="s">
        <v>1500</v>
      </c>
      <c r="I92" s="9">
        <v>0</v>
      </c>
      <c r="J92" s="9">
        <v>0</v>
      </c>
      <c r="K92" t="s">
        <v>53</v>
      </c>
      <c r="L92" s="9">
        <v>2100</v>
      </c>
      <c r="M92" t="s">
        <v>134</v>
      </c>
      <c r="N92" t="s">
        <v>7165</v>
      </c>
      <c r="O92" t="s">
        <v>7130</v>
      </c>
      <c r="P92" t="s">
        <v>911</v>
      </c>
      <c r="Q92" t="s">
        <v>693</v>
      </c>
      <c r="R92" s="9">
        <v>0</v>
      </c>
      <c r="S92" t="str">
        <f t="shared" si="6"/>
        <v>Funded</v>
      </c>
      <c r="T92" t="str">
        <f t="shared" si="7"/>
        <v>No</v>
      </c>
      <c r="U92" t="str">
        <f t="shared" si="8"/>
        <v>No</v>
      </c>
      <c r="V92" t="str">
        <f t="shared" si="9"/>
        <v>No</v>
      </c>
      <c r="W92" s="9">
        <f t="shared" si="10"/>
        <v>2100</v>
      </c>
      <c r="X92" s="9">
        <f t="shared" si="11"/>
        <v>2100</v>
      </c>
    </row>
    <row r="93" spans="1:24" hidden="1" x14ac:dyDescent="0.25">
      <c r="A93">
        <v>3239</v>
      </c>
      <c r="B93" t="s">
        <v>117</v>
      </c>
      <c r="D93" t="s">
        <v>80</v>
      </c>
      <c r="E93" t="s">
        <v>66</v>
      </c>
      <c r="F93" t="s">
        <v>188</v>
      </c>
      <c r="G93">
        <v>3</v>
      </c>
      <c r="H93" t="s">
        <v>1500</v>
      </c>
      <c r="I93" s="9">
        <v>0</v>
      </c>
      <c r="J93" s="9">
        <v>0</v>
      </c>
      <c r="K93" t="s">
        <v>53</v>
      </c>
      <c r="L93" s="9">
        <v>2100</v>
      </c>
      <c r="M93" t="s">
        <v>149</v>
      </c>
      <c r="N93" t="s">
        <v>7208</v>
      </c>
      <c r="O93" t="s">
        <v>7130</v>
      </c>
      <c r="P93" t="s">
        <v>911</v>
      </c>
      <c r="Q93" t="s">
        <v>693</v>
      </c>
      <c r="R93" s="9">
        <v>2100</v>
      </c>
      <c r="S93" t="str">
        <f t="shared" si="6"/>
        <v>Funded</v>
      </c>
      <c r="T93" t="str">
        <f t="shared" si="7"/>
        <v>No</v>
      </c>
      <c r="U93" t="str">
        <f t="shared" si="8"/>
        <v>No</v>
      </c>
      <c r="V93" t="str">
        <f t="shared" si="9"/>
        <v>Yes</v>
      </c>
      <c r="W93" s="9" t="str">
        <f t="shared" si="10"/>
        <v/>
      </c>
      <c r="X93" s="9">
        <f t="shared" si="11"/>
        <v>2100</v>
      </c>
    </row>
    <row r="94" spans="1:24" hidden="1" x14ac:dyDescent="0.25">
      <c r="A94">
        <v>7752</v>
      </c>
      <c r="B94" t="s">
        <v>1316</v>
      </c>
      <c r="C94" t="s">
        <v>9270</v>
      </c>
      <c r="D94" t="s">
        <v>65</v>
      </c>
      <c r="E94" t="s">
        <v>81</v>
      </c>
      <c r="F94" t="s">
        <v>119</v>
      </c>
      <c r="G94">
        <v>1</v>
      </c>
      <c r="H94" t="s">
        <v>9202</v>
      </c>
      <c r="I94" s="9">
        <v>0</v>
      </c>
      <c r="J94" s="9">
        <v>5000</v>
      </c>
      <c r="K94" t="s">
        <v>53</v>
      </c>
      <c r="L94" s="9">
        <v>5000</v>
      </c>
      <c r="M94" t="s">
        <v>54</v>
      </c>
      <c r="N94" t="s">
        <v>9276</v>
      </c>
      <c r="O94" t="s">
        <v>9205</v>
      </c>
      <c r="P94" t="s">
        <v>911</v>
      </c>
      <c r="Q94" t="s">
        <v>921</v>
      </c>
      <c r="R94" s="9">
        <v>5000</v>
      </c>
      <c r="S94" t="str">
        <f t="shared" si="6"/>
        <v>Unfunded</v>
      </c>
      <c r="T94" t="str">
        <f t="shared" si="7"/>
        <v>No</v>
      </c>
      <c r="U94" t="str">
        <f t="shared" si="8"/>
        <v>Yes</v>
      </c>
      <c r="V94" t="str">
        <f t="shared" si="9"/>
        <v>Yes</v>
      </c>
      <c r="W94" s="9" t="str">
        <f t="shared" si="10"/>
        <v/>
      </c>
      <c r="X94" s="9">
        <f t="shared" si="11"/>
        <v>10000</v>
      </c>
    </row>
    <row r="95" spans="1:24" hidden="1" x14ac:dyDescent="0.25">
      <c r="A95">
        <v>7758</v>
      </c>
      <c r="B95" t="s">
        <v>616</v>
      </c>
      <c r="C95" t="s">
        <v>9329</v>
      </c>
      <c r="D95" t="s">
        <v>65</v>
      </c>
      <c r="E95" t="s">
        <v>45</v>
      </c>
      <c r="F95" t="s">
        <v>47</v>
      </c>
      <c r="G95">
        <v>2</v>
      </c>
      <c r="H95" t="s">
        <v>9202</v>
      </c>
      <c r="I95" s="9">
        <v>0</v>
      </c>
      <c r="J95" s="9">
        <v>10000</v>
      </c>
      <c r="K95" t="s">
        <v>53</v>
      </c>
      <c r="L95" s="9">
        <v>10000</v>
      </c>
      <c r="M95" t="s">
        <v>54</v>
      </c>
      <c r="O95" t="s">
        <v>9205</v>
      </c>
      <c r="P95" t="s">
        <v>911</v>
      </c>
      <c r="Q95" t="s">
        <v>921</v>
      </c>
      <c r="R95" s="9">
        <v>10000</v>
      </c>
      <c r="S95" t="str">
        <f t="shared" si="6"/>
        <v>Unfunded</v>
      </c>
      <c r="T95" t="str">
        <f t="shared" si="7"/>
        <v>No</v>
      </c>
      <c r="U95" t="str">
        <f t="shared" si="8"/>
        <v>Yes</v>
      </c>
      <c r="V95" t="str">
        <f t="shared" si="9"/>
        <v>Yes</v>
      </c>
      <c r="W95" s="9" t="str">
        <f t="shared" si="10"/>
        <v/>
      </c>
      <c r="X95" s="9">
        <f t="shared" si="11"/>
        <v>20000</v>
      </c>
    </row>
    <row r="96" spans="1:24" hidden="1" x14ac:dyDescent="0.25">
      <c r="A96">
        <v>7759</v>
      </c>
      <c r="B96" t="s">
        <v>616</v>
      </c>
      <c r="C96" t="s">
        <v>9339</v>
      </c>
      <c r="D96" t="s">
        <v>65</v>
      </c>
      <c r="E96" t="s">
        <v>45</v>
      </c>
      <c r="F96" t="s">
        <v>47</v>
      </c>
      <c r="G96">
        <v>2</v>
      </c>
      <c r="H96" t="s">
        <v>9202</v>
      </c>
      <c r="I96" s="9">
        <v>0</v>
      </c>
      <c r="J96" s="9">
        <v>10000</v>
      </c>
      <c r="K96" t="s">
        <v>53</v>
      </c>
      <c r="L96" s="9">
        <v>5000</v>
      </c>
      <c r="M96" t="s">
        <v>54</v>
      </c>
      <c r="O96" t="s">
        <v>9205</v>
      </c>
      <c r="P96" t="s">
        <v>911</v>
      </c>
      <c r="Q96" t="s">
        <v>921</v>
      </c>
      <c r="R96" s="9">
        <v>5000</v>
      </c>
      <c r="S96" t="str">
        <f t="shared" si="6"/>
        <v>Unfunded</v>
      </c>
      <c r="T96" t="str">
        <f t="shared" si="7"/>
        <v>No</v>
      </c>
      <c r="U96" t="str">
        <f t="shared" si="8"/>
        <v>No</v>
      </c>
      <c r="V96" t="str">
        <f t="shared" si="9"/>
        <v>Yes</v>
      </c>
      <c r="W96" s="9" t="str">
        <f t="shared" si="10"/>
        <v/>
      </c>
      <c r="X96" s="9">
        <f t="shared" si="11"/>
        <v>15000</v>
      </c>
    </row>
    <row r="97" spans="1:24" hidden="1" x14ac:dyDescent="0.25">
      <c r="A97">
        <v>7764</v>
      </c>
      <c r="B97" t="s">
        <v>266</v>
      </c>
      <c r="C97" t="s">
        <v>9357</v>
      </c>
      <c r="D97" t="s">
        <v>65</v>
      </c>
      <c r="E97" t="s">
        <v>81</v>
      </c>
      <c r="F97" t="s">
        <v>119</v>
      </c>
      <c r="G97">
        <v>5</v>
      </c>
      <c r="H97" t="s">
        <v>9350</v>
      </c>
      <c r="I97" s="9">
        <v>0</v>
      </c>
      <c r="J97" s="9">
        <v>5000</v>
      </c>
      <c r="K97" t="s">
        <v>53</v>
      </c>
      <c r="L97" s="9">
        <v>5000</v>
      </c>
      <c r="M97" t="s">
        <v>54</v>
      </c>
      <c r="O97" t="s">
        <v>9205</v>
      </c>
      <c r="P97" t="s">
        <v>911</v>
      </c>
      <c r="Q97" t="s">
        <v>921</v>
      </c>
      <c r="R97" s="9">
        <v>5000</v>
      </c>
      <c r="S97" t="str">
        <f t="shared" si="6"/>
        <v>Unfunded</v>
      </c>
      <c r="T97" t="str">
        <f t="shared" si="7"/>
        <v>No</v>
      </c>
      <c r="U97" t="str">
        <f t="shared" si="8"/>
        <v>Yes</v>
      </c>
      <c r="V97" t="str">
        <f t="shared" si="9"/>
        <v>Yes</v>
      </c>
      <c r="W97" s="9" t="str">
        <f t="shared" si="10"/>
        <v/>
      </c>
      <c r="X97" s="9">
        <f t="shared" si="11"/>
        <v>10000</v>
      </c>
    </row>
    <row r="98" spans="1:24" hidden="1" x14ac:dyDescent="0.25">
      <c r="A98">
        <v>7772</v>
      </c>
      <c r="B98" t="s">
        <v>79</v>
      </c>
      <c r="C98" t="s">
        <v>7899</v>
      </c>
      <c r="D98" t="s">
        <v>65</v>
      </c>
      <c r="E98" t="s">
        <v>45</v>
      </c>
      <c r="F98" t="s">
        <v>131</v>
      </c>
      <c r="G98">
        <v>5</v>
      </c>
      <c r="H98" t="s">
        <v>250</v>
      </c>
      <c r="I98" s="9">
        <v>0</v>
      </c>
      <c r="J98" s="9">
        <v>10000</v>
      </c>
      <c r="K98" t="s">
        <v>53</v>
      </c>
      <c r="L98" s="9">
        <v>10000</v>
      </c>
      <c r="M98" t="s">
        <v>54</v>
      </c>
      <c r="O98" t="s">
        <v>9205</v>
      </c>
      <c r="P98" t="s">
        <v>911</v>
      </c>
      <c r="Q98" t="s">
        <v>921</v>
      </c>
      <c r="R98" s="9">
        <v>10000</v>
      </c>
      <c r="S98" t="str">
        <f t="shared" si="6"/>
        <v>Unfunded</v>
      </c>
      <c r="T98" t="str">
        <f t="shared" si="7"/>
        <v>No</v>
      </c>
      <c r="U98" t="str">
        <f t="shared" si="8"/>
        <v>Yes</v>
      </c>
      <c r="V98" t="str">
        <f t="shared" si="9"/>
        <v>Yes</v>
      </c>
      <c r="W98" s="9" t="str">
        <f t="shared" si="10"/>
        <v/>
      </c>
      <c r="X98" s="9">
        <f t="shared" si="11"/>
        <v>20000</v>
      </c>
    </row>
    <row r="99" spans="1:24" hidden="1" x14ac:dyDescent="0.25">
      <c r="A99">
        <v>7773</v>
      </c>
      <c r="B99" t="s">
        <v>79</v>
      </c>
      <c r="C99" t="s">
        <v>7899</v>
      </c>
      <c r="D99" t="s">
        <v>65</v>
      </c>
      <c r="E99" t="s">
        <v>45</v>
      </c>
      <c r="F99" t="s">
        <v>96</v>
      </c>
      <c r="G99">
        <v>5</v>
      </c>
      <c r="H99" t="s">
        <v>9459</v>
      </c>
      <c r="I99" s="9">
        <v>0</v>
      </c>
      <c r="J99" s="9">
        <v>10000</v>
      </c>
      <c r="K99" t="s">
        <v>53</v>
      </c>
      <c r="L99" s="9">
        <v>10000</v>
      </c>
      <c r="M99" t="s">
        <v>54</v>
      </c>
      <c r="O99" t="s">
        <v>9205</v>
      </c>
      <c r="P99" t="s">
        <v>911</v>
      </c>
      <c r="Q99" t="s">
        <v>921</v>
      </c>
      <c r="R99" s="9">
        <v>10000</v>
      </c>
      <c r="S99" t="str">
        <f t="shared" si="6"/>
        <v>Unfunded</v>
      </c>
      <c r="T99" t="str">
        <f t="shared" si="7"/>
        <v>No</v>
      </c>
      <c r="U99" t="str">
        <f t="shared" si="8"/>
        <v>Yes</v>
      </c>
      <c r="V99" t="str">
        <f t="shared" si="9"/>
        <v>Yes</v>
      </c>
      <c r="W99" s="9" t="str">
        <f t="shared" si="10"/>
        <v/>
      </c>
      <c r="X99" s="9">
        <f t="shared" si="11"/>
        <v>20000</v>
      </c>
    </row>
    <row r="100" spans="1:24" hidden="1" x14ac:dyDescent="0.25">
      <c r="A100">
        <v>7780</v>
      </c>
      <c r="B100" t="s">
        <v>359</v>
      </c>
      <c r="C100" t="s">
        <v>9491</v>
      </c>
      <c r="D100" t="s">
        <v>65</v>
      </c>
      <c r="E100" t="s">
        <v>45</v>
      </c>
      <c r="F100" t="s">
        <v>68</v>
      </c>
      <c r="G100">
        <v>3</v>
      </c>
      <c r="H100" t="s">
        <v>9202</v>
      </c>
      <c r="I100" s="9">
        <v>0</v>
      </c>
      <c r="J100" s="9">
        <v>5000</v>
      </c>
      <c r="K100" t="s">
        <v>53</v>
      </c>
      <c r="L100" s="9">
        <v>0</v>
      </c>
      <c r="M100" t="s">
        <v>54</v>
      </c>
      <c r="O100" t="s">
        <v>9205</v>
      </c>
      <c r="P100" t="s">
        <v>911</v>
      </c>
      <c r="Q100" t="s">
        <v>921</v>
      </c>
      <c r="R100" s="9">
        <v>15000</v>
      </c>
      <c r="S100" t="str">
        <f t="shared" si="6"/>
        <v>Unfunded</v>
      </c>
      <c r="T100" t="str">
        <f t="shared" si="7"/>
        <v>No</v>
      </c>
      <c r="U100" t="str">
        <f t="shared" si="8"/>
        <v>No</v>
      </c>
      <c r="V100" t="str">
        <f t="shared" si="9"/>
        <v>No</v>
      </c>
      <c r="W100" s="9" t="str">
        <f t="shared" si="10"/>
        <v/>
      </c>
      <c r="X100" s="9">
        <f t="shared" si="11"/>
        <v>5000</v>
      </c>
    </row>
    <row r="101" spans="1:24" hidden="1" x14ac:dyDescent="0.25">
      <c r="A101">
        <v>1947</v>
      </c>
      <c r="B101" t="s">
        <v>129</v>
      </c>
      <c r="D101" t="s">
        <v>65</v>
      </c>
      <c r="E101" t="s">
        <v>81</v>
      </c>
      <c r="F101" t="s">
        <v>131</v>
      </c>
      <c r="G101">
        <v>4</v>
      </c>
      <c r="H101" t="s">
        <v>793</v>
      </c>
      <c r="I101" s="9">
        <v>0</v>
      </c>
      <c r="J101" s="9">
        <v>60000</v>
      </c>
      <c r="L101" s="9">
        <v>0</v>
      </c>
      <c r="M101" t="s">
        <v>54</v>
      </c>
      <c r="N101" t="s">
        <v>794</v>
      </c>
      <c r="O101" t="s">
        <v>688</v>
      </c>
      <c r="P101" t="s">
        <v>797</v>
      </c>
      <c r="Q101" t="s">
        <v>693</v>
      </c>
      <c r="R101" s="9">
        <v>0</v>
      </c>
      <c r="S101" t="str">
        <f t="shared" si="6"/>
        <v>Unfunded</v>
      </c>
      <c r="T101" t="str">
        <f t="shared" si="7"/>
        <v>No</v>
      </c>
      <c r="U101" t="str">
        <f t="shared" si="8"/>
        <v>No</v>
      </c>
      <c r="V101" t="str">
        <f t="shared" si="9"/>
        <v>No</v>
      </c>
      <c r="W101" s="9" t="str">
        <f t="shared" si="10"/>
        <v/>
      </c>
      <c r="X101" s="9">
        <f t="shared" si="11"/>
        <v>60000</v>
      </c>
    </row>
    <row r="102" spans="1:24" hidden="1" x14ac:dyDescent="0.25">
      <c r="A102">
        <v>1948</v>
      </c>
      <c r="B102" t="s">
        <v>223</v>
      </c>
      <c r="D102" t="s">
        <v>65</v>
      </c>
      <c r="E102" t="s">
        <v>81</v>
      </c>
      <c r="F102" t="s">
        <v>96</v>
      </c>
      <c r="G102">
        <v>3</v>
      </c>
      <c r="H102" t="s">
        <v>802</v>
      </c>
      <c r="I102" s="9">
        <v>0</v>
      </c>
      <c r="J102" s="9">
        <v>0</v>
      </c>
      <c r="L102" s="9">
        <v>0</v>
      </c>
      <c r="M102" t="s">
        <v>54</v>
      </c>
      <c r="N102" t="s">
        <v>803</v>
      </c>
      <c r="O102" t="s">
        <v>688</v>
      </c>
      <c r="P102" t="s">
        <v>797</v>
      </c>
      <c r="Q102" t="s">
        <v>693</v>
      </c>
      <c r="R102" s="9">
        <v>0</v>
      </c>
      <c r="S102" t="str">
        <f t="shared" si="6"/>
        <v>Unfunded</v>
      </c>
      <c r="T102" t="str">
        <f t="shared" si="7"/>
        <v>No</v>
      </c>
      <c r="U102" t="str">
        <f t="shared" si="8"/>
        <v>No</v>
      </c>
      <c r="V102" t="str">
        <f t="shared" si="9"/>
        <v>No</v>
      </c>
      <c r="W102" s="9" t="str">
        <f t="shared" si="10"/>
        <v/>
      </c>
      <c r="X102" s="9">
        <f t="shared" si="11"/>
        <v>0</v>
      </c>
    </row>
    <row r="103" spans="1:24" hidden="1" x14ac:dyDescent="0.25">
      <c r="A103">
        <v>1949</v>
      </c>
      <c r="B103" t="s">
        <v>223</v>
      </c>
      <c r="D103" t="s">
        <v>65</v>
      </c>
      <c r="E103" t="s">
        <v>81</v>
      </c>
      <c r="F103" t="s">
        <v>96</v>
      </c>
      <c r="G103">
        <v>2</v>
      </c>
      <c r="H103" t="s">
        <v>809</v>
      </c>
      <c r="I103" s="9">
        <v>0</v>
      </c>
      <c r="J103" s="9">
        <v>0</v>
      </c>
      <c r="L103" s="9">
        <v>0</v>
      </c>
      <c r="M103" t="s">
        <v>54</v>
      </c>
      <c r="N103" t="s">
        <v>464</v>
      </c>
      <c r="O103" t="s">
        <v>688</v>
      </c>
      <c r="P103" t="s">
        <v>797</v>
      </c>
      <c r="Q103" t="s">
        <v>464</v>
      </c>
      <c r="R103" s="9">
        <v>0</v>
      </c>
      <c r="S103" t="str">
        <f t="shared" si="6"/>
        <v>Unfunded</v>
      </c>
      <c r="T103" t="str">
        <f t="shared" si="7"/>
        <v>No</v>
      </c>
      <c r="U103" t="str">
        <f t="shared" si="8"/>
        <v>No</v>
      </c>
      <c r="V103" t="str">
        <f t="shared" si="9"/>
        <v>No</v>
      </c>
      <c r="W103" s="9" t="str">
        <f t="shared" si="10"/>
        <v/>
      </c>
      <c r="X103" s="9">
        <f t="shared" si="11"/>
        <v>0</v>
      </c>
    </row>
    <row r="104" spans="1:24" hidden="1" x14ac:dyDescent="0.25">
      <c r="A104">
        <v>1950</v>
      </c>
      <c r="B104" t="s">
        <v>129</v>
      </c>
      <c r="D104" t="s">
        <v>65</v>
      </c>
      <c r="E104" t="s">
        <v>81</v>
      </c>
      <c r="F104" t="s">
        <v>131</v>
      </c>
      <c r="G104">
        <v>2</v>
      </c>
      <c r="H104" t="s">
        <v>816</v>
      </c>
      <c r="I104" s="9">
        <v>0</v>
      </c>
      <c r="J104" s="9">
        <v>0</v>
      </c>
      <c r="L104" s="9">
        <v>0</v>
      </c>
      <c r="M104" t="s">
        <v>54</v>
      </c>
      <c r="N104" t="s">
        <v>817</v>
      </c>
      <c r="O104" t="s">
        <v>688</v>
      </c>
      <c r="P104" t="s">
        <v>797</v>
      </c>
      <c r="Q104" t="s">
        <v>464</v>
      </c>
      <c r="R104" s="9">
        <v>0</v>
      </c>
      <c r="S104" t="str">
        <f t="shared" si="6"/>
        <v>Unfunded</v>
      </c>
      <c r="T104" t="str">
        <f t="shared" si="7"/>
        <v>No</v>
      </c>
      <c r="U104" t="str">
        <f t="shared" si="8"/>
        <v>No</v>
      </c>
      <c r="V104" t="str">
        <f t="shared" si="9"/>
        <v>No</v>
      </c>
      <c r="W104" s="9" t="str">
        <f t="shared" si="10"/>
        <v/>
      </c>
      <c r="X104" s="9">
        <f t="shared" si="11"/>
        <v>0</v>
      </c>
    </row>
    <row r="105" spans="1:24" hidden="1" x14ac:dyDescent="0.25">
      <c r="A105">
        <v>1951</v>
      </c>
      <c r="B105" t="s">
        <v>142</v>
      </c>
      <c r="D105" t="s">
        <v>65</v>
      </c>
      <c r="E105" t="s">
        <v>81</v>
      </c>
      <c r="F105" t="s">
        <v>617</v>
      </c>
      <c r="G105">
        <v>2</v>
      </c>
      <c r="H105" t="s">
        <v>823</v>
      </c>
      <c r="I105" s="9">
        <v>0</v>
      </c>
      <c r="J105" s="9">
        <v>0</v>
      </c>
      <c r="L105" s="9">
        <v>0</v>
      </c>
      <c r="M105" t="s">
        <v>54</v>
      </c>
      <c r="N105" t="s">
        <v>824</v>
      </c>
      <c r="O105" t="s">
        <v>688</v>
      </c>
      <c r="P105" t="s">
        <v>797</v>
      </c>
      <c r="Q105" t="s">
        <v>464</v>
      </c>
      <c r="R105" s="9">
        <v>0</v>
      </c>
      <c r="S105" t="str">
        <f t="shared" si="6"/>
        <v>Unfunded</v>
      </c>
      <c r="T105" t="str">
        <f t="shared" si="7"/>
        <v>No</v>
      </c>
      <c r="U105" t="str">
        <f t="shared" si="8"/>
        <v>No</v>
      </c>
      <c r="V105" t="str">
        <f t="shared" si="9"/>
        <v>No</v>
      </c>
      <c r="W105" s="9" t="str">
        <f t="shared" si="10"/>
        <v/>
      </c>
      <c r="X105" s="9">
        <f t="shared" si="11"/>
        <v>0</v>
      </c>
    </row>
    <row r="106" spans="1:24" hidden="1" x14ac:dyDescent="0.25">
      <c r="A106">
        <v>1952</v>
      </c>
      <c r="B106" t="s">
        <v>142</v>
      </c>
      <c r="D106" t="s">
        <v>65</v>
      </c>
      <c r="E106" t="s">
        <v>66</v>
      </c>
      <c r="F106" t="s">
        <v>617</v>
      </c>
      <c r="G106">
        <v>3</v>
      </c>
      <c r="H106" t="s">
        <v>830</v>
      </c>
      <c r="I106" s="9">
        <v>0</v>
      </c>
      <c r="J106" s="9">
        <v>0</v>
      </c>
      <c r="L106" s="9">
        <v>0</v>
      </c>
      <c r="M106" t="s">
        <v>54</v>
      </c>
      <c r="N106" t="s">
        <v>824</v>
      </c>
      <c r="O106" t="s">
        <v>688</v>
      </c>
      <c r="P106" t="s">
        <v>797</v>
      </c>
      <c r="Q106" t="s">
        <v>464</v>
      </c>
      <c r="R106" s="9">
        <v>0</v>
      </c>
      <c r="S106" t="str">
        <f t="shared" si="6"/>
        <v>Unfunded</v>
      </c>
      <c r="T106" t="str">
        <f t="shared" si="7"/>
        <v>No</v>
      </c>
      <c r="U106" t="str">
        <f t="shared" si="8"/>
        <v>No</v>
      </c>
      <c r="V106" t="str">
        <f t="shared" si="9"/>
        <v>No</v>
      </c>
      <c r="W106" s="9" t="str">
        <f t="shared" si="10"/>
        <v/>
      </c>
      <c r="X106" s="9">
        <f t="shared" si="11"/>
        <v>0</v>
      </c>
    </row>
    <row r="107" spans="1:24" hidden="1" x14ac:dyDescent="0.25">
      <c r="A107">
        <v>1953</v>
      </c>
      <c r="B107" t="s">
        <v>223</v>
      </c>
      <c r="D107" t="s">
        <v>65</v>
      </c>
      <c r="E107" t="s">
        <v>45</v>
      </c>
      <c r="F107" t="s">
        <v>96</v>
      </c>
      <c r="G107">
        <v>4</v>
      </c>
      <c r="H107" t="s">
        <v>830</v>
      </c>
      <c r="I107" s="9">
        <v>0</v>
      </c>
      <c r="J107" s="9">
        <v>0</v>
      </c>
      <c r="L107" s="9">
        <v>0</v>
      </c>
      <c r="M107" t="s">
        <v>54</v>
      </c>
      <c r="N107" t="s">
        <v>838</v>
      </c>
      <c r="O107" t="s">
        <v>688</v>
      </c>
      <c r="P107" t="s">
        <v>797</v>
      </c>
      <c r="Q107" t="s">
        <v>464</v>
      </c>
      <c r="R107" s="9">
        <v>0</v>
      </c>
      <c r="S107" t="str">
        <f t="shared" si="6"/>
        <v>Unfunded</v>
      </c>
      <c r="T107" t="str">
        <f t="shared" si="7"/>
        <v>No</v>
      </c>
      <c r="U107" t="str">
        <f t="shared" si="8"/>
        <v>No</v>
      </c>
      <c r="V107" t="str">
        <f t="shared" si="9"/>
        <v>No</v>
      </c>
      <c r="W107" s="9" t="str">
        <f t="shared" si="10"/>
        <v/>
      </c>
      <c r="X107" s="9">
        <f t="shared" si="11"/>
        <v>0</v>
      </c>
    </row>
    <row r="108" spans="1:24" hidden="1" x14ac:dyDescent="0.25">
      <c r="A108">
        <v>1956</v>
      </c>
      <c r="B108" t="s">
        <v>266</v>
      </c>
      <c r="D108" t="s">
        <v>65</v>
      </c>
      <c r="E108" t="s">
        <v>45</v>
      </c>
      <c r="F108" t="s">
        <v>268</v>
      </c>
      <c r="G108">
        <v>4</v>
      </c>
      <c r="H108" t="s">
        <v>856</v>
      </c>
      <c r="I108" s="9">
        <v>0</v>
      </c>
      <c r="J108" s="9">
        <v>0</v>
      </c>
      <c r="L108" s="9">
        <v>0</v>
      </c>
      <c r="M108" t="s">
        <v>54</v>
      </c>
      <c r="N108" t="s">
        <v>858</v>
      </c>
      <c r="O108" t="s">
        <v>688</v>
      </c>
      <c r="P108" t="s">
        <v>797</v>
      </c>
      <c r="Q108" t="s">
        <v>693</v>
      </c>
      <c r="R108" s="9">
        <v>0</v>
      </c>
      <c r="S108" t="str">
        <f t="shared" si="6"/>
        <v>Unfunded</v>
      </c>
      <c r="T108" t="str">
        <f t="shared" si="7"/>
        <v>No</v>
      </c>
      <c r="U108" t="str">
        <f t="shared" si="8"/>
        <v>No</v>
      </c>
      <c r="V108" t="str">
        <f t="shared" si="9"/>
        <v>No</v>
      </c>
      <c r="W108" s="9" t="str">
        <f t="shared" si="10"/>
        <v/>
      </c>
      <c r="X108" s="9">
        <f t="shared" si="11"/>
        <v>0</v>
      </c>
    </row>
    <row r="109" spans="1:24" hidden="1" x14ac:dyDescent="0.25">
      <c r="A109">
        <v>1957</v>
      </c>
      <c r="B109" t="s">
        <v>266</v>
      </c>
      <c r="D109" t="s">
        <v>65</v>
      </c>
      <c r="E109" t="s">
        <v>66</v>
      </c>
      <c r="F109" t="s">
        <v>268</v>
      </c>
      <c r="G109">
        <v>4</v>
      </c>
      <c r="H109" t="s">
        <v>856</v>
      </c>
      <c r="I109" s="9">
        <v>0</v>
      </c>
      <c r="J109" s="9">
        <v>3000</v>
      </c>
      <c r="L109" s="9">
        <v>0</v>
      </c>
      <c r="M109" t="s">
        <v>54</v>
      </c>
      <c r="N109" t="s">
        <v>858</v>
      </c>
      <c r="O109" t="s">
        <v>688</v>
      </c>
      <c r="P109" t="s">
        <v>797</v>
      </c>
      <c r="Q109" t="s">
        <v>693</v>
      </c>
      <c r="R109" s="9">
        <v>0</v>
      </c>
      <c r="S109" t="str">
        <f t="shared" si="6"/>
        <v>Unfunded</v>
      </c>
      <c r="T109" t="str">
        <f t="shared" si="7"/>
        <v>No</v>
      </c>
      <c r="U109" t="str">
        <f t="shared" si="8"/>
        <v>No</v>
      </c>
      <c r="V109" t="str">
        <f t="shared" si="9"/>
        <v>No</v>
      </c>
      <c r="W109" s="9" t="str">
        <f t="shared" si="10"/>
        <v/>
      </c>
      <c r="X109" s="9">
        <f t="shared" si="11"/>
        <v>3000</v>
      </c>
    </row>
    <row r="110" spans="1:24" x14ac:dyDescent="0.25">
      <c r="A110">
        <v>1959</v>
      </c>
      <c r="B110" t="s">
        <v>223</v>
      </c>
      <c r="D110" t="s">
        <v>65</v>
      </c>
      <c r="E110" t="s">
        <v>66</v>
      </c>
      <c r="F110" t="s">
        <v>119</v>
      </c>
      <c r="G110">
        <v>1</v>
      </c>
      <c r="H110" t="s">
        <v>4063</v>
      </c>
      <c r="I110" s="9">
        <v>0</v>
      </c>
      <c r="J110" s="9">
        <v>0</v>
      </c>
      <c r="L110" s="9">
        <v>5000</v>
      </c>
      <c r="M110" t="s">
        <v>134</v>
      </c>
      <c r="N110" t="s">
        <v>4165</v>
      </c>
      <c r="O110" t="s">
        <v>4066</v>
      </c>
      <c r="P110" t="s">
        <v>734</v>
      </c>
      <c r="Q110" t="s">
        <v>727</v>
      </c>
      <c r="R110" s="9">
        <v>0</v>
      </c>
      <c r="S110" t="str">
        <f t="shared" si="6"/>
        <v>Funded</v>
      </c>
      <c r="T110" t="str">
        <f t="shared" si="7"/>
        <v>No</v>
      </c>
      <c r="U110" t="str">
        <f t="shared" si="8"/>
        <v>No</v>
      </c>
      <c r="V110" t="str">
        <f t="shared" si="9"/>
        <v>No</v>
      </c>
      <c r="W110" s="9">
        <f t="shared" si="10"/>
        <v>5000</v>
      </c>
      <c r="X110" s="9">
        <f t="shared" si="11"/>
        <v>5000</v>
      </c>
    </row>
    <row r="111" spans="1:24" x14ac:dyDescent="0.25">
      <c r="A111">
        <v>1960</v>
      </c>
      <c r="B111" t="s">
        <v>223</v>
      </c>
      <c r="D111" t="s">
        <v>65</v>
      </c>
      <c r="E111" t="s">
        <v>45</v>
      </c>
      <c r="F111" t="s">
        <v>144</v>
      </c>
      <c r="G111">
        <v>1</v>
      </c>
      <c r="H111" t="s">
        <v>4289</v>
      </c>
      <c r="I111" s="9">
        <v>0</v>
      </c>
      <c r="J111" s="9">
        <v>0</v>
      </c>
      <c r="K111" t="s">
        <v>53</v>
      </c>
      <c r="L111" s="9">
        <v>0</v>
      </c>
      <c r="M111" t="s">
        <v>54</v>
      </c>
      <c r="N111" t="s">
        <v>4278</v>
      </c>
      <c r="O111" t="s">
        <v>4268</v>
      </c>
      <c r="P111" t="s">
        <v>734</v>
      </c>
      <c r="Q111" t="s">
        <v>727</v>
      </c>
      <c r="R111" s="9">
        <v>10000</v>
      </c>
      <c r="S111" t="str">
        <f t="shared" si="6"/>
        <v>Unfunded</v>
      </c>
      <c r="T111" t="str">
        <f t="shared" si="7"/>
        <v>No</v>
      </c>
      <c r="U111" t="str">
        <f t="shared" si="8"/>
        <v>No</v>
      </c>
      <c r="V111" t="str">
        <f t="shared" si="9"/>
        <v>No</v>
      </c>
      <c r="W111" s="9" t="str">
        <f t="shared" si="10"/>
        <v/>
      </c>
      <c r="X111" s="9">
        <f t="shared" si="11"/>
        <v>0</v>
      </c>
    </row>
    <row r="112" spans="1:24" x14ac:dyDescent="0.25">
      <c r="A112">
        <v>1961</v>
      </c>
      <c r="B112" t="s">
        <v>223</v>
      </c>
      <c r="D112" t="s">
        <v>65</v>
      </c>
      <c r="E112" t="s">
        <v>66</v>
      </c>
      <c r="F112" t="s">
        <v>144</v>
      </c>
      <c r="G112">
        <v>1</v>
      </c>
      <c r="H112" t="s">
        <v>4289</v>
      </c>
      <c r="I112" s="9">
        <v>0</v>
      </c>
      <c r="J112" s="9">
        <v>0</v>
      </c>
      <c r="K112" t="s">
        <v>53</v>
      </c>
      <c r="L112" s="9">
        <v>0</v>
      </c>
      <c r="M112" t="s">
        <v>54</v>
      </c>
      <c r="N112" t="s">
        <v>4278</v>
      </c>
      <c r="O112" t="s">
        <v>4268</v>
      </c>
      <c r="P112" t="s">
        <v>734</v>
      </c>
      <c r="Q112" t="s">
        <v>727</v>
      </c>
      <c r="R112" s="9">
        <v>10000</v>
      </c>
      <c r="S112" t="str">
        <f t="shared" si="6"/>
        <v>Unfunded</v>
      </c>
      <c r="T112" t="str">
        <f t="shared" si="7"/>
        <v>No</v>
      </c>
      <c r="U112" t="str">
        <f t="shared" si="8"/>
        <v>No</v>
      </c>
      <c r="V112" t="str">
        <f t="shared" si="9"/>
        <v>No</v>
      </c>
      <c r="W112" s="9" t="str">
        <f t="shared" si="10"/>
        <v/>
      </c>
      <c r="X112" s="9">
        <f t="shared" si="11"/>
        <v>0</v>
      </c>
    </row>
    <row r="113" spans="1:24" x14ac:dyDescent="0.25">
      <c r="A113">
        <v>2053</v>
      </c>
      <c r="B113" t="s">
        <v>141</v>
      </c>
      <c r="D113" t="s">
        <v>65</v>
      </c>
      <c r="E113" t="s">
        <v>45</v>
      </c>
      <c r="F113" t="s">
        <v>144</v>
      </c>
      <c r="G113">
        <v>1</v>
      </c>
      <c r="H113" t="s">
        <v>5643</v>
      </c>
      <c r="I113" s="9">
        <v>0</v>
      </c>
      <c r="J113" s="9">
        <v>0</v>
      </c>
      <c r="K113" t="s">
        <v>273</v>
      </c>
      <c r="L113" s="9">
        <v>10000</v>
      </c>
      <c r="M113" t="s">
        <v>134</v>
      </c>
      <c r="N113" t="s">
        <v>5729</v>
      </c>
      <c r="O113" t="s">
        <v>5137</v>
      </c>
      <c r="P113" t="s">
        <v>734</v>
      </c>
      <c r="Q113" t="s">
        <v>727</v>
      </c>
      <c r="R113" s="9">
        <v>0</v>
      </c>
      <c r="S113" t="str">
        <f t="shared" si="6"/>
        <v>Funded</v>
      </c>
      <c r="T113" t="str">
        <f t="shared" si="7"/>
        <v>No</v>
      </c>
      <c r="U113" t="str">
        <f t="shared" si="8"/>
        <v>No</v>
      </c>
      <c r="V113" t="str">
        <f t="shared" si="9"/>
        <v>No</v>
      </c>
      <c r="W113" s="9">
        <f t="shared" si="10"/>
        <v>10000</v>
      </c>
      <c r="X113" s="9">
        <f t="shared" si="11"/>
        <v>10000</v>
      </c>
    </row>
    <row r="114" spans="1:24" x14ac:dyDescent="0.25">
      <c r="A114">
        <v>2063</v>
      </c>
      <c r="B114" t="s">
        <v>1052</v>
      </c>
      <c r="D114" t="s">
        <v>65</v>
      </c>
      <c r="E114" t="s">
        <v>66</v>
      </c>
      <c r="F114" t="s">
        <v>5876</v>
      </c>
      <c r="G114">
        <v>1</v>
      </c>
      <c r="H114" t="s">
        <v>1500</v>
      </c>
      <c r="I114" s="9">
        <v>0</v>
      </c>
      <c r="J114" s="9">
        <v>0</v>
      </c>
      <c r="L114" s="9">
        <v>2000</v>
      </c>
      <c r="M114" t="s">
        <v>134</v>
      </c>
      <c r="N114" t="s">
        <v>5879</v>
      </c>
      <c r="O114" t="s">
        <v>5777</v>
      </c>
      <c r="P114" t="s">
        <v>734</v>
      </c>
      <c r="Q114" t="s">
        <v>727</v>
      </c>
      <c r="R114" s="9">
        <v>0</v>
      </c>
      <c r="S114" t="str">
        <f t="shared" si="6"/>
        <v>Funded</v>
      </c>
      <c r="T114" t="str">
        <f t="shared" si="7"/>
        <v>No</v>
      </c>
      <c r="U114" t="str">
        <f t="shared" si="8"/>
        <v>No</v>
      </c>
      <c r="V114" t="str">
        <f t="shared" si="9"/>
        <v>No</v>
      </c>
      <c r="W114" s="9">
        <f t="shared" si="10"/>
        <v>2000</v>
      </c>
      <c r="X114" s="9">
        <f t="shared" si="11"/>
        <v>2000</v>
      </c>
    </row>
    <row r="115" spans="1:24" x14ac:dyDescent="0.25">
      <c r="A115">
        <v>2064</v>
      </c>
      <c r="B115" t="s">
        <v>223</v>
      </c>
      <c r="D115" t="s">
        <v>65</v>
      </c>
      <c r="E115" t="s">
        <v>66</v>
      </c>
      <c r="F115" t="s">
        <v>144</v>
      </c>
      <c r="G115">
        <v>1</v>
      </c>
      <c r="H115" t="s">
        <v>7511</v>
      </c>
      <c r="I115" s="9">
        <v>5000</v>
      </c>
      <c r="K115" t="s">
        <v>273</v>
      </c>
      <c r="L115" s="9">
        <v>1000</v>
      </c>
      <c r="M115" t="s">
        <v>149</v>
      </c>
      <c r="N115" t="s">
        <v>7513</v>
      </c>
      <c r="O115" t="s">
        <v>7483</v>
      </c>
      <c r="P115" t="s">
        <v>734</v>
      </c>
      <c r="Q115" t="s">
        <v>727</v>
      </c>
      <c r="R115" s="9">
        <v>1000</v>
      </c>
      <c r="S115" t="str">
        <f t="shared" si="6"/>
        <v>Funded</v>
      </c>
      <c r="T115" t="str">
        <f t="shared" si="7"/>
        <v>No</v>
      </c>
      <c r="U115" t="str">
        <f t="shared" si="8"/>
        <v>No</v>
      </c>
      <c r="V115" t="str">
        <f t="shared" si="9"/>
        <v>Yes</v>
      </c>
      <c r="W115" s="9" t="str">
        <f t="shared" si="10"/>
        <v/>
      </c>
      <c r="X115" s="9">
        <f t="shared" si="11"/>
        <v>6000</v>
      </c>
    </row>
    <row r="116" spans="1:24" hidden="1" x14ac:dyDescent="0.25">
      <c r="A116">
        <v>2067</v>
      </c>
      <c r="B116" t="s">
        <v>141</v>
      </c>
      <c r="D116" t="s">
        <v>65</v>
      </c>
      <c r="E116" t="s">
        <v>81</v>
      </c>
      <c r="F116" t="s">
        <v>617</v>
      </c>
      <c r="G116">
        <v>1</v>
      </c>
      <c r="H116" t="s">
        <v>797</v>
      </c>
      <c r="I116" s="9">
        <v>0</v>
      </c>
      <c r="J116" s="9">
        <v>0</v>
      </c>
      <c r="K116" t="s">
        <v>273</v>
      </c>
      <c r="L116" s="9">
        <v>0</v>
      </c>
      <c r="M116" t="s">
        <v>54</v>
      </c>
      <c r="O116" t="s">
        <v>898</v>
      </c>
      <c r="P116" t="s">
        <v>797</v>
      </c>
      <c r="Q116" t="s">
        <v>464</v>
      </c>
      <c r="R116" s="9">
        <v>0</v>
      </c>
      <c r="S116" t="str">
        <f t="shared" si="6"/>
        <v>Unfunded</v>
      </c>
      <c r="T116" t="str">
        <f t="shared" si="7"/>
        <v>No</v>
      </c>
      <c r="U116" t="str">
        <f t="shared" si="8"/>
        <v>No</v>
      </c>
      <c r="V116" t="str">
        <f t="shared" si="9"/>
        <v>No</v>
      </c>
      <c r="W116" s="9" t="str">
        <f t="shared" si="10"/>
        <v/>
      </c>
      <c r="X116" s="9">
        <f t="shared" si="11"/>
        <v>0</v>
      </c>
    </row>
    <row r="117" spans="1:24" x14ac:dyDescent="0.25">
      <c r="A117">
        <v>2076</v>
      </c>
      <c r="B117" t="s">
        <v>223</v>
      </c>
      <c r="D117" t="s">
        <v>65</v>
      </c>
      <c r="E117" t="s">
        <v>66</v>
      </c>
      <c r="F117" t="s">
        <v>144</v>
      </c>
      <c r="G117">
        <v>1</v>
      </c>
      <c r="H117" t="s">
        <v>7511</v>
      </c>
      <c r="I117" s="9">
        <v>6500</v>
      </c>
      <c r="K117" t="s">
        <v>273</v>
      </c>
      <c r="L117" s="9">
        <v>1200</v>
      </c>
      <c r="M117" t="s">
        <v>149</v>
      </c>
      <c r="N117" t="s">
        <v>7521</v>
      </c>
      <c r="O117" t="s">
        <v>7483</v>
      </c>
      <c r="P117" t="s">
        <v>734</v>
      </c>
      <c r="Q117" t="s">
        <v>727</v>
      </c>
      <c r="R117" s="9">
        <v>1200</v>
      </c>
      <c r="S117" t="str">
        <f t="shared" si="6"/>
        <v>Funded</v>
      </c>
      <c r="T117" t="str">
        <f t="shared" si="7"/>
        <v>No</v>
      </c>
      <c r="U117" t="str">
        <f t="shared" si="8"/>
        <v>No</v>
      </c>
      <c r="V117" t="str">
        <f t="shared" si="9"/>
        <v>Yes</v>
      </c>
      <c r="W117" s="9" t="str">
        <f t="shared" si="10"/>
        <v/>
      </c>
      <c r="X117" s="9">
        <f t="shared" si="11"/>
        <v>7700</v>
      </c>
    </row>
    <row r="118" spans="1:24" x14ac:dyDescent="0.25">
      <c r="A118">
        <v>2085</v>
      </c>
      <c r="B118" t="s">
        <v>64</v>
      </c>
      <c r="C118" t="s">
        <v>1218</v>
      </c>
      <c r="D118" t="s">
        <v>65</v>
      </c>
      <c r="E118" t="s">
        <v>45</v>
      </c>
      <c r="F118" t="s">
        <v>144</v>
      </c>
      <c r="G118">
        <v>1</v>
      </c>
      <c r="H118" t="s">
        <v>9350</v>
      </c>
      <c r="I118" s="9">
        <v>150000</v>
      </c>
      <c r="J118" s="9">
        <v>15000</v>
      </c>
      <c r="K118" t="s">
        <v>53</v>
      </c>
      <c r="L118" s="9">
        <v>0</v>
      </c>
      <c r="M118" t="s">
        <v>134</v>
      </c>
      <c r="O118" t="s">
        <v>9205</v>
      </c>
      <c r="P118" t="s">
        <v>734</v>
      </c>
      <c r="Q118" t="s">
        <v>727</v>
      </c>
      <c r="R118" s="9">
        <v>150000</v>
      </c>
      <c r="S118" t="str">
        <f t="shared" si="6"/>
        <v>Funded</v>
      </c>
      <c r="T118" t="str">
        <f t="shared" si="7"/>
        <v>Yes</v>
      </c>
      <c r="U118" t="str">
        <f t="shared" si="8"/>
        <v>No</v>
      </c>
      <c r="V118" t="str">
        <f t="shared" si="9"/>
        <v>No</v>
      </c>
      <c r="W118" s="9" t="str">
        <f t="shared" si="10"/>
        <v/>
      </c>
      <c r="X118" s="9">
        <f t="shared" si="11"/>
        <v>165000</v>
      </c>
    </row>
    <row r="119" spans="1:24" x14ac:dyDescent="0.25">
      <c r="A119">
        <v>2086</v>
      </c>
      <c r="B119" t="s">
        <v>64</v>
      </c>
      <c r="C119" t="s">
        <v>1232</v>
      </c>
      <c r="D119" t="s">
        <v>65</v>
      </c>
      <c r="E119" t="s">
        <v>45</v>
      </c>
      <c r="F119" t="s">
        <v>144</v>
      </c>
      <c r="G119">
        <v>1</v>
      </c>
      <c r="H119" t="s">
        <v>797</v>
      </c>
      <c r="I119" s="9">
        <v>50000</v>
      </c>
      <c r="J119" s="9">
        <v>0</v>
      </c>
      <c r="K119" t="s">
        <v>53</v>
      </c>
      <c r="L119" s="9">
        <v>0</v>
      </c>
      <c r="N119" t="s">
        <v>1175</v>
      </c>
      <c r="O119" t="s">
        <v>898</v>
      </c>
      <c r="P119" t="s">
        <v>692</v>
      </c>
      <c r="Q119" t="s">
        <v>727</v>
      </c>
      <c r="R119" s="9">
        <v>50000</v>
      </c>
      <c r="S119" t="str">
        <f t="shared" si="6"/>
        <v>Unfunded</v>
      </c>
      <c r="T119" t="str">
        <f t="shared" si="7"/>
        <v>Yes</v>
      </c>
      <c r="U119" t="str">
        <f t="shared" si="8"/>
        <v>No</v>
      </c>
      <c r="V119" t="str">
        <f t="shared" si="9"/>
        <v>No</v>
      </c>
      <c r="W119" s="9" t="str">
        <f t="shared" si="10"/>
        <v/>
      </c>
      <c r="X119" s="9">
        <f t="shared" si="11"/>
        <v>50000</v>
      </c>
    </row>
    <row r="120" spans="1:24" x14ac:dyDescent="0.25">
      <c r="A120">
        <v>2088</v>
      </c>
      <c r="B120" t="s">
        <v>129</v>
      </c>
      <c r="D120" t="s">
        <v>65</v>
      </c>
      <c r="E120" t="s">
        <v>66</v>
      </c>
      <c r="F120" t="s">
        <v>702</v>
      </c>
      <c r="G120">
        <v>1</v>
      </c>
      <c r="H120" t="s">
        <v>1223</v>
      </c>
      <c r="I120" s="9">
        <v>1000</v>
      </c>
      <c r="J120" s="9">
        <v>147704</v>
      </c>
      <c r="K120" t="s">
        <v>273</v>
      </c>
      <c r="L120" s="9">
        <v>0</v>
      </c>
      <c r="M120" t="s">
        <v>134</v>
      </c>
      <c r="N120" t="s">
        <v>1365</v>
      </c>
      <c r="O120" t="s">
        <v>1226</v>
      </c>
      <c r="P120" t="s">
        <v>692</v>
      </c>
      <c r="Q120" t="s">
        <v>727</v>
      </c>
      <c r="R120" s="9">
        <v>0</v>
      </c>
      <c r="S120" t="str">
        <f t="shared" si="6"/>
        <v>Funded</v>
      </c>
      <c r="T120" t="str">
        <f t="shared" si="7"/>
        <v>No</v>
      </c>
      <c r="U120" t="str">
        <f t="shared" si="8"/>
        <v>No</v>
      </c>
      <c r="V120" t="str">
        <f t="shared" si="9"/>
        <v>No</v>
      </c>
      <c r="W120" s="9">
        <f t="shared" si="10"/>
        <v>148704</v>
      </c>
      <c r="X120" s="9">
        <f t="shared" si="11"/>
        <v>148704</v>
      </c>
    </row>
    <row r="121" spans="1:24" hidden="1" x14ac:dyDescent="0.25">
      <c r="A121">
        <v>2090</v>
      </c>
      <c r="B121" t="s">
        <v>142</v>
      </c>
      <c r="D121" t="s">
        <v>65</v>
      </c>
      <c r="E121" t="s">
        <v>45</v>
      </c>
      <c r="F121" t="s">
        <v>198</v>
      </c>
      <c r="G121">
        <v>3</v>
      </c>
      <c r="H121" t="s">
        <v>1223</v>
      </c>
      <c r="I121" s="9">
        <v>11500</v>
      </c>
      <c r="J121" s="9">
        <v>16575</v>
      </c>
      <c r="K121" t="s">
        <v>273</v>
      </c>
      <c r="L121" s="9">
        <v>21575</v>
      </c>
      <c r="M121" t="s">
        <v>54</v>
      </c>
      <c r="N121" t="s">
        <v>1274</v>
      </c>
      <c r="O121" t="s">
        <v>1226</v>
      </c>
      <c r="P121" t="s">
        <v>797</v>
      </c>
      <c r="Q121" t="s">
        <v>719</v>
      </c>
      <c r="R121" s="9">
        <v>35000</v>
      </c>
      <c r="S121" t="str">
        <f t="shared" si="6"/>
        <v>Unfunded</v>
      </c>
      <c r="T121" t="str">
        <f t="shared" si="7"/>
        <v>No</v>
      </c>
      <c r="U121" t="str">
        <f t="shared" si="8"/>
        <v>No</v>
      </c>
      <c r="V121" t="str">
        <f t="shared" si="9"/>
        <v>No</v>
      </c>
      <c r="W121" s="9" t="str">
        <f t="shared" si="10"/>
        <v/>
      </c>
      <c r="X121" s="9">
        <f t="shared" si="11"/>
        <v>49650</v>
      </c>
    </row>
    <row r="122" spans="1:24" x14ac:dyDescent="0.25">
      <c r="A122">
        <v>2091</v>
      </c>
      <c r="B122" t="s">
        <v>142</v>
      </c>
      <c r="D122" t="s">
        <v>65</v>
      </c>
      <c r="E122" t="s">
        <v>66</v>
      </c>
      <c r="F122" t="s">
        <v>188</v>
      </c>
      <c r="G122">
        <v>1</v>
      </c>
      <c r="H122" t="s">
        <v>1223</v>
      </c>
      <c r="I122" s="9">
        <v>2000</v>
      </c>
      <c r="J122" s="9">
        <v>295408</v>
      </c>
      <c r="K122" t="s">
        <v>273</v>
      </c>
      <c r="L122" s="9">
        <v>0</v>
      </c>
      <c r="M122" t="s">
        <v>134</v>
      </c>
      <c r="N122" t="s">
        <v>1365</v>
      </c>
      <c r="O122" t="s">
        <v>1226</v>
      </c>
      <c r="P122" t="s">
        <v>692</v>
      </c>
      <c r="Q122" t="s">
        <v>727</v>
      </c>
      <c r="R122" s="9">
        <v>0</v>
      </c>
      <c r="S122" t="str">
        <f t="shared" si="6"/>
        <v>Funded</v>
      </c>
      <c r="T122" t="str">
        <f t="shared" si="7"/>
        <v>No</v>
      </c>
      <c r="U122" t="str">
        <f t="shared" si="8"/>
        <v>No</v>
      </c>
      <c r="V122" t="str">
        <f t="shared" si="9"/>
        <v>No</v>
      </c>
      <c r="W122" s="9">
        <f t="shared" si="10"/>
        <v>297408</v>
      </c>
      <c r="X122" s="9">
        <f t="shared" si="11"/>
        <v>297408</v>
      </c>
    </row>
    <row r="123" spans="1:24" hidden="1" x14ac:dyDescent="0.25">
      <c r="A123">
        <v>2098</v>
      </c>
      <c r="B123" t="s">
        <v>223</v>
      </c>
      <c r="C123" t="s">
        <v>1343</v>
      </c>
      <c r="D123" t="s">
        <v>65</v>
      </c>
      <c r="E123" t="s">
        <v>45</v>
      </c>
      <c r="F123" t="s">
        <v>96</v>
      </c>
      <c r="G123">
        <v>5</v>
      </c>
      <c r="H123" t="s">
        <v>1223</v>
      </c>
      <c r="I123" s="9">
        <v>2000</v>
      </c>
      <c r="J123" s="9">
        <v>7020</v>
      </c>
      <c r="K123" t="s">
        <v>53</v>
      </c>
      <c r="L123" s="9">
        <v>0</v>
      </c>
      <c r="M123" t="s">
        <v>54</v>
      </c>
      <c r="N123" t="s">
        <v>1347</v>
      </c>
      <c r="O123" t="s">
        <v>1226</v>
      </c>
      <c r="P123" t="s">
        <v>797</v>
      </c>
      <c r="Q123" t="s">
        <v>693</v>
      </c>
      <c r="R123" s="9">
        <v>0</v>
      </c>
      <c r="S123" t="str">
        <f t="shared" si="6"/>
        <v>Unfunded</v>
      </c>
      <c r="T123" t="str">
        <f t="shared" si="7"/>
        <v>No</v>
      </c>
      <c r="U123" t="str">
        <f t="shared" si="8"/>
        <v>No</v>
      </c>
      <c r="V123" t="str">
        <f t="shared" si="9"/>
        <v>No</v>
      </c>
      <c r="W123" s="9" t="str">
        <f t="shared" si="10"/>
        <v/>
      </c>
      <c r="X123" s="9">
        <f t="shared" si="11"/>
        <v>9020</v>
      </c>
    </row>
    <row r="124" spans="1:24" hidden="1" x14ac:dyDescent="0.25">
      <c r="A124">
        <v>2099</v>
      </c>
      <c r="B124" t="s">
        <v>464</v>
      </c>
      <c r="D124" t="s">
        <v>65</v>
      </c>
      <c r="E124" t="s">
        <v>66</v>
      </c>
      <c r="F124" t="s">
        <v>225</v>
      </c>
      <c r="G124">
        <v>3</v>
      </c>
      <c r="H124" t="s">
        <v>1223</v>
      </c>
      <c r="I124" s="9">
        <v>1000</v>
      </c>
      <c r="J124" s="9">
        <v>9940</v>
      </c>
      <c r="K124" t="s">
        <v>53</v>
      </c>
      <c r="L124" s="9">
        <v>0</v>
      </c>
      <c r="M124" t="s">
        <v>54</v>
      </c>
      <c r="N124" t="s">
        <v>1354</v>
      </c>
      <c r="O124" t="s">
        <v>1226</v>
      </c>
      <c r="P124" t="s">
        <v>797</v>
      </c>
      <c r="Q124" t="s">
        <v>693</v>
      </c>
      <c r="R124" s="9">
        <v>0</v>
      </c>
      <c r="S124" t="str">
        <f t="shared" si="6"/>
        <v>Unfunded</v>
      </c>
      <c r="T124" t="str">
        <f t="shared" si="7"/>
        <v>No</v>
      </c>
      <c r="U124" t="str">
        <f t="shared" si="8"/>
        <v>No</v>
      </c>
      <c r="V124" t="str">
        <f t="shared" si="9"/>
        <v>No</v>
      </c>
      <c r="W124" s="9" t="str">
        <f t="shared" si="10"/>
        <v/>
      </c>
      <c r="X124" s="9">
        <f t="shared" si="11"/>
        <v>10940</v>
      </c>
    </row>
    <row r="125" spans="1:24" x14ac:dyDescent="0.25">
      <c r="A125">
        <v>2139</v>
      </c>
      <c r="B125" t="s">
        <v>64</v>
      </c>
      <c r="C125" t="s">
        <v>1401</v>
      </c>
      <c r="D125" t="s">
        <v>65</v>
      </c>
      <c r="E125" t="s">
        <v>45</v>
      </c>
      <c r="F125" t="s">
        <v>68</v>
      </c>
      <c r="G125">
        <v>1</v>
      </c>
      <c r="H125" t="s">
        <v>1223</v>
      </c>
      <c r="I125" s="9">
        <v>2000</v>
      </c>
      <c r="J125" s="9">
        <v>295408</v>
      </c>
      <c r="K125" t="s">
        <v>273</v>
      </c>
      <c r="L125" s="9">
        <v>0</v>
      </c>
      <c r="M125" t="s">
        <v>134</v>
      </c>
      <c r="N125" t="s">
        <v>1379</v>
      </c>
      <c r="O125" t="s">
        <v>1226</v>
      </c>
      <c r="P125" t="s">
        <v>692</v>
      </c>
      <c r="Q125" t="s">
        <v>727</v>
      </c>
      <c r="R125" s="9">
        <v>0</v>
      </c>
      <c r="S125" t="str">
        <f t="shared" si="6"/>
        <v>Funded</v>
      </c>
      <c r="T125" t="str">
        <f t="shared" si="7"/>
        <v>No</v>
      </c>
      <c r="U125" t="str">
        <f t="shared" si="8"/>
        <v>No</v>
      </c>
      <c r="V125" t="str">
        <f t="shared" si="9"/>
        <v>No</v>
      </c>
      <c r="W125" s="9">
        <f t="shared" si="10"/>
        <v>297408</v>
      </c>
      <c r="X125" s="9">
        <f t="shared" si="11"/>
        <v>297408</v>
      </c>
    </row>
    <row r="126" spans="1:24" hidden="1" x14ac:dyDescent="0.25">
      <c r="A126">
        <v>2165</v>
      </c>
      <c r="B126" t="s">
        <v>223</v>
      </c>
      <c r="D126" t="s">
        <v>65</v>
      </c>
      <c r="E126" t="s">
        <v>66</v>
      </c>
      <c r="F126" t="s">
        <v>547</v>
      </c>
      <c r="G126">
        <v>1</v>
      </c>
      <c r="H126" t="s">
        <v>1566</v>
      </c>
      <c r="I126" s="9">
        <v>0</v>
      </c>
      <c r="J126" s="9">
        <v>1000</v>
      </c>
      <c r="K126" t="s">
        <v>273</v>
      </c>
      <c r="L126" s="9">
        <v>1000</v>
      </c>
      <c r="M126" t="s">
        <v>134</v>
      </c>
      <c r="N126" t="s">
        <v>1620</v>
      </c>
      <c r="O126" t="s">
        <v>1503</v>
      </c>
      <c r="P126" t="s">
        <v>797</v>
      </c>
      <c r="Q126" t="s">
        <v>693</v>
      </c>
      <c r="R126" s="9">
        <v>0</v>
      </c>
      <c r="S126" t="str">
        <f t="shared" si="6"/>
        <v>Funded</v>
      </c>
      <c r="T126" t="str">
        <f t="shared" si="7"/>
        <v>No</v>
      </c>
      <c r="U126" t="str">
        <f t="shared" si="8"/>
        <v>No</v>
      </c>
      <c r="V126" t="str">
        <f t="shared" si="9"/>
        <v>No</v>
      </c>
      <c r="W126" s="9">
        <f t="shared" si="10"/>
        <v>2000</v>
      </c>
      <c r="X126" s="9">
        <f t="shared" si="11"/>
        <v>2000</v>
      </c>
    </row>
    <row r="127" spans="1:24" hidden="1" x14ac:dyDescent="0.25">
      <c r="A127">
        <v>2170</v>
      </c>
      <c r="B127" t="s">
        <v>223</v>
      </c>
      <c r="D127" t="s">
        <v>494</v>
      </c>
      <c r="E127" t="s">
        <v>66</v>
      </c>
      <c r="F127" t="s">
        <v>119</v>
      </c>
      <c r="G127">
        <v>4</v>
      </c>
      <c r="H127" t="s">
        <v>1548</v>
      </c>
      <c r="I127" s="9">
        <v>0</v>
      </c>
      <c r="J127" s="9">
        <v>0</v>
      </c>
      <c r="K127" t="s">
        <v>273</v>
      </c>
      <c r="L127" s="9">
        <v>0</v>
      </c>
      <c r="M127" t="s">
        <v>134</v>
      </c>
      <c r="N127" t="s">
        <v>1660</v>
      </c>
      <c r="O127" t="s">
        <v>1503</v>
      </c>
      <c r="P127" t="s">
        <v>797</v>
      </c>
      <c r="Q127" t="s">
        <v>693</v>
      </c>
      <c r="R127" s="9">
        <v>0</v>
      </c>
      <c r="S127" t="str">
        <f t="shared" si="6"/>
        <v>Funded</v>
      </c>
      <c r="T127" t="str">
        <f t="shared" si="7"/>
        <v>No</v>
      </c>
      <c r="U127" t="str">
        <f t="shared" si="8"/>
        <v>No</v>
      </c>
      <c r="V127" t="str">
        <f t="shared" si="9"/>
        <v>No</v>
      </c>
      <c r="W127" s="9">
        <f t="shared" si="10"/>
        <v>0</v>
      </c>
      <c r="X127" s="9">
        <f t="shared" si="11"/>
        <v>0</v>
      </c>
    </row>
    <row r="128" spans="1:24" hidden="1" x14ac:dyDescent="0.25">
      <c r="A128">
        <v>2210</v>
      </c>
      <c r="B128" t="s">
        <v>464</v>
      </c>
      <c r="D128" t="s">
        <v>65</v>
      </c>
      <c r="E128" t="s">
        <v>66</v>
      </c>
      <c r="F128" t="s">
        <v>119</v>
      </c>
      <c r="G128">
        <v>5</v>
      </c>
      <c r="H128" t="s">
        <v>1500</v>
      </c>
      <c r="I128" s="9">
        <v>0</v>
      </c>
      <c r="J128" s="9">
        <v>0</v>
      </c>
      <c r="K128" t="s">
        <v>53</v>
      </c>
      <c r="L128" s="9">
        <v>3150</v>
      </c>
      <c r="M128" t="s">
        <v>134</v>
      </c>
      <c r="N128" t="s">
        <v>1915</v>
      </c>
      <c r="O128" t="s">
        <v>1880</v>
      </c>
      <c r="P128" t="s">
        <v>797</v>
      </c>
      <c r="Q128" t="s">
        <v>693</v>
      </c>
      <c r="R128" s="9">
        <v>0</v>
      </c>
      <c r="S128" t="str">
        <f t="shared" si="6"/>
        <v>Funded</v>
      </c>
      <c r="T128" t="str">
        <f t="shared" si="7"/>
        <v>No</v>
      </c>
      <c r="U128" t="str">
        <f t="shared" si="8"/>
        <v>No</v>
      </c>
      <c r="V128" t="str">
        <f t="shared" si="9"/>
        <v>No</v>
      </c>
      <c r="W128" s="9">
        <f t="shared" si="10"/>
        <v>3150</v>
      </c>
      <c r="X128" s="9">
        <f t="shared" si="11"/>
        <v>3150</v>
      </c>
    </row>
    <row r="129" spans="1:24" hidden="1" x14ac:dyDescent="0.25">
      <c r="A129">
        <v>2211</v>
      </c>
      <c r="B129" t="s">
        <v>64</v>
      </c>
      <c r="C129" t="s">
        <v>1589</v>
      </c>
      <c r="D129" t="s">
        <v>65</v>
      </c>
      <c r="E129" t="s">
        <v>66</v>
      </c>
      <c r="F129" t="s">
        <v>237</v>
      </c>
      <c r="G129">
        <v>4</v>
      </c>
      <c r="H129" t="s">
        <v>1500</v>
      </c>
      <c r="I129" s="9">
        <v>0</v>
      </c>
      <c r="J129" s="9">
        <v>0</v>
      </c>
      <c r="K129" t="s">
        <v>53</v>
      </c>
      <c r="L129" s="9">
        <v>1050</v>
      </c>
      <c r="M129" t="s">
        <v>134</v>
      </c>
      <c r="N129" t="s">
        <v>1915</v>
      </c>
      <c r="O129" t="s">
        <v>1880</v>
      </c>
      <c r="P129" t="s">
        <v>797</v>
      </c>
      <c r="Q129" t="s">
        <v>693</v>
      </c>
      <c r="R129" s="9">
        <v>0</v>
      </c>
      <c r="S129" t="str">
        <f t="shared" si="6"/>
        <v>Funded</v>
      </c>
      <c r="T129" t="str">
        <f t="shared" si="7"/>
        <v>No</v>
      </c>
      <c r="U129" t="str">
        <f t="shared" si="8"/>
        <v>No</v>
      </c>
      <c r="V129" t="str">
        <f t="shared" si="9"/>
        <v>No</v>
      </c>
      <c r="W129" s="9">
        <f t="shared" si="10"/>
        <v>1050</v>
      </c>
      <c r="X129" s="9">
        <f t="shared" si="11"/>
        <v>1050</v>
      </c>
    </row>
    <row r="130" spans="1:24" hidden="1" x14ac:dyDescent="0.25">
      <c r="A130">
        <v>2213</v>
      </c>
      <c r="B130" t="s">
        <v>79</v>
      </c>
      <c r="D130" t="s">
        <v>65</v>
      </c>
      <c r="E130" t="s">
        <v>45</v>
      </c>
      <c r="F130" t="s">
        <v>119</v>
      </c>
      <c r="G130">
        <v>4</v>
      </c>
      <c r="H130" t="s">
        <v>1500</v>
      </c>
      <c r="I130" s="9">
        <v>0</v>
      </c>
      <c r="J130" s="9">
        <v>0</v>
      </c>
      <c r="K130" t="s">
        <v>53</v>
      </c>
      <c r="L130" s="9">
        <v>1400</v>
      </c>
      <c r="M130" t="s">
        <v>134</v>
      </c>
      <c r="N130" t="s">
        <v>1915</v>
      </c>
      <c r="O130" t="s">
        <v>1880</v>
      </c>
      <c r="P130" t="s">
        <v>797</v>
      </c>
      <c r="Q130" t="s">
        <v>693</v>
      </c>
      <c r="R130" s="9">
        <v>0</v>
      </c>
      <c r="S130" t="str">
        <f t="shared" si="6"/>
        <v>Funded</v>
      </c>
      <c r="T130" t="str">
        <f t="shared" si="7"/>
        <v>No</v>
      </c>
      <c r="U130" t="str">
        <f t="shared" si="8"/>
        <v>No</v>
      </c>
      <c r="V130" t="str">
        <f t="shared" si="9"/>
        <v>No</v>
      </c>
      <c r="W130" s="9">
        <f t="shared" si="10"/>
        <v>1400</v>
      </c>
      <c r="X130" s="9">
        <f t="shared" si="11"/>
        <v>1400</v>
      </c>
    </row>
    <row r="131" spans="1:24" hidden="1" x14ac:dyDescent="0.25">
      <c r="A131">
        <v>2214</v>
      </c>
      <c r="B131" t="s">
        <v>141</v>
      </c>
      <c r="D131" t="s">
        <v>80</v>
      </c>
      <c r="E131" t="s">
        <v>66</v>
      </c>
      <c r="F131" t="s">
        <v>144</v>
      </c>
      <c r="G131">
        <v>1</v>
      </c>
      <c r="H131" t="s">
        <v>1500</v>
      </c>
      <c r="I131" s="9">
        <v>0</v>
      </c>
      <c r="J131" s="9">
        <v>0</v>
      </c>
      <c r="K131" t="s">
        <v>53</v>
      </c>
      <c r="L131" s="9">
        <v>1400</v>
      </c>
      <c r="M131" t="s">
        <v>134</v>
      </c>
      <c r="N131" t="s">
        <v>1933</v>
      </c>
      <c r="O131" t="s">
        <v>1880</v>
      </c>
      <c r="P131" t="s">
        <v>797</v>
      </c>
      <c r="Q131" t="s">
        <v>693</v>
      </c>
      <c r="R131" s="9">
        <v>0</v>
      </c>
      <c r="S131" t="str">
        <f t="shared" ref="S131:S194" si="12">IF(OR($M131="Partially funded", $M131="Funding secured"), "Funded", "Unfunded")</f>
        <v>Funded</v>
      </c>
      <c r="T131" t="str">
        <f t="shared" ref="T131:T194" si="13">IF(AND(R131&gt;0,R131=I131),"Yes","No")</f>
        <v>No</v>
      </c>
      <c r="U131" t="str">
        <f t="shared" ref="U131:U194" si="14">IF(AND(R131&gt;0,R131=J131),"Yes","No")</f>
        <v>No</v>
      </c>
      <c r="V131" t="str">
        <f t="shared" ref="V131:V194" si="15">IF(AND(R131&gt;0,R131=L131),"Yes","No")</f>
        <v>No</v>
      </c>
      <c r="W131" s="9">
        <f t="shared" ref="W131:W194" si="16">IF(AND(S131="Funded",T131="No",U131="No",V131="No"),SUM(I131,J131,L131,R131),"")</f>
        <v>1400</v>
      </c>
      <c r="X131" s="9">
        <f t="shared" ref="X131:X194" si="17">I131+J131+L131</f>
        <v>1400</v>
      </c>
    </row>
    <row r="132" spans="1:24" hidden="1" x14ac:dyDescent="0.25">
      <c r="A132">
        <v>2215</v>
      </c>
      <c r="B132" t="s">
        <v>141</v>
      </c>
      <c r="D132" t="s">
        <v>80</v>
      </c>
      <c r="E132" t="s">
        <v>66</v>
      </c>
      <c r="F132" t="s">
        <v>144</v>
      </c>
      <c r="G132">
        <v>1</v>
      </c>
      <c r="H132" t="s">
        <v>1500</v>
      </c>
      <c r="I132" s="9">
        <v>0</v>
      </c>
      <c r="J132" s="9">
        <v>0</v>
      </c>
      <c r="K132" t="s">
        <v>53</v>
      </c>
      <c r="L132" s="9">
        <v>1400</v>
      </c>
      <c r="M132" t="s">
        <v>134</v>
      </c>
      <c r="N132" t="s">
        <v>1933</v>
      </c>
      <c r="O132" t="s">
        <v>1880</v>
      </c>
      <c r="P132" t="s">
        <v>797</v>
      </c>
      <c r="Q132" t="s">
        <v>693</v>
      </c>
      <c r="R132" s="9">
        <v>0</v>
      </c>
      <c r="S132" t="str">
        <f t="shared" si="12"/>
        <v>Funded</v>
      </c>
      <c r="T132" t="str">
        <f t="shared" si="13"/>
        <v>No</v>
      </c>
      <c r="U132" t="str">
        <f t="shared" si="14"/>
        <v>No</v>
      </c>
      <c r="V132" t="str">
        <f t="shared" si="15"/>
        <v>No</v>
      </c>
      <c r="W132" s="9">
        <f t="shared" si="16"/>
        <v>1400</v>
      </c>
      <c r="X132" s="9">
        <f t="shared" si="17"/>
        <v>1400</v>
      </c>
    </row>
    <row r="133" spans="1:24" hidden="1" x14ac:dyDescent="0.25">
      <c r="A133">
        <v>2229</v>
      </c>
      <c r="B133" t="s">
        <v>359</v>
      </c>
      <c r="D133" t="s">
        <v>65</v>
      </c>
      <c r="E133" t="s">
        <v>66</v>
      </c>
      <c r="F133" t="s">
        <v>47</v>
      </c>
      <c r="G133">
        <v>1</v>
      </c>
      <c r="I133" s="9">
        <v>0</v>
      </c>
      <c r="J133" s="9">
        <v>0</v>
      </c>
      <c r="L133" s="9">
        <v>0</v>
      </c>
      <c r="N133" t="s">
        <v>2003</v>
      </c>
      <c r="O133" t="s">
        <v>1951</v>
      </c>
      <c r="P133" t="s">
        <v>797</v>
      </c>
      <c r="Q133" t="s">
        <v>693</v>
      </c>
      <c r="R133" s="9">
        <v>0</v>
      </c>
      <c r="S133" t="str">
        <f t="shared" si="12"/>
        <v>Unfunded</v>
      </c>
      <c r="T133" t="str">
        <f t="shared" si="13"/>
        <v>No</v>
      </c>
      <c r="U133" t="str">
        <f t="shared" si="14"/>
        <v>No</v>
      </c>
      <c r="V133" t="str">
        <f t="shared" si="15"/>
        <v>No</v>
      </c>
      <c r="W133" s="9" t="str">
        <f t="shared" si="16"/>
        <v/>
      </c>
      <c r="X133" s="9">
        <f t="shared" si="17"/>
        <v>0</v>
      </c>
    </row>
    <row r="134" spans="1:24" hidden="1" x14ac:dyDescent="0.25">
      <c r="A134">
        <v>2234</v>
      </c>
      <c r="B134" t="s">
        <v>129</v>
      </c>
      <c r="D134" t="s">
        <v>65</v>
      </c>
      <c r="E134" t="s">
        <v>66</v>
      </c>
      <c r="F134" t="s">
        <v>131</v>
      </c>
      <c r="G134">
        <v>5</v>
      </c>
      <c r="H134" t="s">
        <v>2041</v>
      </c>
      <c r="I134" s="9">
        <v>0</v>
      </c>
      <c r="J134" s="9">
        <v>0</v>
      </c>
      <c r="L134" s="9">
        <v>0</v>
      </c>
      <c r="O134" t="s">
        <v>1951</v>
      </c>
      <c r="P134" t="s">
        <v>797</v>
      </c>
      <c r="Q134" t="s">
        <v>693</v>
      </c>
      <c r="R134" s="9">
        <v>0</v>
      </c>
      <c r="S134" t="str">
        <f t="shared" si="12"/>
        <v>Unfunded</v>
      </c>
      <c r="T134" t="str">
        <f t="shared" si="13"/>
        <v>No</v>
      </c>
      <c r="U134" t="str">
        <f t="shared" si="14"/>
        <v>No</v>
      </c>
      <c r="V134" t="str">
        <f t="shared" si="15"/>
        <v>No</v>
      </c>
      <c r="W134" s="9" t="str">
        <f t="shared" si="16"/>
        <v/>
      </c>
      <c r="X134" s="9">
        <f t="shared" si="17"/>
        <v>0</v>
      </c>
    </row>
    <row r="135" spans="1:24" x14ac:dyDescent="0.25">
      <c r="A135">
        <v>2243</v>
      </c>
      <c r="B135" t="s">
        <v>129</v>
      </c>
      <c r="D135" t="s">
        <v>65</v>
      </c>
      <c r="E135" t="s">
        <v>45</v>
      </c>
      <c r="F135" t="s">
        <v>268</v>
      </c>
      <c r="G135">
        <v>1</v>
      </c>
      <c r="H135" t="s">
        <v>1500</v>
      </c>
      <c r="I135" s="9">
        <v>0</v>
      </c>
      <c r="J135" s="9">
        <v>1000</v>
      </c>
      <c r="K135" t="s">
        <v>273</v>
      </c>
      <c r="L135" s="9">
        <v>5000</v>
      </c>
      <c r="M135" t="s">
        <v>149</v>
      </c>
      <c r="N135" t="s">
        <v>1540</v>
      </c>
      <c r="O135" t="s">
        <v>1503</v>
      </c>
      <c r="P135" t="s">
        <v>692</v>
      </c>
      <c r="Q135" t="s">
        <v>727</v>
      </c>
      <c r="R135" s="9">
        <v>15000</v>
      </c>
      <c r="S135" t="str">
        <f t="shared" si="12"/>
        <v>Funded</v>
      </c>
      <c r="T135" t="str">
        <f t="shared" si="13"/>
        <v>No</v>
      </c>
      <c r="U135" t="str">
        <f t="shared" si="14"/>
        <v>No</v>
      </c>
      <c r="V135" t="str">
        <f t="shared" si="15"/>
        <v>No</v>
      </c>
      <c r="W135" s="9">
        <f t="shared" si="16"/>
        <v>21000</v>
      </c>
      <c r="X135" s="9">
        <f t="shared" si="17"/>
        <v>6000</v>
      </c>
    </row>
    <row r="136" spans="1:24" x14ac:dyDescent="0.25">
      <c r="A136">
        <v>2244</v>
      </c>
      <c r="B136" t="s">
        <v>223</v>
      </c>
      <c r="C136" t="s">
        <v>2127</v>
      </c>
      <c r="D136" t="s">
        <v>65</v>
      </c>
      <c r="E136" t="s">
        <v>45</v>
      </c>
      <c r="F136" t="s">
        <v>188</v>
      </c>
      <c r="G136">
        <v>1</v>
      </c>
      <c r="H136" t="s">
        <v>1500</v>
      </c>
      <c r="I136" s="9">
        <v>32000</v>
      </c>
      <c r="J136" s="9">
        <v>0</v>
      </c>
      <c r="K136" t="s">
        <v>273</v>
      </c>
      <c r="L136" s="9">
        <v>0</v>
      </c>
      <c r="M136" t="s">
        <v>54</v>
      </c>
      <c r="N136" t="s">
        <v>1866</v>
      </c>
      <c r="O136" t="s">
        <v>1784</v>
      </c>
      <c r="P136" t="s">
        <v>692</v>
      </c>
      <c r="Q136" t="s">
        <v>727</v>
      </c>
      <c r="R136" s="9">
        <v>0</v>
      </c>
      <c r="S136" t="str">
        <f t="shared" si="12"/>
        <v>Unfunded</v>
      </c>
      <c r="T136" t="str">
        <f t="shared" si="13"/>
        <v>No</v>
      </c>
      <c r="U136" t="str">
        <f t="shared" si="14"/>
        <v>No</v>
      </c>
      <c r="V136" t="str">
        <f t="shared" si="15"/>
        <v>No</v>
      </c>
      <c r="W136" s="9" t="str">
        <f t="shared" si="16"/>
        <v/>
      </c>
      <c r="X136" s="9">
        <f t="shared" si="17"/>
        <v>32000</v>
      </c>
    </row>
    <row r="137" spans="1:24" x14ac:dyDescent="0.25">
      <c r="A137">
        <v>2250</v>
      </c>
      <c r="B137" t="s">
        <v>64</v>
      </c>
      <c r="C137" t="s">
        <v>2183</v>
      </c>
      <c r="D137" t="s">
        <v>65</v>
      </c>
      <c r="E137" t="s">
        <v>45</v>
      </c>
      <c r="F137" t="s">
        <v>198</v>
      </c>
      <c r="G137">
        <v>1</v>
      </c>
      <c r="H137" t="s">
        <v>5968</v>
      </c>
      <c r="I137" s="9">
        <v>20000</v>
      </c>
      <c r="J137" s="9">
        <v>5000</v>
      </c>
      <c r="K137" t="s">
        <v>273</v>
      </c>
      <c r="L137" s="9">
        <v>5000</v>
      </c>
      <c r="M137" t="s">
        <v>134</v>
      </c>
      <c r="N137" t="s">
        <v>5979</v>
      </c>
      <c r="O137" t="s">
        <v>5959</v>
      </c>
      <c r="P137" t="s">
        <v>692</v>
      </c>
      <c r="Q137" t="s">
        <v>727</v>
      </c>
      <c r="R137" s="9">
        <v>0</v>
      </c>
      <c r="S137" t="str">
        <f t="shared" si="12"/>
        <v>Funded</v>
      </c>
      <c r="T137" t="str">
        <f t="shared" si="13"/>
        <v>No</v>
      </c>
      <c r="U137" t="str">
        <f t="shared" si="14"/>
        <v>No</v>
      </c>
      <c r="V137" t="str">
        <f t="shared" si="15"/>
        <v>No</v>
      </c>
      <c r="W137" s="9">
        <f t="shared" si="16"/>
        <v>30000</v>
      </c>
      <c r="X137" s="9">
        <f t="shared" si="17"/>
        <v>30000</v>
      </c>
    </row>
    <row r="138" spans="1:24" x14ac:dyDescent="0.25">
      <c r="A138">
        <v>2251</v>
      </c>
      <c r="B138" t="s">
        <v>142</v>
      </c>
      <c r="D138" t="s">
        <v>65</v>
      </c>
      <c r="E138" t="s">
        <v>45</v>
      </c>
      <c r="F138" t="s">
        <v>144</v>
      </c>
      <c r="G138">
        <v>1</v>
      </c>
      <c r="H138" t="s">
        <v>250</v>
      </c>
      <c r="I138" s="9">
        <v>9000</v>
      </c>
      <c r="K138" t="s">
        <v>53</v>
      </c>
      <c r="L138" s="9">
        <v>3000</v>
      </c>
      <c r="M138" t="s">
        <v>134</v>
      </c>
      <c r="N138" t="s">
        <v>7481</v>
      </c>
      <c r="O138" t="s">
        <v>7483</v>
      </c>
      <c r="P138" t="s">
        <v>692</v>
      </c>
      <c r="Q138" t="s">
        <v>727</v>
      </c>
      <c r="R138" s="9">
        <v>12000</v>
      </c>
      <c r="S138" t="str">
        <f t="shared" si="12"/>
        <v>Funded</v>
      </c>
      <c r="T138" t="str">
        <f t="shared" si="13"/>
        <v>No</v>
      </c>
      <c r="U138" t="str">
        <f t="shared" si="14"/>
        <v>No</v>
      </c>
      <c r="V138" t="str">
        <f t="shared" si="15"/>
        <v>No</v>
      </c>
      <c r="W138" s="9">
        <f t="shared" si="16"/>
        <v>24000</v>
      </c>
      <c r="X138" s="9">
        <f t="shared" si="17"/>
        <v>12000</v>
      </c>
    </row>
    <row r="139" spans="1:24" x14ac:dyDescent="0.25">
      <c r="A139">
        <v>2252</v>
      </c>
      <c r="B139" t="s">
        <v>142</v>
      </c>
      <c r="D139" t="s">
        <v>65</v>
      </c>
      <c r="E139" t="s">
        <v>66</v>
      </c>
      <c r="F139" t="s">
        <v>268</v>
      </c>
      <c r="G139">
        <v>1</v>
      </c>
      <c r="H139" t="s">
        <v>7491</v>
      </c>
      <c r="L139" s="9">
        <v>7000</v>
      </c>
      <c r="M139" t="s">
        <v>149</v>
      </c>
      <c r="N139" t="s">
        <v>7493</v>
      </c>
      <c r="O139" t="s">
        <v>7483</v>
      </c>
      <c r="P139" t="s">
        <v>692</v>
      </c>
      <c r="Q139" t="s">
        <v>727</v>
      </c>
      <c r="R139" s="9">
        <v>1000</v>
      </c>
      <c r="S139" t="str">
        <f t="shared" si="12"/>
        <v>Funded</v>
      </c>
      <c r="T139" t="str">
        <f t="shared" si="13"/>
        <v>No</v>
      </c>
      <c r="U139" t="str">
        <f t="shared" si="14"/>
        <v>No</v>
      </c>
      <c r="V139" t="str">
        <f t="shared" si="15"/>
        <v>No</v>
      </c>
      <c r="W139" s="9">
        <f t="shared" si="16"/>
        <v>8000</v>
      </c>
      <c r="X139" s="9">
        <f t="shared" si="17"/>
        <v>7000</v>
      </c>
    </row>
    <row r="140" spans="1:24" x14ac:dyDescent="0.25">
      <c r="A140">
        <v>2257</v>
      </c>
      <c r="B140" t="s">
        <v>64</v>
      </c>
      <c r="C140" t="s">
        <v>2250</v>
      </c>
      <c r="D140" t="s">
        <v>80</v>
      </c>
      <c r="E140" t="s">
        <v>45</v>
      </c>
      <c r="F140" t="s">
        <v>144</v>
      </c>
      <c r="G140">
        <v>1</v>
      </c>
      <c r="H140" t="s">
        <v>7511</v>
      </c>
      <c r="I140" s="9">
        <v>15000</v>
      </c>
      <c r="K140" t="s">
        <v>53</v>
      </c>
      <c r="M140" t="s">
        <v>54</v>
      </c>
      <c r="N140" t="s">
        <v>7971</v>
      </c>
      <c r="O140" t="s">
        <v>7964</v>
      </c>
      <c r="P140" t="s">
        <v>692</v>
      </c>
      <c r="Q140" t="s">
        <v>727</v>
      </c>
      <c r="R140" s="9">
        <v>15000</v>
      </c>
      <c r="S140" t="str">
        <f t="shared" si="12"/>
        <v>Unfunded</v>
      </c>
      <c r="T140" t="str">
        <f t="shared" si="13"/>
        <v>Yes</v>
      </c>
      <c r="U140" t="str">
        <f t="shared" si="14"/>
        <v>No</v>
      </c>
      <c r="V140" t="str">
        <f t="shared" si="15"/>
        <v>No</v>
      </c>
      <c r="W140" s="9" t="str">
        <f t="shared" si="16"/>
        <v/>
      </c>
      <c r="X140" s="9">
        <f t="shared" si="17"/>
        <v>15000</v>
      </c>
    </row>
    <row r="141" spans="1:24" x14ac:dyDescent="0.25">
      <c r="A141">
        <v>2262</v>
      </c>
      <c r="B141" t="s">
        <v>266</v>
      </c>
      <c r="D141" t="s">
        <v>65</v>
      </c>
      <c r="E141" t="s">
        <v>66</v>
      </c>
      <c r="F141" t="s">
        <v>144</v>
      </c>
      <c r="G141">
        <v>1</v>
      </c>
      <c r="H141" t="s">
        <v>7511</v>
      </c>
      <c r="I141" s="9">
        <v>10000</v>
      </c>
      <c r="K141" t="s">
        <v>273</v>
      </c>
      <c r="L141" s="9">
        <v>1000</v>
      </c>
      <c r="M141" t="s">
        <v>54</v>
      </c>
      <c r="N141" t="s">
        <v>8024</v>
      </c>
      <c r="O141" t="s">
        <v>7964</v>
      </c>
      <c r="P141" t="s">
        <v>692</v>
      </c>
      <c r="Q141" t="s">
        <v>727</v>
      </c>
      <c r="R141" s="9">
        <v>11000</v>
      </c>
      <c r="S141" t="str">
        <f t="shared" si="12"/>
        <v>Unfunded</v>
      </c>
      <c r="T141" t="str">
        <f t="shared" si="13"/>
        <v>No</v>
      </c>
      <c r="U141" t="str">
        <f t="shared" si="14"/>
        <v>No</v>
      </c>
      <c r="V141" t="str">
        <f t="shared" si="15"/>
        <v>No</v>
      </c>
      <c r="W141" s="9" t="str">
        <f t="shared" si="16"/>
        <v/>
      </c>
      <c r="X141" s="9">
        <f t="shared" si="17"/>
        <v>11000</v>
      </c>
    </row>
    <row r="142" spans="1:24" x14ac:dyDescent="0.25">
      <c r="A142">
        <v>2266</v>
      </c>
      <c r="B142" t="s">
        <v>117</v>
      </c>
      <c r="D142" t="s">
        <v>65</v>
      </c>
      <c r="E142" t="s">
        <v>66</v>
      </c>
      <c r="F142" t="s">
        <v>144</v>
      </c>
      <c r="G142">
        <v>1</v>
      </c>
      <c r="H142" t="s">
        <v>8048</v>
      </c>
      <c r="K142" t="s">
        <v>273</v>
      </c>
      <c r="M142" t="s">
        <v>54</v>
      </c>
      <c r="N142" t="s">
        <v>8032</v>
      </c>
      <c r="O142" t="s">
        <v>7964</v>
      </c>
      <c r="P142" t="s">
        <v>692</v>
      </c>
      <c r="Q142" t="s">
        <v>727</v>
      </c>
      <c r="R142" s="9">
        <v>1500</v>
      </c>
      <c r="S142" t="str">
        <f t="shared" si="12"/>
        <v>Unfunded</v>
      </c>
      <c r="T142" t="str">
        <f t="shared" si="13"/>
        <v>No</v>
      </c>
      <c r="U142" t="str">
        <f t="shared" si="14"/>
        <v>No</v>
      </c>
      <c r="V142" t="str">
        <f t="shared" si="15"/>
        <v>No</v>
      </c>
      <c r="W142" s="9" t="str">
        <f t="shared" si="16"/>
        <v/>
      </c>
      <c r="X142" s="9">
        <f t="shared" si="17"/>
        <v>0</v>
      </c>
    </row>
    <row r="143" spans="1:24" x14ac:dyDescent="0.25">
      <c r="A143">
        <v>2293</v>
      </c>
      <c r="B143" t="s">
        <v>141</v>
      </c>
      <c r="D143" t="s">
        <v>65</v>
      </c>
      <c r="E143" t="s">
        <v>66</v>
      </c>
      <c r="F143" t="s">
        <v>144</v>
      </c>
      <c r="G143">
        <v>1</v>
      </c>
      <c r="H143" t="s">
        <v>7511</v>
      </c>
      <c r="K143" t="s">
        <v>273</v>
      </c>
      <c r="L143" s="9">
        <v>1000</v>
      </c>
      <c r="M143" t="s">
        <v>134</v>
      </c>
      <c r="N143" t="s">
        <v>8084</v>
      </c>
      <c r="O143" t="s">
        <v>7964</v>
      </c>
      <c r="P143" t="s">
        <v>692</v>
      </c>
      <c r="Q143" t="s">
        <v>727</v>
      </c>
      <c r="R143" s="9">
        <v>1000</v>
      </c>
      <c r="S143" t="str">
        <f t="shared" si="12"/>
        <v>Funded</v>
      </c>
      <c r="T143" t="str">
        <f t="shared" si="13"/>
        <v>No</v>
      </c>
      <c r="U143" t="str">
        <f t="shared" si="14"/>
        <v>No</v>
      </c>
      <c r="V143" t="str">
        <f t="shared" si="15"/>
        <v>Yes</v>
      </c>
      <c r="W143" s="9" t="str">
        <f t="shared" si="16"/>
        <v/>
      </c>
      <c r="X143" s="9">
        <f t="shared" si="17"/>
        <v>1000</v>
      </c>
    </row>
    <row r="144" spans="1:24" x14ac:dyDescent="0.25">
      <c r="A144">
        <v>2295</v>
      </c>
      <c r="B144" t="s">
        <v>141</v>
      </c>
      <c r="D144" t="s">
        <v>44</v>
      </c>
      <c r="E144" t="s">
        <v>66</v>
      </c>
      <c r="F144" t="s">
        <v>144</v>
      </c>
      <c r="G144">
        <v>1</v>
      </c>
      <c r="H144" t="s">
        <v>7511</v>
      </c>
      <c r="K144" t="s">
        <v>273</v>
      </c>
      <c r="L144" s="9">
        <v>500</v>
      </c>
      <c r="M144" t="s">
        <v>134</v>
      </c>
      <c r="N144" t="s">
        <v>8084</v>
      </c>
      <c r="O144" t="s">
        <v>7964</v>
      </c>
      <c r="P144" t="s">
        <v>692</v>
      </c>
      <c r="Q144" t="s">
        <v>727</v>
      </c>
      <c r="R144" s="9">
        <v>500</v>
      </c>
      <c r="S144" t="str">
        <f t="shared" si="12"/>
        <v>Funded</v>
      </c>
      <c r="T144" t="str">
        <f t="shared" si="13"/>
        <v>No</v>
      </c>
      <c r="U144" t="str">
        <f t="shared" si="14"/>
        <v>No</v>
      </c>
      <c r="V144" t="str">
        <f t="shared" si="15"/>
        <v>Yes</v>
      </c>
      <c r="W144" s="9" t="str">
        <f t="shared" si="16"/>
        <v/>
      </c>
      <c r="X144" s="9">
        <f t="shared" si="17"/>
        <v>500</v>
      </c>
    </row>
    <row r="145" spans="1:24" x14ac:dyDescent="0.25">
      <c r="A145">
        <v>2297</v>
      </c>
      <c r="B145" t="s">
        <v>141</v>
      </c>
      <c r="D145" t="s">
        <v>65</v>
      </c>
      <c r="E145" t="s">
        <v>66</v>
      </c>
      <c r="F145" t="s">
        <v>144</v>
      </c>
      <c r="G145">
        <v>1</v>
      </c>
      <c r="H145" t="s">
        <v>7511</v>
      </c>
      <c r="I145" s="9">
        <v>5000</v>
      </c>
      <c r="K145" t="s">
        <v>53</v>
      </c>
      <c r="L145" s="9">
        <v>500</v>
      </c>
      <c r="M145" t="s">
        <v>54</v>
      </c>
      <c r="N145" t="s">
        <v>8099</v>
      </c>
      <c r="O145" t="s">
        <v>7964</v>
      </c>
      <c r="P145" t="s">
        <v>692</v>
      </c>
      <c r="Q145" t="s">
        <v>727</v>
      </c>
      <c r="R145" s="9">
        <v>5500</v>
      </c>
      <c r="S145" t="str">
        <f t="shared" si="12"/>
        <v>Unfunded</v>
      </c>
      <c r="T145" t="str">
        <f t="shared" si="13"/>
        <v>No</v>
      </c>
      <c r="U145" t="str">
        <f t="shared" si="14"/>
        <v>No</v>
      </c>
      <c r="V145" t="str">
        <f t="shared" si="15"/>
        <v>No</v>
      </c>
      <c r="W145" s="9" t="str">
        <f t="shared" si="16"/>
        <v/>
      </c>
      <c r="X145" s="9">
        <f t="shared" si="17"/>
        <v>5500</v>
      </c>
    </row>
    <row r="146" spans="1:24" hidden="1" x14ac:dyDescent="0.25">
      <c r="A146">
        <v>2299</v>
      </c>
      <c r="B146" t="s">
        <v>1316</v>
      </c>
      <c r="D146" t="s">
        <v>80</v>
      </c>
      <c r="E146" t="s">
        <v>81</v>
      </c>
      <c r="F146" t="s">
        <v>119</v>
      </c>
      <c r="G146">
        <v>5</v>
      </c>
      <c r="H146" t="s">
        <v>2573</v>
      </c>
      <c r="I146" s="9">
        <v>0</v>
      </c>
      <c r="J146" s="9">
        <v>1000</v>
      </c>
      <c r="K146" t="s">
        <v>53</v>
      </c>
      <c r="L146" s="9">
        <v>0</v>
      </c>
      <c r="M146" t="s">
        <v>54</v>
      </c>
      <c r="N146" t="s">
        <v>2632</v>
      </c>
      <c r="O146" t="s">
        <v>2530</v>
      </c>
      <c r="P146" t="s">
        <v>797</v>
      </c>
      <c r="Q146" t="s">
        <v>693</v>
      </c>
      <c r="R146" s="9">
        <v>1000</v>
      </c>
      <c r="S146" t="str">
        <f t="shared" si="12"/>
        <v>Unfunded</v>
      </c>
      <c r="T146" t="str">
        <f t="shared" si="13"/>
        <v>No</v>
      </c>
      <c r="U146" t="str">
        <f t="shared" si="14"/>
        <v>Yes</v>
      </c>
      <c r="V146" t="str">
        <f t="shared" si="15"/>
        <v>No</v>
      </c>
      <c r="W146" s="9" t="str">
        <f t="shared" si="16"/>
        <v/>
      </c>
      <c r="X146" s="9">
        <f t="shared" si="17"/>
        <v>1000</v>
      </c>
    </row>
    <row r="147" spans="1:24" hidden="1" x14ac:dyDescent="0.25">
      <c r="A147">
        <v>2300</v>
      </c>
      <c r="B147" t="s">
        <v>1316</v>
      </c>
      <c r="D147" t="s">
        <v>65</v>
      </c>
      <c r="E147" t="s">
        <v>66</v>
      </c>
      <c r="F147" t="s">
        <v>2639</v>
      </c>
      <c r="G147">
        <v>5</v>
      </c>
      <c r="H147" t="s">
        <v>2573</v>
      </c>
      <c r="I147" s="9">
        <v>10000</v>
      </c>
      <c r="J147" s="9">
        <v>500</v>
      </c>
      <c r="K147" t="s">
        <v>273</v>
      </c>
      <c r="L147" s="9">
        <v>0</v>
      </c>
      <c r="M147" t="s">
        <v>54</v>
      </c>
      <c r="N147" t="s">
        <v>2642</v>
      </c>
      <c r="O147" t="s">
        <v>2530</v>
      </c>
      <c r="P147" t="s">
        <v>797</v>
      </c>
      <c r="Q147" t="s">
        <v>693</v>
      </c>
      <c r="R147" s="9">
        <v>11000</v>
      </c>
      <c r="S147" t="str">
        <f t="shared" si="12"/>
        <v>Unfunded</v>
      </c>
      <c r="T147" t="str">
        <f t="shared" si="13"/>
        <v>No</v>
      </c>
      <c r="U147" t="str">
        <f t="shared" si="14"/>
        <v>No</v>
      </c>
      <c r="V147" t="str">
        <f t="shared" si="15"/>
        <v>No</v>
      </c>
      <c r="W147" s="9" t="str">
        <f t="shared" si="16"/>
        <v/>
      </c>
      <c r="X147" s="9">
        <f t="shared" si="17"/>
        <v>10500</v>
      </c>
    </row>
    <row r="148" spans="1:24" x14ac:dyDescent="0.25">
      <c r="A148">
        <v>2301</v>
      </c>
      <c r="B148" t="s">
        <v>129</v>
      </c>
      <c r="D148" t="s">
        <v>65</v>
      </c>
      <c r="E148" t="s">
        <v>45</v>
      </c>
      <c r="F148" t="s">
        <v>144</v>
      </c>
      <c r="G148">
        <v>1</v>
      </c>
      <c r="H148" t="s">
        <v>7511</v>
      </c>
      <c r="I148" s="9">
        <v>6000</v>
      </c>
      <c r="K148" t="s">
        <v>273</v>
      </c>
      <c r="L148" s="9">
        <v>500</v>
      </c>
      <c r="M148" t="s">
        <v>54</v>
      </c>
      <c r="N148" t="s">
        <v>8176</v>
      </c>
      <c r="O148" t="s">
        <v>7964</v>
      </c>
      <c r="P148" t="s">
        <v>692</v>
      </c>
      <c r="Q148" t="s">
        <v>727</v>
      </c>
      <c r="R148" s="9">
        <v>6500</v>
      </c>
      <c r="S148" t="str">
        <f t="shared" si="12"/>
        <v>Unfunded</v>
      </c>
      <c r="T148" t="str">
        <f t="shared" si="13"/>
        <v>No</v>
      </c>
      <c r="U148" t="str">
        <f t="shared" si="14"/>
        <v>No</v>
      </c>
      <c r="V148" t="str">
        <f t="shared" si="15"/>
        <v>No</v>
      </c>
      <c r="W148" s="9" t="str">
        <f t="shared" si="16"/>
        <v/>
      </c>
      <c r="X148" s="9">
        <f t="shared" si="17"/>
        <v>6500</v>
      </c>
    </row>
    <row r="149" spans="1:24" x14ac:dyDescent="0.25">
      <c r="A149">
        <v>2302</v>
      </c>
      <c r="B149" t="s">
        <v>129</v>
      </c>
      <c r="D149" t="s">
        <v>65</v>
      </c>
      <c r="E149" t="s">
        <v>45</v>
      </c>
      <c r="F149" t="s">
        <v>144</v>
      </c>
      <c r="G149">
        <v>1</v>
      </c>
      <c r="H149" t="s">
        <v>7511</v>
      </c>
      <c r="I149" s="9">
        <v>3000</v>
      </c>
      <c r="K149" t="s">
        <v>53</v>
      </c>
      <c r="M149" t="s">
        <v>54</v>
      </c>
      <c r="N149" t="s">
        <v>8190</v>
      </c>
      <c r="O149" t="s">
        <v>7964</v>
      </c>
      <c r="P149" t="s">
        <v>692</v>
      </c>
      <c r="Q149" t="s">
        <v>727</v>
      </c>
      <c r="R149" s="9">
        <v>3000</v>
      </c>
      <c r="S149" t="str">
        <f t="shared" si="12"/>
        <v>Unfunded</v>
      </c>
      <c r="T149" t="str">
        <f t="shared" si="13"/>
        <v>Yes</v>
      </c>
      <c r="U149" t="str">
        <f t="shared" si="14"/>
        <v>No</v>
      </c>
      <c r="V149" t="str">
        <f t="shared" si="15"/>
        <v>No</v>
      </c>
      <c r="W149" s="9" t="str">
        <f t="shared" si="16"/>
        <v/>
      </c>
      <c r="X149" s="9">
        <f t="shared" si="17"/>
        <v>3000</v>
      </c>
    </row>
    <row r="150" spans="1:24" hidden="1" x14ac:dyDescent="0.25">
      <c r="A150">
        <v>2303</v>
      </c>
      <c r="B150" t="s">
        <v>129</v>
      </c>
      <c r="D150" t="s">
        <v>44</v>
      </c>
      <c r="E150" t="s">
        <v>66</v>
      </c>
      <c r="F150" t="s">
        <v>607</v>
      </c>
      <c r="G150">
        <v>2</v>
      </c>
      <c r="H150" t="s">
        <v>2573</v>
      </c>
      <c r="I150" s="9">
        <v>0</v>
      </c>
      <c r="J150" s="9">
        <v>1000</v>
      </c>
      <c r="K150" t="s">
        <v>53</v>
      </c>
      <c r="L150" s="9">
        <v>0</v>
      </c>
      <c r="M150" t="s">
        <v>54</v>
      </c>
      <c r="N150" t="s">
        <v>2667</v>
      </c>
      <c r="O150" t="s">
        <v>2530</v>
      </c>
      <c r="P150" t="s">
        <v>797</v>
      </c>
      <c r="Q150" t="s">
        <v>693</v>
      </c>
      <c r="R150" s="9">
        <v>1000</v>
      </c>
      <c r="S150" t="str">
        <f t="shared" si="12"/>
        <v>Unfunded</v>
      </c>
      <c r="T150" t="str">
        <f t="shared" si="13"/>
        <v>No</v>
      </c>
      <c r="U150" t="str">
        <f t="shared" si="14"/>
        <v>Yes</v>
      </c>
      <c r="V150" t="str">
        <f t="shared" si="15"/>
        <v>No</v>
      </c>
      <c r="W150" s="9" t="str">
        <f t="shared" si="16"/>
        <v/>
      </c>
      <c r="X150" s="9">
        <f t="shared" si="17"/>
        <v>1000</v>
      </c>
    </row>
    <row r="151" spans="1:24" hidden="1" x14ac:dyDescent="0.25">
      <c r="A151">
        <v>2309</v>
      </c>
      <c r="B151" t="s">
        <v>266</v>
      </c>
      <c r="D151" t="s">
        <v>80</v>
      </c>
      <c r="E151" t="s">
        <v>81</v>
      </c>
      <c r="F151" t="s">
        <v>268</v>
      </c>
      <c r="G151">
        <v>5</v>
      </c>
      <c r="H151" t="s">
        <v>2573</v>
      </c>
      <c r="I151" s="9">
        <v>0</v>
      </c>
      <c r="J151" s="9">
        <v>2500</v>
      </c>
      <c r="K151" t="s">
        <v>53</v>
      </c>
      <c r="L151" s="9">
        <v>0</v>
      </c>
      <c r="M151" t="s">
        <v>54</v>
      </c>
      <c r="O151" t="s">
        <v>2530</v>
      </c>
      <c r="P151" t="s">
        <v>797</v>
      </c>
      <c r="Q151" t="s">
        <v>693</v>
      </c>
      <c r="R151" s="9">
        <v>2500</v>
      </c>
      <c r="S151" t="str">
        <f t="shared" si="12"/>
        <v>Unfunded</v>
      </c>
      <c r="T151" t="str">
        <f t="shared" si="13"/>
        <v>No</v>
      </c>
      <c r="U151" t="str">
        <f t="shared" si="14"/>
        <v>Yes</v>
      </c>
      <c r="V151" t="str">
        <f t="shared" si="15"/>
        <v>No</v>
      </c>
      <c r="W151" s="9" t="str">
        <f t="shared" si="16"/>
        <v/>
      </c>
      <c r="X151" s="9">
        <f t="shared" si="17"/>
        <v>2500</v>
      </c>
    </row>
    <row r="152" spans="1:24" x14ac:dyDescent="0.25">
      <c r="A152">
        <v>2310</v>
      </c>
      <c r="B152" t="s">
        <v>266</v>
      </c>
      <c r="D152" t="s">
        <v>44</v>
      </c>
      <c r="E152" t="s">
        <v>66</v>
      </c>
      <c r="F152" t="s">
        <v>144</v>
      </c>
      <c r="G152">
        <v>1</v>
      </c>
      <c r="H152" t="s">
        <v>7511</v>
      </c>
      <c r="I152" s="9">
        <v>2500</v>
      </c>
      <c r="K152" t="s">
        <v>53</v>
      </c>
      <c r="M152" t="s">
        <v>54</v>
      </c>
      <c r="N152" t="s">
        <v>8190</v>
      </c>
      <c r="O152" t="s">
        <v>7964</v>
      </c>
      <c r="P152" t="s">
        <v>692</v>
      </c>
      <c r="Q152" t="s">
        <v>727</v>
      </c>
      <c r="R152" s="9">
        <v>2500</v>
      </c>
      <c r="S152" t="str">
        <f t="shared" si="12"/>
        <v>Unfunded</v>
      </c>
      <c r="T152" t="str">
        <f t="shared" si="13"/>
        <v>Yes</v>
      </c>
      <c r="U152" t="str">
        <f t="shared" si="14"/>
        <v>No</v>
      </c>
      <c r="V152" t="str">
        <f t="shared" si="15"/>
        <v>No</v>
      </c>
      <c r="W152" s="9" t="str">
        <f t="shared" si="16"/>
        <v/>
      </c>
      <c r="X152" s="9">
        <f t="shared" si="17"/>
        <v>2500</v>
      </c>
    </row>
    <row r="153" spans="1:24" hidden="1" x14ac:dyDescent="0.25">
      <c r="A153">
        <v>2312</v>
      </c>
      <c r="B153" t="s">
        <v>464</v>
      </c>
      <c r="D153" t="s">
        <v>65</v>
      </c>
      <c r="E153" t="s">
        <v>66</v>
      </c>
      <c r="F153" t="s">
        <v>225</v>
      </c>
      <c r="G153">
        <v>3</v>
      </c>
      <c r="H153" t="s">
        <v>2573</v>
      </c>
      <c r="I153" s="9">
        <v>0</v>
      </c>
      <c r="J153" s="9">
        <v>1000</v>
      </c>
      <c r="K153" t="s">
        <v>273</v>
      </c>
      <c r="L153" s="9">
        <v>0</v>
      </c>
      <c r="M153" t="s">
        <v>149</v>
      </c>
      <c r="O153" t="s">
        <v>2530</v>
      </c>
      <c r="P153" t="s">
        <v>797</v>
      </c>
      <c r="Q153" t="s">
        <v>693</v>
      </c>
      <c r="R153" s="9">
        <v>500</v>
      </c>
      <c r="S153" t="str">
        <f t="shared" si="12"/>
        <v>Funded</v>
      </c>
      <c r="T153" t="str">
        <f t="shared" si="13"/>
        <v>No</v>
      </c>
      <c r="U153" t="str">
        <f t="shared" si="14"/>
        <v>No</v>
      </c>
      <c r="V153" t="str">
        <f t="shared" si="15"/>
        <v>No</v>
      </c>
      <c r="W153" s="9">
        <f t="shared" si="16"/>
        <v>1500</v>
      </c>
      <c r="X153" s="9">
        <f t="shared" si="17"/>
        <v>1000</v>
      </c>
    </row>
    <row r="154" spans="1:24" hidden="1" x14ac:dyDescent="0.25">
      <c r="A154">
        <v>2313</v>
      </c>
      <c r="B154" t="s">
        <v>464</v>
      </c>
      <c r="D154" t="s">
        <v>65</v>
      </c>
      <c r="E154" t="s">
        <v>66</v>
      </c>
      <c r="F154" t="s">
        <v>96</v>
      </c>
      <c r="G154">
        <v>1</v>
      </c>
      <c r="H154" t="s">
        <v>2573</v>
      </c>
      <c r="I154" s="9">
        <v>0</v>
      </c>
      <c r="J154" s="9">
        <v>700</v>
      </c>
      <c r="K154" t="s">
        <v>273</v>
      </c>
      <c r="L154" s="9">
        <v>0</v>
      </c>
      <c r="M154" t="s">
        <v>54</v>
      </c>
      <c r="O154" t="s">
        <v>2530</v>
      </c>
      <c r="P154" t="s">
        <v>797</v>
      </c>
      <c r="Q154" t="s">
        <v>693</v>
      </c>
      <c r="R154" s="9">
        <v>700</v>
      </c>
      <c r="S154" t="str">
        <f t="shared" si="12"/>
        <v>Unfunded</v>
      </c>
      <c r="T154" t="str">
        <f t="shared" si="13"/>
        <v>No</v>
      </c>
      <c r="U154" t="str">
        <f t="shared" si="14"/>
        <v>Yes</v>
      </c>
      <c r="V154" t="str">
        <f t="shared" si="15"/>
        <v>No</v>
      </c>
      <c r="W154" s="9" t="str">
        <f t="shared" si="16"/>
        <v/>
      </c>
      <c r="X154" s="9">
        <f t="shared" si="17"/>
        <v>700</v>
      </c>
    </row>
    <row r="155" spans="1:24" hidden="1" x14ac:dyDescent="0.25">
      <c r="A155">
        <v>2314</v>
      </c>
      <c r="B155" t="s">
        <v>117</v>
      </c>
      <c r="D155" t="s">
        <v>80</v>
      </c>
      <c r="E155" t="s">
        <v>81</v>
      </c>
      <c r="F155" t="s">
        <v>607</v>
      </c>
      <c r="G155">
        <v>1</v>
      </c>
      <c r="H155" t="s">
        <v>2573</v>
      </c>
      <c r="I155" s="9">
        <v>2500</v>
      </c>
      <c r="J155" s="9">
        <v>3000</v>
      </c>
      <c r="K155" t="s">
        <v>273</v>
      </c>
      <c r="L155" s="9">
        <v>3000</v>
      </c>
      <c r="M155" t="s">
        <v>54</v>
      </c>
      <c r="O155" t="s">
        <v>2530</v>
      </c>
      <c r="P155" t="s">
        <v>797</v>
      </c>
      <c r="Q155" t="s">
        <v>693</v>
      </c>
      <c r="R155" s="9">
        <v>5500</v>
      </c>
      <c r="S155" t="str">
        <f t="shared" si="12"/>
        <v>Unfunded</v>
      </c>
      <c r="T155" t="str">
        <f t="shared" si="13"/>
        <v>No</v>
      </c>
      <c r="U155" t="str">
        <f t="shared" si="14"/>
        <v>No</v>
      </c>
      <c r="V155" t="str">
        <f t="shared" si="15"/>
        <v>No</v>
      </c>
      <c r="W155" s="9" t="str">
        <f t="shared" si="16"/>
        <v/>
      </c>
      <c r="X155" s="9">
        <f t="shared" si="17"/>
        <v>8500</v>
      </c>
    </row>
    <row r="156" spans="1:24" x14ac:dyDescent="0.25">
      <c r="A156">
        <v>2315</v>
      </c>
      <c r="B156" t="s">
        <v>464</v>
      </c>
      <c r="D156" t="s">
        <v>44</v>
      </c>
      <c r="E156" t="s">
        <v>66</v>
      </c>
      <c r="F156" t="s">
        <v>144</v>
      </c>
      <c r="G156">
        <v>1</v>
      </c>
      <c r="H156" t="s">
        <v>7511</v>
      </c>
      <c r="I156" s="9">
        <v>3000</v>
      </c>
      <c r="K156" t="s">
        <v>53</v>
      </c>
      <c r="M156" t="s">
        <v>54</v>
      </c>
      <c r="N156" t="s">
        <v>8190</v>
      </c>
      <c r="O156" t="s">
        <v>7964</v>
      </c>
      <c r="P156" t="s">
        <v>692</v>
      </c>
      <c r="Q156" t="s">
        <v>727</v>
      </c>
      <c r="R156" s="9">
        <v>3000</v>
      </c>
      <c r="S156" t="str">
        <f t="shared" si="12"/>
        <v>Unfunded</v>
      </c>
      <c r="T156" t="str">
        <f t="shared" si="13"/>
        <v>Yes</v>
      </c>
      <c r="U156" t="str">
        <f t="shared" si="14"/>
        <v>No</v>
      </c>
      <c r="V156" t="str">
        <f t="shared" si="15"/>
        <v>No</v>
      </c>
      <c r="W156" s="9" t="str">
        <f t="shared" si="16"/>
        <v/>
      </c>
      <c r="X156" s="9">
        <f t="shared" si="17"/>
        <v>3000</v>
      </c>
    </row>
    <row r="157" spans="1:24" x14ac:dyDescent="0.25">
      <c r="A157">
        <v>2316</v>
      </c>
      <c r="B157" t="s">
        <v>464</v>
      </c>
      <c r="D157" t="s">
        <v>65</v>
      </c>
      <c r="E157" t="s">
        <v>66</v>
      </c>
      <c r="F157" t="s">
        <v>144</v>
      </c>
      <c r="G157">
        <v>1</v>
      </c>
      <c r="H157" t="s">
        <v>7511</v>
      </c>
      <c r="I157" s="9">
        <v>9000</v>
      </c>
      <c r="K157" t="s">
        <v>53</v>
      </c>
      <c r="M157" t="s">
        <v>54</v>
      </c>
      <c r="N157" t="s">
        <v>8190</v>
      </c>
      <c r="O157" t="s">
        <v>7964</v>
      </c>
      <c r="P157" t="s">
        <v>692</v>
      </c>
      <c r="Q157" t="s">
        <v>727</v>
      </c>
      <c r="R157" s="9">
        <v>9000</v>
      </c>
      <c r="S157" t="str">
        <f t="shared" si="12"/>
        <v>Unfunded</v>
      </c>
      <c r="T157" t="str">
        <f t="shared" si="13"/>
        <v>Yes</v>
      </c>
      <c r="U157" t="str">
        <f t="shared" si="14"/>
        <v>No</v>
      </c>
      <c r="V157" t="str">
        <f t="shared" si="15"/>
        <v>No</v>
      </c>
      <c r="W157" s="9" t="str">
        <f t="shared" si="16"/>
        <v/>
      </c>
      <c r="X157" s="9">
        <f t="shared" si="17"/>
        <v>9000</v>
      </c>
    </row>
    <row r="158" spans="1:24" hidden="1" x14ac:dyDescent="0.25">
      <c r="A158">
        <v>2317</v>
      </c>
      <c r="B158" t="s">
        <v>464</v>
      </c>
      <c r="D158" t="s">
        <v>80</v>
      </c>
      <c r="E158" t="s">
        <v>45</v>
      </c>
      <c r="F158" t="s">
        <v>96</v>
      </c>
      <c r="G158">
        <v>5</v>
      </c>
      <c r="H158" t="s">
        <v>2573</v>
      </c>
      <c r="I158" s="9">
        <v>500</v>
      </c>
      <c r="J158" s="9">
        <v>1000</v>
      </c>
      <c r="K158" t="s">
        <v>53</v>
      </c>
      <c r="L158" s="9">
        <v>0</v>
      </c>
      <c r="M158" t="s">
        <v>54</v>
      </c>
      <c r="N158" t="s">
        <v>2632</v>
      </c>
      <c r="O158" t="s">
        <v>2530</v>
      </c>
      <c r="P158" t="s">
        <v>797</v>
      </c>
      <c r="Q158" t="s">
        <v>719</v>
      </c>
      <c r="R158" s="9">
        <v>1500</v>
      </c>
      <c r="S158" t="str">
        <f t="shared" si="12"/>
        <v>Unfunded</v>
      </c>
      <c r="T158" t="str">
        <f t="shared" si="13"/>
        <v>No</v>
      </c>
      <c r="U158" t="str">
        <f t="shared" si="14"/>
        <v>No</v>
      </c>
      <c r="V158" t="str">
        <f t="shared" si="15"/>
        <v>No</v>
      </c>
      <c r="W158" s="9" t="str">
        <f t="shared" si="16"/>
        <v/>
      </c>
      <c r="X158" s="9">
        <f t="shared" si="17"/>
        <v>1500</v>
      </c>
    </row>
    <row r="159" spans="1:24" x14ac:dyDescent="0.25">
      <c r="A159">
        <v>2318</v>
      </c>
      <c r="B159" t="s">
        <v>464</v>
      </c>
      <c r="D159" t="s">
        <v>65</v>
      </c>
      <c r="E159" t="s">
        <v>45</v>
      </c>
      <c r="F159" t="s">
        <v>144</v>
      </c>
      <c r="G159">
        <v>1</v>
      </c>
      <c r="H159" t="s">
        <v>7511</v>
      </c>
      <c r="K159" t="s">
        <v>273</v>
      </c>
      <c r="M159" t="s">
        <v>54</v>
      </c>
      <c r="N159" t="s">
        <v>8233</v>
      </c>
      <c r="O159" t="s">
        <v>7964</v>
      </c>
      <c r="P159" t="s">
        <v>692</v>
      </c>
      <c r="Q159" t="s">
        <v>727</v>
      </c>
      <c r="R159" s="9">
        <v>10000</v>
      </c>
      <c r="S159" t="str">
        <f t="shared" si="12"/>
        <v>Unfunded</v>
      </c>
      <c r="T159" t="str">
        <f t="shared" si="13"/>
        <v>No</v>
      </c>
      <c r="U159" t="str">
        <f t="shared" si="14"/>
        <v>No</v>
      </c>
      <c r="V159" t="str">
        <f t="shared" si="15"/>
        <v>No</v>
      </c>
      <c r="W159" s="9" t="str">
        <f t="shared" si="16"/>
        <v/>
      </c>
      <c r="X159" s="9">
        <f t="shared" si="17"/>
        <v>0</v>
      </c>
    </row>
    <row r="160" spans="1:24" hidden="1" x14ac:dyDescent="0.25">
      <c r="A160">
        <v>2319</v>
      </c>
      <c r="B160" t="s">
        <v>464</v>
      </c>
      <c r="D160" t="s">
        <v>65</v>
      </c>
      <c r="E160" t="s">
        <v>66</v>
      </c>
      <c r="F160" t="s">
        <v>119</v>
      </c>
      <c r="G160">
        <v>5</v>
      </c>
      <c r="H160" t="s">
        <v>2573</v>
      </c>
      <c r="I160" s="9">
        <v>500</v>
      </c>
      <c r="J160" s="9">
        <v>12000</v>
      </c>
      <c r="K160" t="s">
        <v>273</v>
      </c>
      <c r="L160" s="9">
        <v>0</v>
      </c>
      <c r="M160" t="s">
        <v>54</v>
      </c>
      <c r="N160" t="s">
        <v>2795</v>
      </c>
      <c r="O160" t="s">
        <v>2530</v>
      </c>
      <c r="P160" t="s">
        <v>797</v>
      </c>
      <c r="Q160" t="s">
        <v>693</v>
      </c>
      <c r="R160" s="9">
        <v>12500</v>
      </c>
      <c r="S160" t="str">
        <f t="shared" si="12"/>
        <v>Unfunded</v>
      </c>
      <c r="T160" t="str">
        <f t="shared" si="13"/>
        <v>No</v>
      </c>
      <c r="U160" t="str">
        <f t="shared" si="14"/>
        <v>No</v>
      </c>
      <c r="V160" t="str">
        <f t="shared" si="15"/>
        <v>No</v>
      </c>
      <c r="W160" s="9" t="str">
        <f t="shared" si="16"/>
        <v/>
      </c>
      <c r="X160" s="9">
        <f t="shared" si="17"/>
        <v>12500</v>
      </c>
    </row>
    <row r="161" spans="1:24" hidden="1" x14ac:dyDescent="0.25">
      <c r="A161">
        <v>2320</v>
      </c>
      <c r="B161" t="s">
        <v>464</v>
      </c>
      <c r="D161" t="s">
        <v>80</v>
      </c>
      <c r="E161" t="s">
        <v>81</v>
      </c>
      <c r="F161" t="s">
        <v>119</v>
      </c>
      <c r="G161">
        <v>5</v>
      </c>
      <c r="H161" t="s">
        <v>2573</v>
      </c>
      <c r="I161" s="9">
        <v>10000</v>
      </c>
      <c r="J161" s="9">
        <v>1000</v>
      </c>
      <c r="K161" t="s">
        <v>273</v>
      </c>
      <c r="L161" s="9">
        <v>0</v>
      </c>
      <c r="M161" t="s">
        <v>54</v>
      </c>
      <c r="N161" t="s">
        <v>2804</v>
      </c>
      <c r="O161" t="s">
        <v>2530</v>
      </c>
      <c r="P161" t="s">
        <v>797</v>
      </c>
      <c r="Q161" t="s">
        <v>921</v>
      </c>
      <c r="R161" s="9">
        <v>21000</v>
      </c>
      <c r="S161" t="str">
        <f t="shared" si="12"/>
        <v>Unfunded</v>
      </c>
      <c r="T161" t="str">
        <f t="shared" si="13"/>
        <v>No</v>
      </c>
      <c r="U161" t="str">
        <f t="shared" si="14"/>
        <v>No</v>
      </c>
      <c r="V161" t="str">
        <f t="shared" si="15"/>
        <v>No</v>
      </c>
      <c r="W161" s="9" t="str">
        <f t="shared" si="16"/>
        <v/>
      </c>
      <c r="X161" s="9">
        <f t="shared" si="17"/>
        <v>11000</v>
      </c>
    </row>
    <row r="162" spans="1:24" x14ac:dyDescent="0.25">
      <c r="A162">
        <v>2321</v>
      </c>
      <c r="B162" t="s">
        <v>142</v>
      </c>
      <c r="D162" t="s">
        <v>65</v>
      </c>
      <c r="E162" t="s">
        <v>45</v>
      </c>
      <c r="F162" t="s">
        <v>144</v>
      </c>
      <c r="G162">
        <v>1</v>
      </c>
      <c r="H162" t="s">
        <v>7511</v>
      </c>
      <c r="I162" s="9">
        <v>15000</v>
      </c>
      <c r="K162" t="s">
        <v>273</v>
      </c>
      <c r="L162" s="9">
        <v>500</v>
      </c>
      <c r="M162" t="s">
        <v>54</v>
      </c>
      <c r="N162" t="s">
        <v>8233</v>
      </c>
      <c r="O162" t="s">
        <v>7964</v>
      </c>
      <c r="P162" t="s">
        <v>692</v>
      </c>
      <c r="Q162" t="s">
        <v>727</v>
      </c>
      <c r="R162" s="9">
        <v>15000</v>
      </c>
      <c r="S162" t="str">
        <f t="shared" si="12"/>
        <v>Unfunded</v>
      </c>
      <c r="T162" t="str">
        <f t="shared" si="13"/>
        <v>Yes</v>
      </c>
      <c r="U162" t="str">
        <f t="shared" si="14"/>
        <v>No</v>
      </c>
      <c r="V162" t="str">
        <f t="shared" si="15"/>
        <v>No</v>
      </c>
      <c r="W162" s="9" t="str">
        <f t="shared" si="16"/>
        <v/>
      </c>
      <c r="X162" s="9">
        <f t="shared" si="17"/>
        <v>15500</v>
      </c>
    </row>
    <row r="163" spans="1:24" x14ac:dyDescent="0.25">
      <c r="A163">
        <v>2322</v>
      </c>
      <c r="B163" t="s">
        <v>142</v>
      </c>
      <c r="D163" t="s">
        <v>65</v>
      </c>
      <c r="E163" t="s">
        <v>66</v>
      </c>
      <c r="F163" t="s">
        <v>144</v>
      </c>
      <c r="G163">
        <v>1</v>
      </c>
      <c r="H163" t="s">
        <v>7511</v>
      </c>
      <c r="K163" t="s">
        <v>273</v>
      </c>
      <c r="M163" t="s">
        <v>54</v>
      </c>
      <c r="N163" t="s">
        <v>8267</v>
      </c>
      <c r="O163" t="s">
        <v>7964</v>
      </c>
      <c r="P163" t="s">
        <v>692</v>
      </c>
      <c r="Q163" t="s">
        <v>727</v>
      </c>
      <c r="R163" s="9">
        <v>10000</v>
      </c>
      <c r="S163" t="str">
        <f t="shared" si="12"/>
        <v>Unfunded</v>
      </c>
      <c r="T163" t="str">
        <f t="shared" si="13"/>
        <v>No</v>
      </c>
      <c r="U163" t="str">
        <f t="shared" si="14"/>
        <v>No</v>
      </c>
      <c r="V163" t="str">
        <f t="shared" si="15"/>
        <v>No</v>
      </c>
      <c r="W163" s="9" t="str">
        <f t="shared" si="16"/>
        <v/>
      </c>
      <c r="X163" s="9">
        <f t="shared" si="17"/>
        <v>0</v>
      </c>
    </row>
    <row r="164" spans="1:24" hidden="1" x14ac:dyDescent="0.25">
      <c r="A164">
        <v>2323</v>
      </c>
      <c r="B164" t="s">
        <v>142</v>
      </c>
      <c r="D164" t="s">
        <v>65</v>
      </c>
      <c r="E164" t="s">
        <v>45</v>
      </c>
      <c r="F164" t="s">
        <v>388</v>
      </c>
      <c r="G164">
        <v>2</v>
      </c>
      <c r="H164" t="s">
        <v>2573</v>
      </c>
      <c r="I164" s="9">
        <v>0</v>
      </c>
      <c r="J164" s="9">
        <v>2500</v>
      </c>
      <c r="K164" t="s">
        <v>53</v>
      </c>
      <c r="L164" s="9">
        <v>0</v>
      </c>
      <c r="M164" t="s">
        <v>54</v>
      </c>
      <c r="N164" t="s">
        <v>2826</v>
      </c>
      <c r="O164" t="s">
        <v>2530</v>
      </c>
      <c r="P164" t="s">
        <v>797</v>
      </c>
      <c r="Q164" t="s">
        <v>693</v>
      </c>
      <c r="R164" s="9">
        <v>2500</v>
      </c>
      <c r="S164" t="str">
        <f t="shared" si="12"/>
        <v>Unfunded</v>
      </c>
      <c r="T164" t="str">
        <f t="shared" si="13"/>
        <v>No</v>
      </c>
      <c r="U164" t="str">
        <f t="shared" si="14"/>
        <v>Yes</v>
      </c>
      <c r="V164" t="str">
        <f t="shared" si="15"/>
        <v>No</v>
      </c>
      <c r="W164" s="9" t="str">
        <f t="shared" si="16"/>
        <v/>
      </c>
      <c r="X164" s="9">
        <f t="shared" si="17"/>
        <v>2500</v>
      </c>
    </row>
    <row r="165" spans="1:24" hidden="1" x14ac:dyDescent="0.25">
      <c r="A165">
        <v>2324</v>
      </c>
      <c r="B165" t="s">
        <v>142</v>
      </c>
      <c r="D165" t="s">
        <v>44</v>
      </c>
      <c r="E165" t="s">
        <v>66</v>
      </c>
      <c r="F165" t="s">
        <v>607</v>
      </c>
      <c r="G165">
        <v>1</v>
      </c>
      <c r="H165" t="s">
        <v>2573</v>
      </c>
      <c r="I165" s="9">
        <v>2000</v>
      </c>
      <c r="J165" s="9">
        <v>2500</v>
      </c>
      <c r="K165" t="s">
        <v>53</v>
      </c>
      <c r="L165" s="9">
        <v>0</v>
      </c>
      <c r="M165" t="s">
        <v>134</v>
      </c>
      <c r="N165" t="s">
        <v>2834</v>
      </c>
      <c r="O165" t="s">
        <v>2530</v>
      </c>
      <c r="P165" t="s">
        <v>797</v>
      </c>
      <c r="Q165" t="s">
        <v>921</v>
      </c>
      <c r="R165" s="9">
        <v>4500</v>
      </c>
      <c r="S165" t="str">
        <f t="shared" si="12"/>
        <v>Funded</v>
      </c>
      <c r="T165" t="str">
        <f t="shared" si="13"/>
        <v>No</v>
      </c>
      <c r="U165" t="str">
        <f t="shared" si="14"/>
        <v>No</v>
      </c>
      <c r="V165" t="str">
        <f t="shared" si="15"/>
        <v>No</v>
      </c>
      <c r="W165" s="9">
        <f t="shared" si="16"/>
        <v>9000</v>
      </c>
      <c r="X165" s="9">
        <f t="shared" si="17"/>
        <v>4500</v>
      </c>
    </row>
    <row r="166" spans="1:24" hidden="1" x14ac:dyDescent="0.25">
      <c r="A166">
        <v>2330</v>
      </c>
      <c r="B166" t="s">
        <v>117</v>
      </c>
      <c r="D166" t="s">
        <v>65</v>
      </c>
      <c r="E166" t="s">
        <v>81</v>
      </c>
      <c r="F166" t="s">
        <v>188</v>
      </c>
      <c r="G166">
        <v>1</v>
      </c>
      <c r="H166" t="s">
        <v>2573</v>
      </c>
      <c r="I166" s="9">
        <v>0</v>
      </c>
      <c r="J166" s="9">
        <v>500</v>
      </c>
      <c r="K166" t="s">
        <v>53</v>
      </c>
      <c r="L166" s="9">
        <v>0</v>
      </c>
      <c r="M166" t="s">
        <v>54</v>
      </c>
      <c r="O166" t="s">
        <v>2530</v>
      </c>
      <c r="P166" t="s">
        <v>797</v>
      </c>
      <c r="Q166" t="s">
        <v>693</v>
      </c>
      <c r="R166" s="9">
        <v>500</v>
      </c>
      <c r="S166" t="str">
        <f t="shared" si="12"/>
        <v>Unfunded</v>
      </c>
      <c r="T166" t="str">
        <f t="shared" si="13"/>
        <v>No</v>
      </c>
      <c r="U166" t="str">
        <f t="shared" si="14"/>
        <v>Yes</v>
      </c>
      <c r="V166" t="str">
        <f t="shared" si="15"/>
        <v>No</v>
      </c>
      <c r="W166" s="9" t="str">
        <f t="shared" si="16"/>
        <v/>
      </c>
      <c r="X166" s="9">
        <f t="shared" si="17"/>
        <v>500</v>
      </c>
    </row>
    <row r="167" spans="1:24" hidden="1" x14ac:dyDescent="0.25">
      <c r="A167">
        <v>2335</v>
      </c>
      <c r="B167" t="s">
        <v>117</v>
      </c>
      <c r="D167" t="s">
        <v>80</v>
      </c>
      <c r="E167" t="s">
        <v>66</v>
      </c>
      <c r="F167" t="s">
        <v>119</v>
      </c>
      <c r="G167">
        <v>2</v>
      </c>
      <c r="H167" t="s">
        <v>2573</v>
      </c>
      <c r="I167" s="9">
        <v>500</v>
      </c>
      <c r="J167" s="9">
        <v>2000</v>
      </c>
      <c r="K167" t="s">
        <v>53</v>
      </c>
      <c r="L167" s="9">
        <v>0</v>
      </c>
      <c r="M167" t="s">
        <v>54</v>
      </c>
      <c r="O167" t="s">
        <v>2530</v>
      </c>
      <c r="P167" t="s">
        <v>797</v>
      </c>
      <c r="Q167" t="s">
        <v>719</v>
      </c>
      <c r="R167" s="9">
        <v>2500</v>
      </c>
      <c r="S167" t="str">
        <f t="shared" si="12"/>
        <v>Unfunded</v>
      </c>
      <c r="T167" t="str">
        <f t="shared" si="13"/>
        <v>No</v>
      </c>
      <c r="U167" t="str">
        <f t="shared" si="14"/>
        <v>No</v>
      </c>
      <c r="V167" t="str">
        <f t="shared" si="15"/>
        <v>No</v>
      </c>
      <c r="W167" s="9" t="str">
        <f t="shared" si="16"/>
        <v/>
      </c>
      <c r="X167" s="9">
        <f t="shared" si="17"/>
        <v>2500</v>
      </c>
    </row>
    <row r="168" spans="1:24" hidden="1" x14ac:dyDescent="0.25">
      <c r="A168">
        <v>2338</v>
      </c>
      <c r="B168" t="s">
        <v>42</v>
      </c>
      <c r="D168" t="s">
        <v>80</v>
      </c>
      <c r="E168" t="s">
        <v>81</v>
      </c>
      <c r="F168" t="s">
        <v>237</v>
      </c>
      <c r="G168">
        <v>3</v>
      </c>
      <c r="H168" t="s">
        <v>2573</v>
      </c>
      <c r="I168" s="9">
        <v>2500</v>
      </c>
      <c r="J168" s="9">
        <v>500</v>
      </c>
      <c r="K168" t="s">
        <v>273</v>
      </c>
      <c r="L168" s="9">
        <v>0</v>
      </c>
      <c r="M168" t="s">
        <v>54</v>
      </c>
      <c r="O168" t="s">
        <v>2530</v>
      </c>
      <c r="P168" t="s">
        <v>797</v>
      </c>
      <c r="Q168" t="s">
        <v>693</v>
      </c>
      <c r="R168" s="9">
        <v>3000</v>
      </c>
      <c r="S168" t="str">
        <f t="shared" si="12"/>
        <v>Unfunded</v>
      </c>
      <c r="T168" t="str">
        <f t="shared" si="13"/>
        <v>No</v>
      </c>
      <c r="U168" t="str">
        <f t="shared" si="14"/>
        <v>No</v>
      </c>
      <c r="V168" t="str">
        <f t="shared" si="15"/>
        <v>No</v>
      </c>
      <c r="W168" s="9" t="str">
        <f t="shared" si="16"/>
        <v/>
      </c>
      <c r="X168" s="9">
        <f t="shared" si="17"/>
        <v>3000</v>
      </c>
    </row>
    <row r="169" spans="1:24" hidden="1" x14ac:dyDescent="0.25">
      <c r="A169">
        <v>2340</v>
      </c>
      <c r="B169" t="s">
        <v>117</v>
      </c>
      <c r="D169" t="s">
        <v>80</v>
      </c>
      <c r="E169" t="s">
        <v>66</v>
      </c>
      <c r="F169" t="s">
        <v>540</v>
      </c>
      <c r="G169">
        <v>1</v>
      </c>
      <c r="H169" t="s">
        <v>2967</v>
      </c>
      <c r="I169" s="9">
        <v>30000</v>
      </c>
      <c r="J169" s="9">
        <v>3000</v>
      </c>
      <c r="K169" t="s">
        <v>53</v>
      </c>
      <c r="L169" s="9">
        <v>0</v>
      </c>
      <c r="M169" t="s">
        <v>54</v>
      </c>
      <c r="O169" t="s">
        <v>2530</v>
      </c>
      <c r="P169" t="s">
        <v>797</v>
      </c>
      <c r="Q169" t="s">
        <v>921</v>
      </c>
      <c r="R169" s="9">
        <v>30000</v>
      </c>
      <c r="S169" t="str">
        <f t="shared" si="12"/>
        <v>Unfunded</v>
      </c>
      <c r="T169" t="str">
        <f t="shared" si="13"/>
        <v>Yes</v>
      </c>
      <c r="U169" t="str">
        <f t="shared" si="14"/>
        <v>No</v>
      </c>
      <c r="V169" t="str">
        <f t="shared" si="15"/>
        <v>No</v>
      </c>
      <c r="W169" s="9" t="str">
        <f t="shared" si="16"/>
        <v/>
      </c>
      <c r="X169" s="9">
        <f t="shared" si="17"/>
        <v>33000</v>
      </c>
    </row>
    <row r="170" spans="1:24" hidden="1" x14ac:dyDescent="0.25">
      <c r="A170">
        <v>2341</v>
      </c>
      <c r="B170" t="s">
        <v>141</v>
      </c>
      <c r="D170" t="s">
        <v>44</v>
      </c>
      <c r="E170" t="s">
        <v>66</v>
      </c>
      <c r="F170" t="s">
        <v>144</v>
      </c>
      <c r="G170">
        <v>5</v>
      </c>
      <c r="H170" t="s">
        <v>2573</v>
      </c>
      <c r="I170" s="9">
        <v>0</v>
      </c>
      <c r="J170" s="9">
        <v>0</v>
      </c>
      <c r="K170" t="s">
        <v>273</v>
      </c>
      <c r="L170" s="9">
        <v>0</v>
      </c>
      <c r="M170" t="s">
        <v>54</v>
      </c>
      <c r="N170" t="s">
        <v>2977</v>
      </c>
      <c r="O170" t="s">
        <v>2530</v>
      </c>
      <c r="P170" t="s">
        <v>797</v>
      </c>
      <c r="Q170" t="s">
        <v>464</v>
      </c>
      <c r="R170" s="9">
        <v>0</v>
      </c>
      <c r="S170" t="str">
        <f t="shared" si="12"/>
        <v>Unfunded</v>
      </c>
      <c r="T170" t="str">
        <f t="shared" si="13"/>
        <v>No</v>
      </c>
      <c r="U170" t="str">
        <f t="shared" si="14"/>
        <v>No</v>
      </c>
      <c r="V170" t="str">
        <f t="shared" si="15"/>
        <v>No</v>
      </c>
      <c r="W170" s="9" t="str">
        <f t="shared" si="16"/>
        <v/>
      </c>
      <c r="X170" s="9">
        <f t="shared" si="17"/>
        <v>0</v>
      </c>
    </row>
    <row r="171" spans="1:24" x14ac:dyDescent="0.25">
      <c r="A171">
        <v>2356</v>
      </c>
      <c r="B171" t="s">
        <v>64</v>
      </c>
      <c r="C171" t="s">
        <v>3139</v>
      </c>
      <c r="D171" t="s">
        <v>80</v>
      </c>
      <c r="E171" t="s">
        <v>45</v>
      </c>
      <c r="F171" t="s">
        <v>144</v>
      </c>
      <c r="G171">
        <v>1</v>
      </c>
      <c r="H171" t="s">
        <v>7511</v>
      </c>
      <c r="K171" t="s">
        <v>273</v>
      </c>
      <c r="M171" t="s">
        <v>54</v>
      </c>
      <c r="N171" t="s">
        <v>8225</v>
      </c>
      <c r="O171" t="s">
        <v>7964</v>
      </c>
      <c r="P171" t="s">
        <v>692</v>
      </c>
      <c r="Q171" t="s">
        <v>727</v>
      </c>
      <c r="R171" s="9">
        <v>8000</v>
      </c>
      <c r="S171" t="str">
        <f t="shared" si="12"/>
        <v>Unfunded</v>
      </c>
      <c r="T171" t="str">
        <f t="shared" si="13"/>
        <v>No</v>
      </c>
      <c r="U171" t="str">
        <f t="shared" si="14"/>
        <v>No</v>
      </c>
      <c r="V171" t="str">
        <f t="shared" si="15"/>
        <v>No</v>
      </c>
      <c r="W171" s="9" t="str">
        <f t="shared" si="16"/>
        <v/>
      </c>
      <c r="X171" s="9">
        <f t="shared" si="17"/>
        <v>0</v>
      </c>
    </row>
    <row r="172" spans="1:24" x14ac:dyDescent="0.25">
      <c r="A172">
        <v>2481</v>
      </c>
      <c r="B172" t="s">
        <v>129</v>
      </c>
      <c r="D172" t="s">
        <v>65</v>
      </c>
      <c r="E172" t="s">
        <v>66</v>
      </c>
      <c r="F172" t="s">
        <v>144</v>
      </c>
      <c r="G172">
        <v>1</v>
      </c>
      <c r="H172" t="s">
        <v>250</v>
      </c>
      <c r="I172" s="9">
        <v>5000</v>
      </c>
      <c r="K172" t="s">
        <v>53</v>
      </c>
      <c r="M172" t="s">
        <v>54</v>
      </c>
      <c r="N172" t="s">
        <v>8363</v>
      </c>
      <c r="O172" t="s">
        <v>7964</v>
      </c>
      <c r="P172" t="s">
        <v>692</v>
      </c>
      <c r="Q172" t="s">
        <v>727</v>
      </c>
      <c r="R172" s="9">
        <v>5000</v>
      </c>
      <c r="S172" t="str">
        <f t="shared" si="12"/>
        <v>Unfunded</v>
      </c>
      <c r="T172" t="str">
        <f t="shared" si="13"/>
        <v>Yes</v>
      </c>
      <c r="U172" t="str">
        <f t="shared" si="14"/>
        <v>No</v>
      </c>
      <c r="V172" t="str">
        <f t="shared" si="15"/>
        <v>No</v>
      </c>
      <c r="W172" s="9" t="str">
        <f t="shared" si="16"/>
        <v/>
      </c>
      <c r="X172" s="9">
        <f t="shared" si="17"/>
        <v>5000</v>
      </c>
    </row>
    <row r="173" spans="1:24" hidden="1" x14ac:dyDescent="0.25">
      <c r="A173">
        <v>2482</v>
      </c>
      <c r="B173" t="s">
        <v>266</v>
      </c>
      <c r="D173" t="s">
        <v>65</v>
      </c>
      <c r="E173" t="s">
        <v>66</v>
      </c>
      <c r="F173" t="s">
        <v>268</v>
      </c>
      <c r="G173">
        <v>5</v>
      </c>
      <c r="H173" t="s">
        <v>4063</v>
      </c>
      <c r="I173" s="9">
        <v>3000</v>
      </c>
      <c r="J173" s="9">
        <v>2000</v>
      </c>
      <c r="K173" t="s">
        <v>53</v>
      </c>
      <c r="L173" s="9">
        <v>2000</v>
      </c>
      <c r="M173" t="s">
        <v>54</v>
      </c>
      <c r="N173" t="s">
        <v>4084</v>
      </c>
      <c r="O173" t="s">
        <v>4066</v>
      </c>
      <c r="P173" t="s">
        <v>797</v>
      </c>
      <c r="Q173" t="s">
        <v>693</v>
      </c>
      <c r="R173" s="9">
        <v>3000</v>
      </c>
      <c r="S173" t="str">
        <f t="shared" si="12"/>
        <v>Unfunded</v>
      </c>
      <c r="T173" t="str">
        <f t="shared" si="13"/>
        <v>Yes</v>
      </c>
      <c r="U173" t="str">
        <f t="shared" si="14"/>
        <v>No</v>
      </c>
      <c r="V173" t="str">
        <f t="shared" si="15"/>
        <v>No</v>
      </c>
      <c r="W173" s="9" t="str">
        <f t="shared" si="16"/>
        <v/>
      </c>
      <c r="X173" s="9">
        <f t="shared" si="17"/>
        <v>7000</v>
      </c>
    </row>
    <row r="174" spans="1:24" x14ac:dyDescent="0.25">
      <c r="A174">
        <v>2483</v>
      </c>
      <c r="B174" t="s">
        <v>142</v>
      </c>
      <c r="D174" t="s">
        <v>65</v>
      </c>
      <c r="E174" t="s">
        <v>81</v>
      </c>
      <c r="F174" t="s">
        <v>144</v>
      </c>
      <c r="G174">
        <v>1</v>
      </c>
      <c r="H174" t="s">
        <v>7511</v>
      </c>
      <c r="I174" s="9">
        <v>7000</v>
      </c>
      <c r="J174" s="9">
        <v>0</v>
      </c>
      <c r="K174" t="s">
        <v>273</v>
      </c>
      <c r="L174" s="9">
        <v>1000</v>
      </c>
      <c r="M174" t="s">
        <v>134</v>
      </c>
      <c r="N174" t="s">
        <v>7513</v>
      </c>
      <c r="O174" t="s">
        <v>7483</v>
      </c>
      <c r="P174" t="s">
        <v>692</v>
      </c>
      <c r="Q174" t="s">
        <v>727</v>
      </c>
      <c r="R174" s="9">
        <v>8000</v>
      </c>
      <c r="S174" t="str">
        <f t="shared" si="12"/>
        <v>Funded</v>
      </c>
      <c r="T174" t="str">
        <f t="shared" si="13"/>
        <v>No</v>
      </c>
      <c r="U174" t="str">
        <f t="shared" si="14"/>
        <v>No</v>
      </c>
      <c r="V174" t="str">
        <f t="shared" si="15"/>
        <v>No</v>
      </c>
      <c r="W174" s="9">
        <f t="shared" si="16"/>
        <v>16000</v>
      </c>
      <c r="X174" s="9">
        <f t="shared" si="17"/>
        <v>8000</v>
      </c>
    </row>
    <row r="175" spans="1:24" hidden="1" x14ac:dyDescent="0.25">
      <c r="A175">
        <v>2487</v>
      </c>
      <c r="B175" t="s">
        <v>142</v>
      </c>
      <c r="D175" t="s">
        <v>65</v>
      </c>
      <c r="E175" t="s">
        <v>66</v>
      </c>
      <c r="F175" t="s">
        <v>198</v>
      </c>
      <c r="G175">
        <v>5</v>
      </c>
      <c r="H175" t="s">
        <v>4063</v>
      </c>
      <c r="I175" s="9">
        <v>3000</v>
      </c>
      <c r="J175" s="9">
        <v>2500</v>
      </c>
      <c r="K175" t="s">
        <v>53</v>
      </c>
      <c r="L175" s="9">
        <v>5000</v>
      </c>
      <c r="M175" t="s">
        <v>149</v>
      </c>
      <c r="N175" t="s">
        <v>4131</v>
      </c>
      <c r="O175" t="s">
        <v>4066</v>
      </c>
      <c r="P175" t="s">
        <v>797</v>
      </c>
      <c r="Q175" t="s">
        <v>693</v>
      </c>
      <c r="R175" s="9">
        <v>15500</v>
      </c>
      <c r="S175" t="str">
        <f t="shared" si="12"/>
        <v>Funded</v>
      </c>
      <c r="T175" t="str">
        <f t="shared" si="13"/>
        <v>No</v>
      </c>
      <c r="U175" t="str">
        <f t="shared" si="14"/>
        <v>No</v>
      </c>
      <c r="V175" t="str">
        <f t="shared" si="15"/>
        <v>No</v>
      </c>
      <c r="W175" s="9">
        <f t="shared" si="16"/>
        <v>26000</v>
      </c>
      <c r="X175" s="9">
        <f t="shared" si="17"/>
        <v>10500</v>
      </c>
    </row>
    <row r="176" spans="1:24" x14ac:dyDescent="0.25">
      <c r="A176">
        <v>2501</v>
      </c>
      <c r="B176" t="s">
        <v>141</v>
      </c>
      <c r="D176" t="s">
        <v>80</v>
      </c>
      <c r="E176" t="s">
        <v>81</v>
      </c>
      <c r="F176" t="s">
        <v>188</v>
      </c>
      <c r="G176">
        <v>1</v>
      </c>
      <c r="H176" t="s">
        <v>7511</v>
      </c>
      <c r="I176" s="9">
        <v>70000</v>
      </c>
      <c r="J176" s="9">
        <v>0</v>
      </c>
      <c r="K176" t="s">
        <v>273</v>
      </c>
      <c r="L176" s="9">
        <v>2500</v>
      </c>
      <c r="M176" t="s">
        <v>134</v>
      </c>
      <c r="N176" t="s">
        <v>7892</v>
      </c>
      <c r="O176" t="s">
        <v>7893</v>
      </c>
      <c r="P176" t="s">
        <v>692</v>
      </c>
      <c r="Q176" t="s">
        <v>727</v>
      </c>
      <c r="R176" s="9">
        <v>0</v>
      </c>
      <c r="S176" t="str">
        <f t="shared" si="12"/>
        <v>Funded</v>
      </c>
      <c r="T176" t="str">
        <f t="shared" si="13"/>
        <v>No</v>
      </c>
      <c r="U176" t="str">
        <f t="shared" si="14"/>
        <v>No</v>
      </c>
      <c r="V176" t="str">
        <f t="shared" si="15"/>
        <v>No</v>
      </c>
      <c r="W176" s="9">
        <f t="shared" si="16"/>
        <v>72500</v>
      </c>
      <c r="X176" s="9">
        <f t="shared" si="17"/>
        <v>72500</v>
      </c>
    </row>
    <row r="177" spans="1:24" hidden="1" x14ac:dyDescent="0.25">
      <c r="A177">
        <v>2902</v>
      </c>
      <c r="B177" t="s">
        <v>223</v>
      </c>
      <c r="C177" t="s">
        <v>4567</v>
      </c>
      <c r="D177" t="s">
        <v>80</v>
      </c>
      <c r="E177" t="s">
        <v>45</v>
      </c>
      <c r="F177" t="s">
        <v>198</v>
      </c>
      <c r="G177">
        <v>3</v>
      </c>
      <c r="H177" t="s">
        <v>590</v>
      </c>
      <c r="I177" s="9">
        <v>0</v>
      </c>
      <c r="J177" s="9">
        <v>0</v>
      </c>
      <c r="K177" t="s">
        <v>273</v>
      </c>
      <c r="L177" s="9">
        <v>0</v>
      </c>
      <c r="N177" t="s">
        <v>4571</v>
      </c>
      <c r="O177" t="s">
        <v>4356</v>
      </c>
      <c r="P177" t="s">
        <v>797</v>
      </c>
      <c r="Q177" t="s">
        <v>693</v>
      </c>
      <c r="R177" s="9">
        <v>0</v>
      </c>
      <c r="S177" t="str">
        <f t="shared" si="12"/>
        <v>Unfunded</v>
      </c>
      <c r="T177" t="str">
        <f t="shared" si="13"/>
        <v>No</v>
      </c>
      <c r="U177" t="str">
        <f t="shared" si="14"/>
        <v>No</v>
      </c>
      <c r="V177" t="str">
        <f t="shared" si="15"/>
        <v>No</v>
      </c>
      <c r="W177" s="9" t="str">
        <f t="shared" si="16"/>
        <v/>
      </c>
      <c r="X177" s="9">
        <f t="shared" si="17"/>
        <v>0</v>
      </c>
    </row>
    <row r="178" spans="1:24" x14ac:dyDescent="0.25">
      <c r="A178">
        <v>2910</v>
      </c>
      <c r="B178" t="s">
        <v>129</v>
      </c>
      <c r="D178" t="s">
        <v>65</v>
      </c>
      <c r="E178" t="s">
        <v>66</v>
      </c>
      <c r="F178" t="s">
        <v>47</v>
      </c>
      <c r="G178">
        <v>1</v>
      </c>
      <c r="H178" t="s">
        <v>9350</v>
      </c>
      <c r="I178" s="9">
        <v>192000</v>
      </c>
      <c r="J178" s="9">
        <v>15000</v>
      </c>
      <c r="K178" t="s">
        <v>53</v>
      </c>
      <c r="L178" s="9">
        <v>0</v>
      </c>
      <c r="M178" t="s">
        <v>134</v>
      </c>
      <c r="O178" t="s">
        <v>9205</v>
      </c>
      <c r="P178" t="s">
        <v>692</v>
      </c>
      <c r="Q178" t="s">
        <v>727</v>
      </c>
      <c r="R178" s="9">
        <v>232000</v>
      </c>
      <c r="S178" t="str">
        <f t="shared" si="12"/>
        <v>Funded</v>
      </c>
      <c r="T178" t="str">
        <f t="shared" si="13"/>
        <v>No</v>
      </c>
      <c r="U178" t="str">
        <f t="shared" si="14"/>
        <v>No</v>
      </c>
      <c r="V178" t="str">
        <f t="shared" si="15"/>
        <v>No</v>
      </c>
      <c r="W178" s="9">
        <f t="shared" si="16"/>
        <v>439000</v>
      </c>
      <c r="X178" s="9">
        <f t="shared" si="17"/>
        <v>207000</v>
      </c>
    </row>
    <row r="179" spans="1:24" x14ac:dyDescent="0.25">
      <c r="A179">
        <v>2911</v>
      </c>
      <c r="B179" t="s">
        <v>129</v>
      </c>
      <c r="D179" t="s">
        <v>65</v>
      </c>
      <c r="E179" t="s">
        <v>66</v>
      </c>
      <c r="F179" t="s">
        <v>144</v>
      </c>
      <c r="G179">
        <v>1</v>
      </c>
      <c r="H179" t="s">
        <v>9350</v>
      </c>
      <c r="I179" s="9">
        <v>25000</v>
      </c>
      <c r="J179" s="9">
        <v>5000</v>
      </c>
      <c r="K179" t="s">
        <v>53</v>
      </c>
      <c r="L179" s="9">
        <v>0</v>
      </c>
      <c r="M179" t="s">
        <v>134</v>
      </c>
      <c r="O179" t="s">
        <v>9205</v>
      </c>
      <c r="P179" t="s">
        <v>692</v>
      </c>
      <c r="Q179" t="s">
        <v>727</v>
      </c>
      <c r="R179" s="9">
        <v>25000</v>
      </c>
      <c r="S179" t="str">
        <f t="shared" si="12"/>
        <v>Funded</v>
      </c>
      <c r="T179" t="str">
        <f t="shared" si="13"/>
        <v>Yes</v>
      </c>
      <c r="U179" t="str">
        <f t="shared" si="14"/>
        <v>No</v>
      </c>
      <c r="V179" t="str">
        <f t="shared" si="15"/>
        <v>No</v>
      </c>
      <c r="W179" s="9" t="str">
        <f t="shared" si="16"/>
        <v/>
      </c>
      <c r="X179" s="9">
        <f t="shared" si="17"/>
        <v>30000</v>
      </c>
    </row>
    <row r="180" spans="1:24" x14ac:dyDescent="0.25">
      <c r="A180">
        <v>2914</v>
      </c>
      <c r="B180" t="s">
        <v>142</v>
      </c>
      <c r="D180" t="s">
        <v>65</v>
      </c>
      <c r="E180" t="s">
        <v>45</v>
      </c>
      <c r="F180" t="s">
        <v>119</v>
      </c>
      <c r="G180">
        <v>1</v>
      </c>
      <c r="H180" t="s">
        <v>6103</v>
      </c>
      <c r="I180" s="9">
        <v>6000</v>
      </c>
      <c r="K180" t="s">
        <v>273</v>
      </c>
      <c r="M180" t="s">
        <v>54</v>
      </c>
      <c r="N180" t="s">
        <v>7805</v>
      </c>
      <c r="O180" t="s">
        <v>7751</v>
      </c>
      <c r="P180" t="s">
        <v>783</v>
      </c>
      <c r="Q180" t="s">
        <v>727</v>
      </c>
      <c r="R180" s="9">
        <v>6000</v>
      </c>
      <c r="S180" t="str">
        <f t="shared" si="12"/>
        <v>Unfunded</v>
      </c>
      <c r="T180" t="str">
        <f t="shared" si="13"/>
        <v>Yes</v>
      </c>
      <c r="U180" t="str">
        <f t="shared" si="14"/>
        <v>No</v>
      </c>
      <c r="V180" t="str">
        <f t="shared" si="15"/>
        <v>No</v>
      </c>
      <c r="W180" s="9" t="str">
        <f t="shared" si="16"/>
        <v/>
      </c>
      <c r="X180" s="9">
        <f t="shared" si="17"/>
        <v>6000</v>
      </c>
    </row>
    <row r="181" spans="1:24" hidden="1" x14ac:dyDescent="0.25">
      <c r="A181">
        <v>2958</v>
      </c>
      <c r="B181" t="s">
        <v>142</v>
      </c>
      <c r="D181" t="s">
        <v>65</v>
      </c>
      <c r="E181" t="s">
        <v>66</v>
      </c>
      <c r="F181" t="s">
        <v>198</v>
      </c>
      <c r="G181">
        <v>3</v>
      </c>
      <c r="H181" t="s">
        <v>5009</v>
      </c>
      <c r="I181" s="9">
        <v>0</v>
      </c>
      <c r="J181" s="9">
        <v>0</v>
      </c>
      <c r="K181" t="s">
        <v>53</v>
      </c>
      <c r="L181" s="9">
        <v>0</v>
      </c>
      <c r="M181" t="s">
        <v>134</v>
      </c>
      <c r="O181" t="s">
        <v>5000</v>
      </c>
      <c r="P181" t="s">
        <v>797</v>
      </c>
      <c r="Q181" t="s">
        <v>464</v>
      </c>
      <c r="S181" t="str">
        <f t="shared" si="12"/>
        <v>Funded</v>
      </c>
      <c r="T181" t="str">
        <f t="shared" si="13"/>
        <v>No</v>
      </c>
      <c r="U181" t="str">
        <f t="shared" si="14"/>
        <v>No</v>
      </c>
      <c r="V181" t="str">
        <f t="shared" si="15"/>
        <v>No</v>
      </c>
      <c r="W181" s="9">
        <f t="shared" si="16"/>
        <v>0</v>
      </c>
      <c r="X181" s="9">
        <f t="shared" si="17"/>
        <v>0</v>
      </c>
    </row>
    <row r="182" spans="1:24" hidden="1" x14ac:dyDescent="0.25">
      <c r="A182">
        <v>2959</v>
      </c>
      <c r="B182" t="s">
        <v>142</v>
      </c>
      <c r="D182" t="s">
        <v>65</v>
      </c>
      <c r="E182" t="s">
        <v>45</v>
      </c>
      <c r="F182" t="s">
        <v>198</v>
      </c>
      <c r="G182">
        <v>3</v>
      </c>
      <c r="H182" t="s">
        <v>5009</v>
      </c>
      <c r="I182" s="9">
        <v>0</v>
      </c>
      <c r="J182" s="9">
        <v>0</v>
      </c>
      <c r="K182" t="s">
        <v>273</v>
      </c>
      <c r="L182" s="9">
        <v>0</v>
      </c>
      <c r="M182" t="s">
        <v>134</v>
      </c>
      <c r="O182" t="s">
        <v>5000</v>
      </c>
      <c r="P182" t="s">
        <v>797</v>
      </c>
      <c r="Q182" t="s">
        <v>464</v>
      </c>
      <c r="S182" t="str">
        <f t="shared" si="12"/>
        <v>Funded</v>
      </c>
      <c r="T182" t="str">
        <f t="shared" si="13"/>
        <v>No</v>
      </c>
      <c r="U182" t="str">
        <f t="shared" si="14"/>
        <v>No</v>
      </c>
      <c r="V182" t="str">
        <f t="shared" si="15"/>
        <v>No</v>
      </c>
      <c r="W182" s="9">
        <f t="shared" si="16"/>
        <v>0</v>
      </c>
      <c r="X182" s="9">
        <f t="shared" si="17"/>
        <v>0</v>
      </c>
    </row>
    <row r="183" spans="1:24" hidden="1" x14ac:dyDescent="0.25">
      <c r="A183">
        <v>2963</v>
      </c>
      <c r="B183" t="s">
        <v>129</v>
      </c>
      <c r="D183" t="s">
        <v>65</v>
      </c>
      <c r="E183" t="s">
        <v>45</v>
      </c>
      <c r="F183" t="s">
        <v>131</v>
      </c>
      <c r="G183">
        <v>5</v>
      </c>
      <c r="H183" t="s">
        <v>5009</v>
      </c>
      <c r="I183" s="9">
        <v>0</v>
      </c>
      <c r="J183" s="9">
        <v>0</v>
      </c>
      <c r="K183" t="s">
        <v>53</v>
      </c>
      <c r="L183" s="9">
        <v>0</v>
      </c>
      <c r="M183" t="s">
        <v>134</v>
      </c>
      <c r="O183" t="s">
        <v>5000</v>
      </c>
      <c r="P183" t="s">
        <v>797</v>
      </c>
      <c r="Q183" t="s">
        <v>464</v>
      </c>
      <c r="S183" t="str">
        <f t="shared" si="12"/>
        <v>Funded</v>
      </c>
      <c r="T183" t="str">
        <f t="shared" si="13"/>
        <v>No</v>
      </c>
      <c r="U183" t="str">
        <f t="shared" si="14"/>
        <v>No</v>
      </c>
      <c r="V183" t="str">
        <f t="shared" si="15"/>
        <v>No</v>
      </c>
      <c r="W183" s="9">
        <f t="shared" si="16"/>
        <v>0</v>
      </c>
      <c r="X183" s="9">
        <f t="shared" si="17"/>
        <v>0</v>
      </c>
    </row>
    <row r="184" spans="1:24" hidden="1" x14ac:dyDescent="0.25">
      <c r="A184">
        <v>2964</v>
      </c>
      <c r="B184" t="s">
        <v>223</v>
      </c>
      <c r="D184" t="s">
        <v>65</v>
      </c>
      <c r="E184" t="s">
        <v>66</v>
      </c>
      <c r="F184" t="s">
        <v>96</v>
      </c>
      <c r="G184">
        <v>5</v>
      </c>
      <c r="H184" t="s">
        <v>5009</v>
      </c>
      <c r="I184" s="9">
        <v>0</v>
      </c>
      <c r="J184" s="9">
        <v>0</v>
      </c>
      <c r="K184" t="s">
        <v>53</v>
      </c>
      <c r="L184" s="9">
        <v>0</v>
      </c>
      <c r="M184" t="s">
        <v>134</v>
      </c>
      <c r="O184" t="s">
        <v>5000</v>
      </c>
      <c r="P184" t="s">
        <v>797</v>
      </c>
      <c r="Q184" t="s">
        <v>464</v>
      </c>
      <c r="S184" t="str">
        <f t="shared" si="12"/>
        <v>Funded</v>
      </c>
      <c r="T184" t="str">
        <f t="shared" si="13"/>
        <v>No</v>
      </c>
      <c r="U184" t="str">
        <f t="shared" si="14"/>
        <v>No</v>
      </c>
      <c r="V184" t="str">
        <f t="shared" si="15"/>
        <v>No</v>
      </c>
      <c r="W184" s="9">
        <f t="shared" si="16"/>
        <v>0</v>
      </c>
      <c r="X184" s="9">
        <f t="shared" si="17"/>
        <v>0</v>
      </c>
    </row>
    <row r="185" spans="1:24" x14ac:dyDescent="0.25">
      <c r="A185">
        <v>2971</v>
      </c>
      <c r="B185" t="s">
        <v>223</v>
      </c>
      <c r="C185" t="s">
        <v>5153</v>
      </c>
      <c r="D185" t="s">
        <v>65</v>
      </c>
      <c r="E185" t="s">
        <v>66</v>
      </c>
      <c r="F185" t="s">
        <v>702</v>
      </c>
      <c r="G185">
        <v>1</v>
      </c>
      <c r="H185" t="s">
        <v>7743</v>
      </c>
      <c r="I185" s="9">
        <v>11000</v>
      </c>
      <c r="K185" t="s">
        <v>53</v>
      </c>
      <c r="M185" t="s">
        <v>54</v>
      </c>
      <c r="N185" t="s">
        <v>7892</v>
      </c>
      <c r="O185" t="s">
        <v>7893</v>
      </c>
      <c r="P185" t="s">
        <v>783</v>
      </c>
      <c r="Q185" t="s">
        <v>727</v>
      </c>
      <c r="R185" s="9">
        <v>11000</v>
      </c>
      <c r="S185" t="str">
        <f t="shared" si="12"/>
        <v>Unfunded</v>
      </c>
      <c r="T185" t="str">
        <f t="shared" si="13"/>
        <v>Yes</v>
      </c>
      <c r="U185" t="str">
        <f t="shared" si="14"/>
        <v>No</v>
      </c>
      <c r="V185" t="str">
        <f t="shared" si="15"/>
        <v>No</v>
      </c>
      <c r="W185" s="9" t="str">
        <f t="shared" si="16"/>
        <v/>
      </c>
      <c r="X185" s="9">
        <f t="shared" si="17"/>
        <v>11000</v>
      </c>
    </row>
    <row r="186" spans="1:24" x14ac:dyDescent="0.25">
      <c r="A186">
        <v>2973</v>
      </c>
      <c r="B186" t="s">
        <v>142</v>
      </c>
      <c r="D186" t="s">
        <v>65</v>
      </c>
      <c r="E186" t="s">
        <v>45</v>
      </c>
      <c r="F186" t="s">
        <v>702</v>
      </c>
      <c r="G186">
        <v>1</v>
      </c>
      <c r="H186" t="s">
        <v>7511</v>
      </c>
      <c r="I186" s="9">
        <v>24600</v>
      </c>
      <c r="K186" t="s">
        <v>53</v>
      </c>
      <c r="M186" t="s">
        <v>54</v>
      </c>
      <c r="N186" t="s">
        <v>7892</v>
      </c>
      <c r="O186" t="s">
        <v>7893</v>
      </c>
      <c r="P186" t="s">
        <v>783</v>
      </c>
      <c r="Q186" t="s">
        <v>727</v>
      </c>
      <c r="R186" s="9">
        <v>24600</v>
      </c>
      <c r="S186" t="str">
        <f t="shared" si="12"/>
        <v>Unfunded</v>
      </c>
      <c r="T186" t="str">
        <f t="shared" si="13"/>
        <v>Yes</v>
      </c>
      <c r="U186" t="str">
        <f t="shared" si="14"/>
        <v>No</v>
      </c>
      <c r="V186" t="str">
        <f t="shared" si="15"/>
        <v>No</v>
      </c>
      <c r="W186" s="9" t="str">
        <f t="shared" si="16"/>
        <v/>
      </c>
      <c r="X186" s="9">
        <f t="shared" si="17"/>
        <v>24600</v>
      </c>
    </row>
    <row r="187" spans="1:24" x14ac:dyDescent="0.25">
      <c r="A187">
        <v>3007</v>
      </c>
      <c r="B187" t="s">
        <v>129</v>
      </c>
      <c r="D187" t="s">
        <v>65</v>
      </c>
      <c r="E187" t="s">
        <v>45</v>
      </c>
      <c r="F187" t="s">
        <v>702</v>
      </c>
      <c r="G187">
        <v>1</v>
      </c>
      <c r="H187" t="s">
        <v>7511</v>
      </c>
      <c r="I187" s="9">
        <v>27000</v>
      </c>
      <c r="K187" t="s">
        <v>53</v>
      </c>
      <c r="M187" t="s">
        <v>54</v>
      </c>
      <c r="N187" t="s">
        <v>7892</v>
      </c>
      <c r="O187" t="s">
        <v>7893</v>
      </c>
      <c r="P187" t="s">
        <v>783</v>
      </c>
      <c r="Q187" t="s">
        <v>727</v>
      </c>
      <c r="R187" s="9">
        <v>27000</v>
      </c>
      <c r="S187" t="str">
        <f t="shared" si="12"/>
        <v>Unfunded</v>
      </c>
      <c r="T187" t="str">
        <f t="shared" si="13"/>
        <v>Yes</v>
      </c>
      <c r="U187" t="str">
        <f t="shared" si="14"/>
        <v>No</v>
      </c>
      <c r="V187" t="str">
        <f t="shared" si="15"/>
        <v>No</v>
      </c>
      <c r="W187" s="9" t="str">
        <f t="shared" si="16"/>
        <v/>
      </c>
      <c r="X187" s="9">
        <f t="shared" si="17"/>
        <v>27000</v>
      </c>
    </row>
    <row r="188" spans="1:24" x14ac:dyDescent="0.25">
      <c r="A188">
        <v>3013</v>
      </c>
      <c r="B188" t="s">
        <v>129</v>
      </c>
      <c r="D188" t="s">
        <v>65</v>
      </c>
      <c r="E188" t="s">
        <v>45</v>
      </c>
      <c r="F188" t="s">
        <v>702</v>
      </c>
      <c r="G188">
        <v>1</v>
      </c>
      <c r="H188" t="s">
        <v>7511</v>
      </c>
      <c r="I188" s="9">
        <v>22000</v>
      </c>
      <c r="K188" t="s">
        <v>53</v>
      </c>
      <c r="M188" t="s">
        <v>54</v>
      </c>
      <c r="N188" t="s">
        <v>7892</v>
      </c>
      <c r="O188" t="s">
        <v>7893</v>
      </c>
      <c r="P188" t="s">
        <v>783</v>
      </c>
      <c r="Q188" t="s">
        <v>727</v>
      </c>
      <c r="R188" s="9">
        <v>22000</v>
      </c>
      <c r="S188" t="str">
        <f t="shared" si="12"/>
        <v>Unfunded</v>
      </c>
      <c r="T188" t="str">
        <f t="shared" si="13"/>
        <v>Yes</v>
      </c>
      <c r="U188" t="str">
        <f t="shared" si="14"/>
        <v>No</v>
      </c>
      <c r="V188" t="str">
        <f t="shared" si="15"/>
        <v>No</v>
      </c>
      <c r="W188" s="9" t="str">
        <f t="shared" si="16"/>
        <v/>
      </c>
      <c r="X188" s="9">
        <f t="shared" si="17"/>
        <v>22000</v>
      </c>
    </row>
    <row r="189" spans="1:24" hidden="1" x14ac:dyDescent="0.25">
      <c r="A189">
        <v>3018</v>
      </c>
      <c r="B189" t="s">
        <v>42</v>
      </c>
      <c r="D189" t="s">
        <v>80</v>
      </c>
      <c r="E189" t="s">
        <v>66</v>
      </c>
      <c r="F189" t="s">
        <v>702</v>
      </c>
      <c r="G189">
        <v>4</v>
      </c>
      <c r="H189" t="s">
        <v>5134</v>
      </c>
      <c r="I189" s="9">
        <v>0</v>
      </c>
      <c r="J189" s="9">
        <v>0</v>
      </c>
      <c r="K189" t="s">
        <v>273</v>
      </c>
      <c r="L189" s="9">
        <v>1000</v>
      </c>
      <c r="M189" t="s">
        <v>149</v>
      </c>
      <c r="N189" t="s">
        <v>4826</v>
      </c>
      <c r="O189" t="s">
        <v>5137</v>
      </c>
      <c r="P189" t="s">
        <v>797</v>
      </c>
      <c r="Q189" t="s">
        <v>693</v>
      </c>
      <c r="R189" s="9">
        <v>0</v>
      </c>
      <c r="S189" t="str">
        <f t="shared" si="12"/>
        <v>Funded</v>
      </c>
      <c r="T189" t="str">
        <f t="shared" si="13"/>
        <v>No</v>
      </c>
      <c r="U189" t="str">
        <f t="shared" si="14"/>
        <v>No</v>
      </c>
      <c r="V189" t="str">
        <f t="shared" si="15"/>
        <v>No</v>
      </c>
      <c r="W189" s="9">
        <f t="shared" si="16"/>
        <v>1000</v>
      </c>
      <c r="X189" s="9">
        <f t="shared" si="17"/>
        <v>1000</v>
      </c>
    </row>
    <row r="190" spans="1:24" hidden="1" x14ac:dyDescent="0.25">
      <c r="A190">
        <v>3020</v>
      </c>
      <c r="B190" t="s">
        <v>117</v>
      </c>
      <c r="D190" t="s">
        <v>65</v>
      </c>
      <c r="E190" t="s">
        <v>81</v>
      </c>
      <c r="F190" t="s">
        <v>188</v>
      </c>
      <c r="G190">
        <v>1</v>
      </c>
      <c r="H190" t="s">
        <v>5134</v>
      </c>
      <c r="I190" s="9">
        <v>0</v>
      </c>
      <c r="J190" s="9">
        <v>0</v>
      </c>
      <c r="K190" t="s">
        <v>53</v>
      </c>
      <c r="L190" s="9">
        <v>0</v>
      </c>
      <c r="M190" t="s">
        <v>54</v>
      </c>
      <c r="O190" t="s">
        <v>5137</v>
      </c>
      <c r="P190" t="s">
        <v>797</v>
      </c>
      <c r="Q190" t="s">
        <v>464</v>
      </c>
      <c r="S190" t="str">
        <f t="shared" si="12"/>
        <v>Unfunded</v>
      </c>
      <c r="T190" t="str">
        <f t="shared" si="13"/>
        <v>No</v>
      </c>
      <c r="U190" t="str">
        <f t="shared" si="14"/>
        <v>No</v>
      </c>
      <c r="V190" t="str">
        <f t="shared" si="15"/>
        <v>No</v>
      </c>
      <c r="W190" s="9" t="str">
        <f t="shared" si="16"/>
        <v/>
      </c>
      <c r="X190" s="9">
        <f t="shared" si="17"/>
        <v>0</v>
      </c>
    </row>
    <row r="191" spans="1:24" x14ac:dyDescent="0.25">
      <c r="A191">
        <v>3040</v>
      </c>
      <c r="B191" t="s">
        <v>42</v>
      </c>
      <c r="C191" t="s">
        <v>5464</v>
      </c>
      <c r="D191" t="s">
        <v>80</v>
      </c>
      <c r="E191" t="s">
        <v>66</v>
      </c>
      <c r="F191" t="s">
        <v>702</v>
      </c>
      <c r="G191">
        <v>1</v>
      </c>
      <c r="H191" t="s">
        <v>4265</v>
      </c>
      <c r="I191" s="9">
        <v>18300</v>
      </c>
      <c r="K191" t="s">
        <v>53</v>
      </c>
      <c r="M191" t="s">
        <v>54</v>
      </c>
      <c r="N191" t="s">
        <v>7892</v>
      </c>
      <c r="O191" t="s">
        <v>7893</v>
      </c>
      <c r="P191" t="s">
        <v>783</v>
      </c>
      <c r="Q191" t="s">
        <v>727</v>
      </c>
      <c r="R191" s="9">
        <v>18300</v>
      </c>
      <c r="S191" t="str">
        <f t="shared" si="12"/>
        <v>Unfunded</v>
      </c>
      <c r="T191" t="str">
        <f t="shared" si="13"/>
        <v>Yes</v>
      </c>
      <c r="U191" t="str">
        <f t="shared" si="14"/>
        <v>No</v>
      </c>
      <c r="V191" t="str">
        <f t="shared" si="15"/>
        <v>No</v>
      </c>
      <c r="W191" s="9" t="str">
        <f t="shared" si="16"/>
        <v/>
      </c>
      <c r="X191" s="9">
        <f t="shared" si="17"/>
        <v>18300</v>
      </c>
    </row>
    <row r="192" spans="1:24" x14ac:dyDescent="0.25">
      <c r="A192">
        <v>3041</v>
      </c>
      <c r="B192" t="s">
        <v>42</v>
      </c>
      <c r="D192" t="s">
        <v>80</v>
      </c>
      <c r="E192" t="s">
        <v>66</v>
      </c>
      <c r="F192" t="s">
        <v>540</v>
      </c>
      <c r="G192">
        <v>1</v>
      </c>
      <c r="H192" t="s">
        <v>7511</v>
      </c>
      <c r="I192" s="9">
        <v>15280</v>
      </c>
      <c r="K192" t="s">
        <v>53</v>
      </c>
      <c r="N192" t="s">
        <v>7892</v>
      </c>
      <c r="O192" t="s">
        <v>7893</v>
      </c>
      <c r="P192" t="s">
        <v>783</v>
      </c>
      <c r="Q192" t="s">
        <v>727</v>
      </c>
      <c r="R192" s="9">
        <v>15280</v>
      </c>
      <c r="S192" t="str">
        <f t="shared" si="12"/>
        <v>Unfunded</v>
      </c>
      <c r="T192" t="str">
        <f t="shared" si="13"/>
        <v>Yes</v>
      </c>
      <c r="U192" t="str">
        <f t="shared" si="14"/>
        <v>No</v>
      </c>
      <c r="V192" t="str">
        <f t="shared" si="15"/>
        <v>No</v>
      </c>
      <c r="W192" s="9" t="str">
        <f t="shared" si="16"/>
        <v/>
      </c>
      <c r="X192" s="9">
        <f t="shared" si="17"/>
        <v>15280</v>
      </c>
    </row>
    <row r="193" spans="1:24" hidden="1" x14ac:dyDescent="0.25">
      <c r="A193">
        <v>3047</v>
      </c>
      <c r="B193" t="s">
        <v>79</v>
      </c>
      <c r="D193" t="s">
        <v>80</v>
      </c>
      <c r="E193" t="s">
        <v>81</v>
      </c>
      <c r="F193" t="s">
        <v>702</v>
      </c>
      <c r="G193">
        <v>3</v>
      </c>
      <c r="H193" t="s">
        <v>5134</v>
      </c>
      <c r="I193" s="9">
        <v>0</v>
      </c>
      <c r="J193" s="9">
        <v>0</v>
      </c>
      <c r="K193" t="s">
        <v>273</v>
      </c>
      <c r="L193" s="9">
        <v>5000</v>
      </c>
      <c r="M193" t="s">
        <v>54</v>
      </c>
      <c r="N193" t="s">
        <v>4826</v>
      </c>
      <c r="O193" t="s">
        <v>5137</v>
      </c>
      <c r="P193" t="s">
        <v>797</v>
      </c>
      <c r="Q193" t="s">
        <v>693</v>
      </c>
      <c r="S193" t="str">
        <f t="shared" si="12"/>
        <v>Unfunded</v>
      </c>
      <c r="T193" t="str">
        <f t="shared" si="13"/>
        <v>No</v>
      </c>
      <c r="U193" t="str">
        <f t="shared" si="14"/>
        <v>No</v>
      </c>
      <c r="V193" t="str">
        <f t="shared" si="15"/>
        <v>No</v>
      </c>
      <c r="W193" s="9" t="str">
        <f t="shared" si="16"/>
        <v/>
      </c>
      <c r="X193" s="9">
        <f t="shared" si="17"/>
        <v>5000</v>
      </c>
    </row>
    <row r="194" spans="1:24" hidden="1" x14ac:dyDescent="0.25">
      <c r="A194">
        <v>3073</v>
      </c>
      <c r="B194" t="s">
        <v>142</v>
      </c>
      <c r="D194" t="s">
        <v>494</v>
      </c>
      <c r="E194" t="s">
        <v>66</v>
      </c>
      <c r="F194" t="s">
        <v>388</v>
      </c>
      <c r="G194">
        <v>5</v>
      </c>
      <c r="H194" t="s">
        <v>5909</v>
      </c>
      <c r="I194" s="9">
        <v>0</v>
      </c>
      <c r="J194" s="9">
        <v>0</v>
      </c>
      <c r="K194" t="s">
        <v>53</v>
      </c>
      <c r="L194" s="9">
        <v>0</v>
      </c>
      <c r="M194" t="s">
        <v>54</v>
      </c>
      <c r="N194" t="s">
        <v>5930</v>
      </c>
      <c r="O194" t="s">
        <v>5892</v>
      </c>
      <c r="P194" t="s">
        <v>797</v>
      </c>
      <c r="Q194" t="s">
        <v>464</v>
      </c>
      <c r="R194" s="9">
        <v>0</v>
      </c>
      <c r="S194" t="str">
        <f t="shared" si="12"/>
        <v>Unfunded</v>
      </c>
      <c r="T194" t="str">
        <f t="shared" si="13"/>
        <v>No</v>
      </c>
      <c r="U194" t="str">
        <f t="shared" si="14"/>
        <v>No</v>
      </c>
      <c r="V194" t="str">
        <f t="shared" si="15"/>
        <v>No</v>
      </c>
      <c r="W194" s="9" t="str">
        <f t="shared" si="16"/>
        <v/>
      </c>
      <c r="X194" s="9">
        <f t="shared" si="17"/>
        <v>0</v>
      </c>
    </row>
    <row r="195" spans="1:24" x14ac:dyDescent="0.25">
      <c r="A195">
        <v>3074</v>
      </c>
      <c r="B195" t="s">
        <v>129</v>
      </c>
      <c r="D195" t="s">
        <v>65</v>
      </c>
      <c r="E195" t="s">
        <v>45</v>
      </c>
      <c r="F195" t="s">
        <v>540</v>
      </c>
      <c r="G195">
        <v>1</v>
      </c>
      <c r="H195" t="s">
        <v>7511</v>
      </c>
      <c r="I195" s="9">
        <v>22520</v>
      </c>
      <c r="K195" t="s">
        <v>53</v>
      </c>
      <c r="N195" t="s">
        <v>7892</v>
      </c>
      <c r="O195" t="s">
        <v>7893</v>
      </c>
      <c r="P195" t="s">
        <v>783</v>
      </c>
      <c r="Q195" t="s">
        <v>727</v>
      </c>
      <c r="R195" s="9">
        <v>22520</v>
      </c>
      <c r="S195" t="str">
        <f t="shared" ref="S195:S258" si="18">IF(OR($M195="Partially funded", $M195="Funding secured"), "Funded", "Unfunded")</f>
        <v>Unfunded</v>
      </c>
      <c r="T195" t="str">
        <f t="shared" ref="T195:T258" si="19">IF(AND(R195&gt;0,R195=I195),"Yes","No")</f>
        <v>Yes</v>
      </c>
      <c r="U195" t="str">
        <f t="shared" ref="U195:U258" si="20">IF(AND(R195&gt;0,R195=J195),"Yes","No")</f>
        <v>No</v>
      </c>
      <c r="V195" t="str">
        <f t="shared" ref="V195:V258" si="21">IF(AND(R195&gt;0,R195=L195),"Yes","No")</f>
        <v>No</v>
      </c>
      <c r="W195" s="9" t="str">
        <f t="shared" ref="W195:W258" si="22">IF(AND(S195="Funded",T195="No",U195="No",V195="No"),SUM(I195,J195,L195,R195),"")</f>
        <v/>
      </c>
      <c r="X195" s="9">
        <f t="shared" ref="X195:X258" si="23">I195+J195+L195</f>
        <v>22520</v>
      </c>
    </row>
    <row r="196" spans="1:24" hidden="1" x14ac:dyDescent="0.25">
      <c r="A196">
        <v>3077</v>
      </c>
      <c r="B196" t="s">
        <v>142</v>
      </c>
      <c r="D196" t="s">
        <v>65</v>
      </c>
      <c r="E196" t="s">
        <v>45</v>
      </c>
      <c r="F196" t="s">
        <v>198</v>
      </c>
      <c r="G196">
        <v>3</v>
      </c>
      <c r="H196" t="s">
        <v>5968</v>
      </c>
      <c r="I196" s="9">
        <v>0</v>
      </c>
      <c r="J196" s="9">
        <v>2000</v>
      </c>
      <c r="K196" t="s">
        <v>273</v>
      </c>
      <c r="L196" s="9">
        <v>2000</v>
      </c>
      <c r="M196" t="s">
        <v>134</v>
      </c>
      <c r="N196" t="s">
        <v>5970</v>
      </c>
      <c r="O196" t="s">
        <v>5959</v>
      </c>
      <c r="P196" t="s">
        <v>797</v>
      </c>
      <c r="Q196" t="s">
        <v>693</v>
      </c>
      <c r="R196" s="9">
        <v>0</v>
      </c>
      <c r="S196" t="str">
        <f t="shared" si="18"/>
        <v>Funded</v>
      </c>
      <c r="T196" t="str">
        <f t="shared" si="19"/>
        <v>No</v>
      </c>
      <c r="U196" t="str">
        <f t="shared" si="20"/>
        <v>No</v>
      </c>
      <c r="V196" t="str">
        <f t="shared" si="21"/>
        <v>No</v>
      </c>
      <c r="W196" s="9">
        <f t="shared" si="22"/>
        <v>4000</v>
      </c>
      <c r="X196" s="9">
        <f t="shared" si="23"/>
        <v>4000</v>
      </c>
    </row>
    <row r="197" spans="1:24" hidden="1" x14ac:dyDescent="0.25">
      <c r="A197">
        <v>3080</v>
      </c>
      <c r="B197" t="s">
        <v>141</v>
      </c>
      <c r="D197" t="s">
        <v>65</v>
      </c>
      <c r="E197" t="s">
        <v>45</v>
      </c>
      <c r="F197" t="s">
        <v>144</v>
      </c>
      <c r="G197">
        <v>5</v>
      </c>
      <c r="H197" t="s">
        <v>5968</v>
      </c>
      <c r="I197" s="9">
        <v>10000</v>
      </c>
      <c r="J197" s="9">
        <v>25000</v>
      </c>
      <c r="K197" t="s">
        <v>273</v>
      </c>
      <c r="L197" s="9">
        <v>25000</v>
      </c>
      <c r="M197" t="s">
        <v>54</v>
      </c>
      <c r="N197" t="s">
        <v>5998</v>
      </c>
      <c r="O197" t="s">
        <v>5959</v>
      </c>
      <c r="P197" t="s">
        <v>797</v>
      </c>
      <c r="Q197" t="s">
        <v>693</v>
      </c>
      <c r="R197" s="9">
        <v>0</v>
      </c>
      <c r="S197" t="str">
        <f t="shared" si="18"/>
        <v>Unfunded</v>
      </c>
      <c r="T197" t="str">
        <f t="shared" si="19"/>
        <v>No</v>
      </c>
      <c r="U197" t="str">
        <f t="shared" si="20"/>
        <v>No</v>
      </c>
      <c r="V197" t="str">
        <f t="shared" si="21"/>
        <v>No</v>
      </c>
      <c r="W197" s="9" t="str">
        <f t="shared" si="22"/>
        <v/>
      </c>
      <c r="X197" s="9">
        <f t="shared" si="23"/>
        <v>60000</v>
      </c>
    </row>
    <row r="198" spans="1:24" hidden="1" x14ac:dyDescent="0.25">
      <c r="A198">
        <v>3085</v>
      </c>
      <c r="B198" t="s">
        <v>64</v>
      </c>
      <c r="C198" t="s">
        <v>6034</v>
      </c>
      <c r="D198" t="s">
        <v>44</v>
      </c>
      <c r="E198" t="s">
        <v>45</v>
      </c>
      <c r="F198" t="s">
        <v>68</v>
      </c>
      <c r="G198">
        <v>4</v>
      </c>
      <c r="H198" t="s">
        <v>250</v>
      </c>
      <c r="I198" s="9">
        <v>0</v>
      </c>
      <c r="J198" s="9">
        <v>1000</v>
      </c>
      <c r="K198" t="s">
        <v>273</v>
      </c>
      <c r="L198" s="9">
        <v>1000</v>
      </c>
      <c r="M198" t="s">
        <v>134</v>
      </c>
      <c r="N198" t="s">
        <v>6040</v>
      </c>
      <c r="O198" t="s">
        <v>5959</v>
      </c>
      <c r="P198" t="s">
        <v>797</v>
      </c>
      <c r="Q198" t="s">
        <v>921</v>
      </c>
      <c r="R198" s="9">
        <v>0</v>
      </c>
      <c r="S198" t="str">
        <f t="shared" si="18"/>
        <v>Funded</v>
      </c>
      <c r="T198" t="str">
        <f t="shared" si="19"/>
        <v>No</v>
      </c>
      <c r="U198" t="str">
        <f t="shared" si="20"/>
        <v>No</v>
      </c>
      <c r="V198" t="str">
        <f t="shared" si="21"/>
        <v>No</v>
      </c>
      <c r="W198" s="9">
        <f t="shared" si="22"/>
        <v>2000</v>
      </c>
      <c r="X198" s="9">
        <f t="shared" si="23"/>
        <v>2000</v>
      </c>
    </row>
    <row r="199" spans="1:24" hidden="1" x14ac:dyDescent="0.25">
      <c r="A199">
        <v>3089</v>
      </c>
      <c r="B199" t="s">
        <v>464</v>
      </c>
      <c r="D199" t="s">
        <v>65</v>
      </c>
      <c r="E199" t="s">
        <v>45</v>
      </c>
      <c r="F199" t="s">
        <v>547</v>
      </c>
      <c r="G199">
        <v>3</v>
      </c>
      <c r="H199" t="s">
        <v>5968</v>
      </c>
      <c r="I199" s="9">
        <v>0</v>
      </c>
      <c r="J199" s="9">
        <v>50000</v>
      </c>
      <c r="K199" t="s">
        <v>273</v>
      </c>
      <c r="L199" s="9">
        <v>80000</v>
      </c>
      <c r="M199" t="s">
        <v>134</v>
      </c>
      <c r="N199" t="s">
        <v>6078</v>
      </c>
      <c r="O199" t="s">
        <v>5959</v>
      </c>
      <c r="P199" t="s">
        <v>797</v>
      </c>
      <c r="Q199" t="s">
        <v>693</v>
      </c>
      <c r="R199" s="9">
        <v>0</v>
      </c>
      <c r="S199" t="str">
        <f t="shared" si="18"/>
        <v>Funded</v>
      </c>
      <c r="T199" t="str">
        <f t="shared" si="19"/>
        <v>No</v>
      </c>
      <c r="U199" t="str">
        <f t="shared" si="20"/>
        <v>No</v>
      </c>
      <c r="V199" t="str">
        <f t="shared" si="21"/>
        <v>No</v>
      </c>
      <c r="W199" s="9">
        <f t="shared" si="22"/>
        <v>130000</v>
      </c>
      <c r="X199" s="9">
        <f t="shared" si="23"/>
        <v>130000</v>
      </c>
    </row>
    <row r="200" spans="1:24" hidden="1" x14ac:dyDescent="0.25">
      <c r="A200">
        <v>3090</v>
      </c>
      <c r="B200" t="s">
        <v>141</v>
      </c>
      <c r="D200" t="s">
        <v>65</v>
      </c>
      <c r="E200" t="s">
        <v>45</v>
      </c>
      <c r="F200" t="s">
        <v>547</v>
      </c>
      <c r="G200">
        <v>3</v>
      </c>
      <c r="H200" t="s">
        <v>5968</v>
      </c>
      <c r="I200" s="9">
        <v>0</v>
      </c>
      <c r="J200" s="9">
        <v>5000</v>
      </c>
      <c r="L200" s="9">
        <v>5000</v>
      </c>
      <c r="M200" t="s">
        <v>134</v>
      </c>
      <c r="N200" t="s">
        <v>6085</v>
      </c>
      <c r="O200" t="s">
        <v>5959</v>
      </c>
      <c r="P200" t="s">
        <v>797</v>
      </c>
      <c r="Q200" t="s">
        <v>693</v>
      </c>
      <c r="R200" s="9">
        <v>0</v>
      </c>
      <c r="S200" t="str">
        <f t="shared" si="18"/>
        <v>Funded</v>
      </c>
      <c r="T200" t="str">
        <f t="shared" si="19"/>
        <v>No</v>
      </c>
      <c r="U200" t="str">
        <f t="shared" si="20"/>
        <v>No</v>
      </c>
      <c r="V200" t="str">
        <f t="shared" si="21"/>
        <v>No</v>
      </c>
      <c r="W200" s="9">
        <f t="shared" si="22"/>
        <v>10000</v>
      </c>
      <c r="X200" s="9">
        <f t="shared" si="23"/>
        <v>10000</v>
      </c>
    </row>
    <row r="201" spans="1:24" hidden="1" x14ac:dyDescent="0.25">
      <c r="A201">
        <v>3091</v>
      </c>
      <c r="B201" t="s">
        <v>464</v>
      </c>
      <c r="D201" t="s">
        <v>65</v>
      </c>
      <c r="E201" t="s">
        <v>66</v>
      </c>
      <c r="F201" t="s">
        <v>547</v>
      </c>
      <c r="G201">
        <v>3</v>
      </c>
      <c r="H201" t="s">
        <v>5968</v>
      </c>
      <c r="I201" s="9">
        <v>0</v>
      </c>
      <c r="J201" s="9">
        <v>25000</v>
      </c>
      <c r="L201" s="9">
        <v>30000</v>
      </c>
      <c r="M201" t="s">
        <v>134</v>
      </c>
      <c r="N201" t="s">
        <v>6094</v>
      </c>
      <c r="O201" t="s">
        <v>5959</v>
      </c>
      <c r="P201" t="s">
        <v>797</v>
      </c>
      <c r="Q201" t="s">
        <v>693</v>
      </c>
      <c r="R201" s="9">
        <v>0</v>
      </c>
      <c r="S201" t="str">
        <f t="shared" si="18"/>
        <v>Funded</v>
      </c>
      <c r="T201" t="str">
        <f t="shared" si="19"/>
        <v>No</v>
      </c>
      <c r="U201" t="str">
        <f t="shared" si="20"/>
        <v>No</v>
      </c>
      <c r="V201" t="str">
        <f t="shared" si="21"/>
        <v>No</v>
      </c>
      <c r="W201" s="9">
        <f t="shared" si="22"/>
        <v>55000</v>
      </c>
      <c r="X201" s="9">
        <f t="shared" si="23"/>
        <v>55000</v>
      </c>
    </row>
    <row r="202" spans="1:24" hidden="1" x14ac:dyDescent="0.25">
      <c r="A202">
        <v>3093</v>
      </c>
      <c r="B202" t="s">
        <v>64</v>
      </c>
      <c r="C202" t="s">
        <v>6110</v>
      </c>
      <c r="D202" t="s">
        <v>80</v>
      </c>
      <c r="E202" t="s">
        <v>45</v>
      </c>
      <c r="F202" t="s">
        <v>268</v>
      </c>
      <c r="G202">
        <v>5</v>
      </c>
      <c r="H202" t="s">
        <v>6093</v>
      </c>
      <c r="I202" s="9">
        <v>10000</v>
      </c>
      <c r="J202" s="9">
        <v>2500</v>
      </c>
      <c r="K202" t="s">
        <v>273</v>
      </c>
      <c r="L202" s="9">
        <v>1000</v>
      </c>
      <c r="M202" t="s">
        <v>134</v>
      </c>
      <c r="N202" t="s">
        <v>6115</v>
      </c>
      <c r="O202" t="s">
        <v>5959</v>
      </c>
      <c r="P202" t="s">
        <v>797</v>
      </c>
      <c r="Q202" t="s">
        <v>921</v>
      </c>
      <c r="R202" s="9">
        <v>0</v>
      </c>
      <c r="S202" t="str">
        <f t="shared" si="18"/>
        <v>Funded</v>
      </c>
      <c r="T202" t="str">
        <f t="shared" si="19"/>
        <v>No</v>
      </c>
      <c r="U202" t="str">
        <f t="shared" si="20"/>
        <v>No</v>
      </c>
      <c r="V202" t="str">
        <f t="shared" si="21"/>
        <v>No</v>
      </c>
      <c r="W202" s="9">
        <f t="shared" si="22"/>
        <v>13500</v>
      </c>
      <c r="X202" s="9">
        <f t="shared" si="23"/>
        <v>13500</v>
      </c>
    </row>
    <row r="203" spans="1:24" hidden="1" x14ac:dyDescent="0.25">
      <c r="A203">
        <v>3096</v>
      </c>
      <c r="B203" t="s">
        <v>129</v>
      </c>
      <c r="D203" t="s">
        <v>65</v>
      </c>
      <c r="E203" t="s">
        <v>45</v>
      </c>
      <c r="F203" t="s">
        <v>131</v>
      </c>
      <c r="G203">
        <v>5</v>
      </c>
      <c r="H203" t="s">
        <v>5968</v>
      </c>
      <c r="I203" s="9">
        <v>0</v>
      </c>
      <c r="J203" s="9">
        <v>200000</v>
      </c>
      <c r="K203" t="s">
        <v>273</v>
      </c>
      <c r="L203" s="9">
        <v>200000</v>
      </c>
      <c r="M203" t="s">
        <v>134</v>
      </c>
      <c r="N203" t="s">
        <v>4826</v>
      </c>
      <c r="O203" t="s">
        <v>5959</v>
      </c>
      <c r="P203" t="s">
        <v>797</v>
      </c>
      <c r="Q203" t="s">
        <v>693</v>
      </c>
      <c r="R203" s="9">
        <v>0</v>
      </c>
      <c r="S203" t="str">
        <f t="shared" si="18"/>
        <v>Funded</v>
      </c>
      <c r="T203" t="str">
        <f t="shared" si="19"/>
        <v>No</v>
      </c>
      <c r="U203" t="str">
        <f t="shared" si="20"/>
        <v>No</v>
      </c>
      <c r="V203" t="str">
        <f t="shared" si="21"/>
        <v>No</v>
      </c>
      <c r="W203" s="9">
        <f t="shared" si="22"/>
        <v>400000</v>
      </c>
      <c r="X203" s="9">
        <f t="shared" si="23"/>
        <v>400000</v>
      </c>
    </row>
    <row r="204" spans="1:24" hidden="1" x14ac:dyDescent="0.25">
      <c r="A204">
        <v>3108</v>
      </c>
      <c r="B204" t="s">
        <v>141</v>
      </c>
      <c r="D204" t="s">
        <v>65</v>
      </c>
      <c r="E204" t="s">
        <v>45</v>
      </c>
      <c r="F204" t="s">
        <v>144</v>
      </c>
      <c r="G204">
        <v>1</v>
      </c>
      <c r="H204" t="s">
        <v>250</v>
      </c>
      <c r="I204" s="9">
        <v>2000</v>
      </c>
      <c r="J204" s="9">
        <v>1000</v>
      </c>
      <c r="K204" t="s">
        <v>273</v>
      </c>
      <c r="L204" s="9">
        <v>1000</v>
      </c>
      <c r="M204" t="s">
        <v>134</v>
      </c>
      <c r="N204" t="s">
        <v>6148</v>
      </c>
      <c r="O204" t="s">
        <v>5959</v>
      </c>
      <c r="P204" t="s">
        <v>797</v>
      </c>
      <c r="Q204" t="s">
        <v>693</v>
      </c>
      <c r="R204" s="9">
        <v>0</v>
      </c>
      <c r="S204" t="str">
        <f t="shared" si="18"/>
        <v>Funded</v>
      </c>
      <c r="T204" t="str">
        <f t="shared" si="19"/>
        <v>No</v>
      </c>
      <c r="U204" t="str">
        <f t="shared" si="20"/>
        <v>No</v>
      </c>
      <c r="V204" t="str">
        <f t="shared" si="21"/>
        <v>No</v>
      </c>
      <c r="W204" s="9">
        <f t="shared" si="22"/>
        <v>4000</v>
      </c>
      <c r="X204" s="9">
        <f t="shared" si="23"/>
        <v>4000</v>
      </c>
    </row>
    <row r="205" spans="1:24" x14ac:dyDescent="0.25">
      <c r="A205">
        <v>3131</v>
      </c>
      <c r="B205" t="s">
        <v>129</v>
      </c>
      <c r="D205" t="s">
        <v>65</v>
      </c>
      <c r="E205" t="s">
        <v>66</v>
      </c>
      <c r="F205" t="s">
        <v>188</v>
      </c>
      <c r="G205">
        <v>1</v>
      </c>
      <c r="H205" t="s">
        <v>7511</v>
      </c>
      <c r="I205" s="9">
        <v>22800</v>
      </c>
      <c r="K205" t="s">
        <v>273</v>
      </c>
      <c r="M205" t="s">
        <v>54</v>
      </c>
      <c r="N205" t="s">
        <v>7733</v>
      </c>
      <c r="O205" t="s">
        <v>7893</v>
      </c>
      <c r="P205" t="s">
        <v>783</v>
      </c>
      <c r="Q205" t="s">
        <v>727</v>
      </c>
      <c r="R205" s="9">
        <v>7840</v>
      </c>
      <c r="S205" t="str">
        <f t="shared" si="18"/>
        <v>Unfunded</v>
      </c>
      <c r="T205" t="str">
        <f t="shared" si="19"/>
        <v>No</v>
      </c>
      <c r="U205" t="str">
        <f t="shared" si="20"/>
        <v>No</v>
      </c>
      <c r="V205" t="str">
        <f t="shared" si="21"/>
        <v>No</v>
      </c>
      <c r="W205" s="9" t="str">
        <f t="shared" si="22"/>
        <v/>
      </c>
      <c r="X205" s="9">
        <f t="shared" si="23"/>
        <v>22800</v>
      </c>
    </row>
    <row r="206" spans="1:24" x14ac:dyDescent="0.25">
      <c r="A206">
        <v>3134</v>
      </c>
      <c r="B206" t="s">
        <v>129</v>
      </c>
      <c r="D206" t="s">
        <v>65</v>
      </c>
      <c r="E206" t="s">
        <v>66</v>
      </c>
      <c r="G206">
        <v>1</v>
      </c>
      <c r="H206" t="s">
        <v>7511</v>
      </c>
      <c r="I206" s="9">
        <v>18400</v>
      </c>
      <c r="K206" t="s">
        <v>53</v>
      </c>
      <c r="M206" t="s">
        <v>54</v>
      </c>
      <c r="N206" t="s">
        <v>7892</v>
      </c>
      <c r="O206" t="s">
        <v>7893</v>
      </c>
      <c r="P206" t="s">
        <v>783</v>
      </c>
      <c r="Q206" t="s">
        <v>727</v>
      </c>
      <c r="R206" s="9">
        <v>18400</v>
      </c>
      <c r="S206" t="str">
        <f t="shared" si="18"/>
        <v>Unfunded</v>
      </c>
      <c r="T206" t="str">
        <f t="shared" si="19"/>
        <v>Yes</v>
      </c>
      <c r="U206" t="str">
        <f t="shared" si="20"/>
        <v>No</v>
      </c>
      <c r="V206" t="str">
        <f t="shared" si="21"/>
        <v>No</v>
      </c>
      <c r="W206" s="9" t="str">
        <f t="shared" si="22"/>
        <v/>
      </c>
      <c r="X206" s="9">
        <f t="shared" si="23"/>
        <v>18400</v>
      </c>
    </row>
    <row r="207" spans="1:24" x14ac:dyDescent="0.25">
      <c r="A207">
        <v>3136</v>
      </c>
      <c r="B207" t="s">
        <v>1316</v>
      </c>
      <c r="D207" t="s">
        <v>65</v>
      </c>
      <c r="E207" t="s">
        <v>66</v>
      </c>
      <c r="G207">
        <v>1</v>
      </c>
      <c r="H207" t="s">
        <v>7511</v>
      </c>
      <c r="I207" s="9">
        <v>26840</v>
      </c>
      <c r="K207" t="s">
        <v>53</v>
      </c>
      <c r="M207" t="s">
        <v>54</v>
      </c>
      <c r="N207" t="s">
        <v>7892</v>
      </c>
      <c r="O207" t="s">
        <v>7893</v>
      </c>
      <c r="P207" t="s">
        <v>783</v>
      </c>
      <c r="Q207" t="s">
        <v>727</v>
      </c>
      <c r="R207" s="9">
        <v>26840</v>
      </c>
      <c r="S207" t="str">
        <f t="shared" si="18"/>
        <v>Unfunded</v>
      </c>
      <c r="T207" t="str">
        <f t="shared" si="19"/>
        <v>Yes</v>
      </c>
      <c r="U207" t="str">
        <f t="shared" si="20"/>
        <v>No</v>
      </c>
      <c r="V207" t="str">
        <f t="shared" si="21"/>
        <v>No</v>
      </c>
      <c r="W207" s="9" t="str">
        <f t="shared" si="22"/>
        <v/>
      </c>
      <c r="X207" s="9">
        <f t="shared" si="23"/>
        <v>26840</v>
      </c>
    </row>
    <row r="208" spans="1:24" x14ac:dyDescent="0.25">
      <c r="A208">
        <v>3138</v>
      </c>
      <c r="B208" t="s">
        <v>142</v>
      </c>
      <c r="D208" t="s">
        <v>65</v>
      </c>
      <c r="E208" t="s">
        <v>66</v>
      </c>
      <c r="F208" t="s">
        <v>702</v>
      </c>
      <c r="G208">
        <v>1</v>
      </c>
      <c r="H208" t="s">
        <v>7511</v>
      </c>
      <c r="I208" s="9">
        <v>25000</v>
      </c>
      <c r="K208" t="s">
        <v>273</v>
      </c>
      <c r="M208" t="s">
        <v>54</v>
      </c>
      <c r="N208" t="s">
        <v>7621</v>
      </c>
      <c r="O208" t="s">
        <v>8370</v>
      </c>
      <c r="P208" t="s">
        <v>783</v>
      </c>
      <c r="Q208" t="s">
        <v>727</v>
      </c>
      <c r="R208" s="9">
        <v>25000</v>
      </c>
      <c r="S208" t="str">
        <f t="shared" si="18"/>
        <v>Unfunded</v>
      </c>
      <c r="T208" t="str">
        <f t="shared" si="19"/>
        <v>Yes</v>
      </c>
      <c r="U208" t="str">
        <f t="shared" si="20"/>
        <v>No</v>
      </c>
      <c r="V208" t="str">
        <f t="shared" si="21"/>
        <v>No</v>
      </c>
      <c r="W208" s="9" t="str">
        <f t="shared" si="22"/>
        <v/>
      </c>
      <c r="X208" s="9">
        <f t="shared" si="23"/>
        <v>25000</v>
      </c>
    </row>
    <row r="209" spans="1:24" x14ac:dyDescent="0.25">
      <c r="A209">
        <v>3145</v>
      </c>
      <c r="B209" t="s">
        <v>64</v>
      </c>
      <c r="C209" t="s">
        <v>1218</v>
      </c>
      <c r="D209" t="s">
        <v>65</v>
      </c>
      <c r="E209" t="s">
        <v>45</v>
      </c>
      <c r="F209" t="s">
        <v>540</v>
      </c>
      <c r="G209">
        <v>1</v>
      </c>
      <c r="H209" t="s">
        <v>7511</v>
      </c>
      <c r="I209" s="9">
        <v>5000</v>
      </c>
      <c r="K209" t="s">
        <v>273</v>
      </c>
      <c r="M209" t="s">
        <v>54</v>
      </c>
      <c r="N209" t="s">
        <v>7621</v>
      </c>
      <c r="O209" t="s">
        <v>8370</v>
      </c>
      <c r="P209" t="s">
        <v>783</v>
      </c>
      <c r="Q209" t="s">
        <v>727</v>
      </c>
      <c r="R209" s="9">
        <v>5000</v>
      </c>
      <c r="S209" t="str">
        <f t="shared" si="18"/>
        <v>Unfunded</v>
      </c>
      <c r="T209" t="str">
        <f t="shared" si="19"/>
        <v>Yes</v>
      </c>
      <c r="U209" t="str">
        <f t="shared" si="20"/>
        <v>No</v>
      </c>
      <c r="V209" t="str">
        <f t="shared" si="21"/>
        <v>No</v>
      </c>
      <c r="W209" s="9" t="str">
        <f t="shared" si="22"/>
        <v/>
      </c>
      <c r="X209" s="9">
        <f t="shared" si="23"/>
        <v>5000</v>
      </c>
    </row>
    <row r="210" spans="1:24" x14ac:dyDescent="0.25">
      <c r="A210">
        <v>3146</v>
      </c>
      <c r="B210" t="s">
        <v>64</v>
      </c>
      <c r="C210" t="s">
        <v>1232</v>
      </c>
      <c r="D210" t="s">
        <v>65</v>
      </c>
      <c r="E210" t="s">
        <v>45</v>
      </c>
      <c r="F210" t="s">
        <v>144</v>
      </c>
      <c r="G210">
        <v>1</v>
      </c>
      <c r="H210" t="s">
        <v>7511</v>
      </c>
      <c r="I210" s="9">
        <v>3500</v>
      </c>
      <c r="J210" s="9">
        <v>0</v>
      </c>
      <c r="K210" t="s">
        <v>53</v>
      </c>
      <c r="M210" t="s">
        <v>54</v>
      </c>
      <c r="N210" t="s">
        <v>7733</v>
      </c>
      <c r="O210" t="s">
        <v>7751</v>
      </c>
      <c r="P210" t="s">
        <v>783</v>
      </c>
      <c r="Q210" t="s">
        <v>727</v>
      </c>
      <c r="R210" s="9">
        <v>3500</v>
      </c>
      <c r="S210" t="str">
        <f t="shared" si="18"/>
        <v>Unfunded</v>
      </c>
      <c r="T210" t="str">
        <f t="shared" si="19"/>
        <v>Yes</v>
      </c>
      <c r="U210" t="str">
        <f t="shared" si="20"/>
        <v>No</v>
      </c>
      <c r="V210" t="str">
        <f t="shared" si="21"/>
        <v>No</v>
      </c>
      <c r="W210" s="9" t="str">
        <f t="shared" si="22"/>
        <v/>
      </c>
      <c r="X210" s="9">
        <f t="shared" si="23"/>
        <v>3500</v>
      </c>
    </row>
    <row r="211" spans="1:24" x14ac:dyDescent="0.25">
      <c r="A211">
        <v>3147</v>
      </c>
      <c r="B211" t="s">
        <v>64</v>
      </c>
      <c r="C211" t="s">
        <v>1242</v>
      </c>
      <c r="D211" t="s">
        <v>65</v>
      </c>
      <c r="E211" t="s">
        <v>45</v>
      </c>
      <c r="F211" t="s">
        <v>702</v>
      </c>
      <c r="G211">
        <v>1</v>
      </c>
      <c r="H211" t="s">
        <v>7511</v>
      </c>
      <c r="I211" s="9">
        <v>37280</v>
      </c>
      <c r="J211" s="9">
        <v>0</v>
      </c>
      <c r="K211" t="s">
        <v>53</v>
      </c>
      <c r="M211" t="s">
        <v>54</v>
      </c>
      <c r="N211" t="s">
        <v>7892</v>
      </c>
      <c r="O211" t="s">
        <v>7893</v>
      </c>
      <c r="P211" t="s">
        <v>783</v>
      </c>
      <c r="Q211" t="s">
        <v>727</v>
      </c>
      <c r="R211" s="9">
        <v>28080</v>
      </c>
      <c r="S211" t="str">
        <f t="shared" si="18"/>
        <v>Unfunded</v>
      </c>
      <c r="T211" t="str">
        <f t="shared" si="19"/>
        <v>No</v>
      </c>
      <c r="U211" t="str">
        <f t="shared" si="20"/>
        <v>No</v>
      </c>
      <c r="V211" t="str">
        <f t="shared" si="21"/>
        <v>No</v>
      </c>
      <c r="W211" s="9" t="str">
        <f t="shared" si="22"/>
        <v/>
      </c>
      <c r="X211" s="9">
        <f t="shared" si="23"/>
        <v>37280</v>
      </c>
    </row>
    <row r="212" spans="1:24" x14ac:dyDescent="0.25">
      <c r="A212">
        <v>3148</v>
      </c>
      <c r="B212" t="s">
        <v>129</v>
      </c>
      <c r="D212" t="s">
        <v>65</v>
      </c>
      <c r="E212" t="s">
        <v>66</v>
      </c>
      <c r="F212" t="s">
        <v>702</v>
      </c>
      <c r="G212">
        <v>1</v>
      </c>
      <c r="H212" t="s">
        <v>7511</v>
      </c>
      <c r="I212" s="9">
        <v>2800</v>
      </c>
      <c r="J212" s="9">
        <v>0</v>
      </c>
      <c r="K212" t="s">
        <v>53</v>
      </c>
      <c r="M212" t="s">
        <v>54</v>
      </c>
      <c r="N212" t="s">
        <v>7892</v>
      </c>
      <c r="O212" t="s">
        <v>7893</v>
      </c>
      <c r="P212" t="s">
        <v>783</v>
      </c>
      <c r="Q212" t="s">
        <v>727</v>
      </c>
      <c r="R212" s="9">
        <v>2800</v>
      </c>
      <c r="S212" t="str">
        <f t="shared" si="18"/>
        <v>Unfunded</v>
      </c>
      <c r="T212" t="str">
        <f t="shared" si="19"/>
        <v>Yes</v>
      </c>
      <c r="U212" t="str">
        <f t="shared" si="20"/>
        <v>No</v>
      </c>
      <c r="V212" t="str">
        <f t="shared" si="21"/>
        <v>No</v>
      </c>
      <c r="W212" s="9" t="str">
        <f t="shared" si="22"/>
        <v/>
      </c>
      <c r="X212" s="9">
        <f t="shared" si="23"/>
        <v>2800</v>
      </c>
    </row>
    <row r="213" spans="1:24" x14ac:dyDescent="0.25">
      <c r="A213">
        <v>3149</v>
      </c>
      <c r="B213" t="s">
        <v>142</v>
      </c>
      <c r="D213" t="s">
        <v>65</v>
      </c>
      <c r="E213" t="s">
        <v>45</v>
      </c>
      <c r="F213" t="s">
        <v>702</v>
      </c>
      <c r="G213">
        <v>1</v>
      </c>
      <c r="H213" t="s">
        <v>7511</v>
      </c>
      <c r="I213" s="9">
        <v>20780</v>
      </c>
      <c r="J213" s="9">
        <v>0</v>
      </c>
      <c r="K213" t="s">
        <v>53</v>
      </c>
      <c r="M213" t="s">
        <v>54</v>
      </c>
      <c r="N213" t="s">
        <v>7892</v>
      </c>
      <c r="O213" t="s">
        <v>7893</v>
      </c>
      <c r="P213" t="s">
        <v>783</v>
      </c>
      <c r="Q213" t="s">
        <v>727</v>
      </c>
      <c r="R213" s="9">
        <v>20780</v>
      </c>
      <c r="S213" t="str">
        <f t="shared" si="18"/>
        <v>Unfunded</v>
      </c>
      <c r="T213" t="str">
        <f t="shared" si="19"/>
        <v>Yes</v>
      </c>
      <c r="U213" t="str">
        <f t="shared" si="20"/>
        <v>No</v>
      </c>
      <c r="V213" t="str">
        <f t="shared" si="21"/>
        <v>No</v>
      </c>
      <c r="W213" s="9" t="str">
        <f t="shared" si="22"/>
        <v/>
      </c>
      <c r="X213" s="9">
        <f t="shared" si="23"/>
        <v>20780</v>
      </c>
    </row>
    <row r="214" spans="1:24" hidden="1" x14ac:dyDescent="0.25">
      <c r="A214">
        <v>3150</v>
      </c>
      <c r="B214" t="s">
        <v>142</v>
      </c>
      <c r="D214" t="s">
        <v>65</v>
      </c>
      <c r="E214" t="s">
        <v>45</v>
      </c>
      <c r="F214" t="s">
        <v>198</v>
      </c>
      <c r="G214">
        <v>3</v>
      </c>
      <c r="H214" t="s">
        <v>6568</v>
      </c>
      <c r="I214" s="9">
        <v>0</v>
      </c>
      <c r="J214" s="9">
        <v>2125</v>
      </c>
      <c r="K214" t="s">
        <v>53</v>
      </c>
      <c r="L214" s="9">
        <v>0</v>
      </c>
      <c r="M214" t="s">
        <v>54</v>
      </c>
      <c r="N214" t="s">
        <v>1274</v>
      </c>
      <c r="O214" t="s">
        <v>6571</v>
      </c>
      <c r="P214" t="s">
        <v>797</v>
      </c>
      <c r="Q214" t="s">
        <v>719</v>
      </c>
      <c r="R214" s="9">
        <v>35000</v>
      </c>
      <c r="S214" t="str">
        <f t="shared" si="18"/>
        <v>Unfunded</v>
      </c>
      <c r="T214" t="str">
        <f t="shared" si="19"/>
        <v>No</v>
      </c>
      <c r="U214" t="str">
        <f t="shared" si="20"/>
        <v>No</v>
      </c>
      <c r="V214" t="str">
        <f t="shared" si="21"/>
        <v>No</v>
      </c>
      <c r="W214" s="9" t="str">
        <f t="shared" si="22"/>
        <v/>
      </c>
      <c r="X214" s="9">
        <f t="shared" si="23"/>
        <v>2125</v>
      </c>
    </row>
    <row r="215" spans="1:24" hidden="1" x14ac:dyDescent="0.25">
      <c r="A215">
        <v>3151</v>
      </c>
      <c r="B215" t="s">
        <v>79</v>
      </c>
      <c r="D215" t="s">
        <v>65</v>
      </c>
      <c r="E215" t="s">
        <v>45</v>
      </c>
      <c r="F215" t="s">
        <v>237</v>
      </c>
      <c r="G215">
        <v>5</v>
      </c>
      <c r="H215" t="s">
        <v>6568</v>
      </c>
      <c r="I215" s="9">
        <v>0</v>
      </c>
      <c r="J215" s="9">
        <v>2645</v>
      </c>
      <c r="K215" t="s">
        <v>53</v>
      </c>
      <c r="L215" s="9">
        <v>0</v>
      </c>
      <c r="M215" t="s">
        <v>54</v>
      </c>
      <c r="N215" t="s">
        <v>6609</v>
      </c>
      <c r="O215" t="s">
        <v>6571</v>
      </c>
      <c r="P215" t="s">
        <v>797</v>
      </c>
      <c r="Q215" t="s">
        <v>921</v>
      </c>
      <c r="R215" s="9">
        <v>50000</v>
      </c>
      <c r="S215" t="str">
        <f t="shared" si="18"/>
        <v>Unfunded</v>
      </c>
      <c r="T215" t="str">
        <f t="shared" si="19"/>
        <v>No</v>
      </c>
      <c r="U215" t="str">
        <f t="shared" si="20"/>
        <v>No</v>
      </c>
      <c r="V215" t="str">
        <f t="shared" si="21"/>
        <v>No</v>
      </c>
      <c r="W215" s="9" t="str">
        <f t="shared" si="22"/>
        <v/>
      </c>
      <c r="X215" s="9">
        <f t="shared" si="23"/>
        <v>2645</v>
      </c>
    </row>
    <row r="216" spans="1:24" x14ac:dyDescent="0.25">
      <c r="A216">
        <v>3153</v>
      </c>
      <c r="B216" t="s">
        <v>64</v>
      </c>
      <c r="C216" t="s">
        <v>1306</v>
      </c>
      <c r="D216" t="s">
        <v>65</v>
      </c>
      <c r="E216" t="s">
        <v>66</v>
      </c>
      <c r="F216" t="s">
        <v>702</v>
      </c>
      <c r="G216">
        <v>1</v>
      </c>
      <c r="H216" t="s">
        <v>7511</v>
      </c>
      <c r="I216" s="9">
        <v>25640</v>
      </c>
      <c r="J216" s="9">
        <v>0</v>
      </c>
      <c r="K216" t="s">
        <v>53</v>
      </c>
      <c r="M216" t="s">
        <v>54</v>
      </c>
      <c r="N216" t="s">
        <v>7892</v>
      </c>
      <c r="O216" t="s">
        <v>7893</v>
      </c>
      <c r="P216" t="s">
        <v>783</v>
      </c>
      <c r="Q216" t="s">
        <v>727</v>
      </c>
      <c r="R216" s="9">
        <v>25640</v>
      </c>
      <c r="S216" t="str">
        <f t="shared" si="18"/>
        <v>Unfunded</v>
      </c>
      <c r="T216" t="str">
        <f t="shared" si="19"/>
        <v>Yes</v>
      </c>
      <c r="U216" t="str">
        <f t="shared" si="20"/>
        <v>No</v>
      </c>
      <c r="V216" t="str">
        <f t="shared" si="21"/>
        <v>No</v>
      </c>
      <c r="W216" s="9" t="str">
        <f t="shared" si="22"/>
        <v/>
      </c>
      <c r="X216" s="9">
        <f t="shared" si="23"/>
        <v>25640</v>
      </c>
    </row>
    <row r="217" spans="1:24" x14ac:dyDescent="0.25">
      <c r="A217">
        <v>3154</v>
      </c>
      <c r="B217" t="s">
        <v>1316</v>
      </c>
      <c r="D217" t="s">
        <v>65</v>
      </c>
      <c r="E217" t="s">
        <v>66</v>
      </c>
      <c r="F217" t="s">
        <v>540</v>
      </c>
      <c r="G217">
        <v>1</v>
      </c>
      <c r="H217" t="s">
        <v>7511</v>
      </c>
      <c r="I217" s="9">
        <v>2000</v>
      </c>
      <c r="J217" s="9">
        <v>0</v>
      </c>
      <c r="K217" t="s">
        <v>273</v>
      </c>
      <c r="M217" t="s">
        <v>54</v>
      </c>
      <c r="N217" t="s">
        <v>7892</v>
      </c>
      <c r="O217" t="s">
        <v>7893</v>
      </c>
      <c r="P217" t="s">
        <v>783</v>
      </c>
      <c r="Q217" t="s">
        <v>727</v>
      </c>
      <c r="R217" s="9">
        <v>2000</v>
      </c>
      <c r="S217" t="str">
        <f t="shared" si="18"/>
        <v>Unfunded</v>
      </c>
      <c r="T217" t="str">
        <f t="shared" si="19"/>
        <v>Yes</v>
      </c>
      <c r="U217" t="str">
        <f t="shared" si="20"/>
        <v>No</v>
      </c>
      <c r="V217" t="str">
        <f t="shared" si="21"/>
        <v>No</v>
      </c>
      <c r="W217" s="9" t="str">
        <f t="shared" si="22"/>
        <v/>
      </c>
      <c r="X217" s="9">
        <f t="shared" si="23"/>
        <v>2000</v>
      </c>
    </row>
    <row r="218" spans="1:24" hidden="1" x14ac:dyDescent="0.25">
      <c r="A218">
        <v>3157</v>
      </c>
      <c r="B218" t="s">
        <v>223</v>
      </c>
      <c r="C218" t="s">
        <v>1343</v>
      </c>
      <c r="D218" t="s">
        <v>65</v>
      </c>
      <c r="E218" t="s">
        <v>45</v>
      </c>
      <c r="F218" t="s">
        <v>96</v>
      </c>
      <c r="G218">
        <v>5</v>
      </c>
      <c r="H218" t="s">
        <v>6568</v>
      </c>
      <c r="I218" s="9">
        <v>0</v>
      </c>
      <c r="J218" s="9">
        <v>872.5</v>
      </c>
      <c r="K218" t="s">
        <v>53</v>
      </c>
      <c r="L218" s="9">
        <v>0</v>
      </c>
      <c r="N218" t="s">
        <v>1347</v>
      </c>
      <c r="O218" t="s">
        <v>6571</v>
      </c>
      <c r="P218" t="s">
        <v>797</v>
      </c>
      <c r="Q218" t="s">
        <v>693</v>
      </c>
      <c r="R218" s="9">
        <v>0</v>
      </c>
      <c r="S218" t="str">
        <f t="shared" si="18"/>
        <v>Unfunded</v>
      </c>
      <c r="T218" t="str">
        <f t="shared" si="19"/>
        <v>No</v>
      </c>
      <c r="U218" t="str">
        <f t="shared" si="20"/>
        <v>No</v>
      </c>
      <c r="V218" t="str">
        <f t="shared" si="21"/>
        <v>No</v>
      </c>
      <c r="W218" s="9" t="str">
        <f t="shared" si="22"/>
        <v/>
      </c>
      <c r="X218" s="9">
        <f t="shared" si="23"/>
        <v>872.5</v>
      </c>
    </row>
    <row r="219" spans="1:24" hidden="1" x14ac:dyDescent="0.25">
      <c r="A219">
        <v>3158</v>
      </c>
      <c r="B219" t="s">
        <v>464</v>
      </c>
      <c r="D219" t="s">
        <v>65</v>
      </c>
      <c r="E219" t="s">
        <v>66</v>
      </c>
      <c r="F219" t="s">
        <v>225</v>
      </c>
      <c r="G219">
        <v>3</v>
      </c>
      <c r="H219" t="s">
        <v>6568</v>
      </c>
      <c r="I219" s="9">
        <v>0</v>
      </c>
      <c r="J219" s="9">
        <v>2135</v>
      </c>
      <c r="K219" t="s">
        <v>53</v>
      </c>
      <c r="L219" s="9">
        <v>0</v>
      </c>
      <c r="N219" t="s">
        <v>1354</v>
      </c>
      <c r="O219" t="s">
        <v>6571</v>
      </c>
      <c r="P219" t="s">
        <v>797</v>
      </c>
      <c r="Q219" t="s">
        <v>693</v>
      </c>
      <c r="R219" s="9">
        <v>0</v>
      </c>
      <c r="S219" t="str">
        <f t="shared" si="18"/>
        <v>Unfunded</v>
      </c>
      <c r="T219" t="str">
        <f t="shared" si="19"/>
        <v>No</v>
      </c>
      <c r="U219" t="str">
        <f t="shared" si="20"/>
        <v>No</v>
      </c>
      <c r="V219" t="str">
        <f t="shared" si="21"/>
        <v>No</v>
      </c>
      <c r="W219" s="9" t="str">
        <f t="shared" si="22"/>
        <v/>
      </c>
      <c r="X219" s="9">
        <f t="shared" si="23"/>
        <v>2135</v>
      </c>
    </row>
    <row r="220" spans="1:24" hidden="1" x14ac:dyDescent="0.25">
      <c r="A220">
        <v>3166</v>
      </c>
      <c r="B220" t="s">
        <v>64</v>
      </c>
      <c r="C220" t="s">
        <v>6709</v>
      </c>
      <c r="D220" t="s">
        <v>65</v>
      </c>
      <c r="E220" t="s">
        <v>45</v>
      </c>
      <c r="F220" t="s">
        <v>540</v>
      </c>
      <c r="G220">
        <v>5</v>
      </c>
      <c r="H220" t="s">
        <v>876</v>
      </c>
      <c r="I220" s="9">
        <v>0</v>
      </c>
      <c r="J220" s="9">
        <v>0</v>
      </c>
      <c r="L220" s="9">
        <v>0</v>
      </c>
      <c r="M220" t="s">
        <v>54</v>
      </c>
      <c r="N220" t="s">
        <v>6713</v>
      </c>
      <c r="O220" t="s">
        <v>6672</v>
      </c>
      <c r="P220" t="s">
        <v>797</v>
      </c>
      <c r="Q220" t="s">
        <v>464</v>
      </c>
      <c r="S220" t="str">
        <f t="shared" si="18"/>
        <v>Unfunded</v>
      </c>
      <c r="T220" t="str">
        <f t="shared" si="19"/>
        <v>No</v>
      </c>
      <c r="U220" t="str">
        <f t="shared" si="20"/>
        <v>No</v>
      </c>
      <c r="V220" t="str">
        <f t="shared" si="21"/>
        <v>No</v>
      </c>
      <c r="W220" s="9" t="str">
        <f t="shared" si="22"/>
        <v/>
      </c>
      <c r="X220" s="9">
        <f t="shared" si="23"/>
        <v>0</v>
      </c>
    </row>
    <row r="221" spans="1:24" hidden="1" x14ac:dyDescent="0.25">
      <c r="A221">
        <v>3167</v>
      </c>
      <c r="B221" t="s">
        <v>79</v>
      </c>
      <c r="D221" t="s">
        <v>65</v>
      </c>
      <c r="E221" t="s">
        <v>45</v>
      </c>
      <c r="F221" t="s">
        <v>68</v>
      </c>
      <c r="G221">
        <v>5</v>
      </c>
      <c r="H221" t="s">
        <v>250</v>
      </c>
      <c r="I221" s="9">
        <v>0</v>
      </c>
      <c r="J221" s="9">
        <v>0</v>
      </c>
      <c r="L221" s="9">
        <v>0</v>
      </c>
      <c r="M221" t="s">
        <v>54</v>
      </c>
      <c r="N221" t="s">
        <v>6713</v>
      </c>
      <c r="O221" t="s">
        <v>6672</v>
      </c>
      <c r="P221" t="s">
        <v>797</v>
      </c>
      <c r="Q221" t="s">
        <v>464</v>
      </c>
      <c r="S221" t="str">
        <f t="shared" si="18"/>
        <v>Unfunded</v>
      </c>
      <c r="T221" t="str">
        <f t="shared" si="19"/>
        <v>No</v>
      </c>
      <c r="U221" t="str">
        <f t="shared" si="20"/>
        <v>No</v>
      </c>
      <c r="V221" t="str">
        <f t="shared" si="21"/>
        <v>No</v>
      </c>
      <c r="W221" s="9" t="str">
        <f t="shared" si="22"/>
        <v/>
      </c>
      <c r="X221" s="9">
        <f t="shared" si="23"/>
        <v>0</v>
      </c>
    </row>
    <row r="222" spans="1:24" hidden="1" x14ac:dyDescent="0.25">
      <c r="A222">
        <v>3168</v>
      </c>
      <c r="B222" t="s">
        <v>359</v>
      </c>
      <c r="D222" t="s">
        <v>65</v>
      </c>
      <c r="E222" t="s">
        <v>45</v>
      </c>
      <c r="F222" t="s">
        <v>68</v>
      </c>
      <c r="G222">
        <v>5</v>
      </c>
      <c r="H222" t="s">
        <v>250</v>
      </c>
      <c r="I222" s="9">
        <v>0</v>
      </c>
      <c r="J222" s="9">
        <v>0</v>
      </c>
      <c r="L222" s="9">
        <v>0</v>
      </c>
      <c r="M222" t="s">
        <v>54</v>
      </c>
      <c r="N222" t="s">
        <v>6730</v>
      </c>
      <c r="O222" t="s">
        <v>6672</v>
      </c>
      <c r="P222" t="s">
        <v>797</v>
      </c>
      <c r="Q222" t="s">
        <v>464</v>
      </c>
      <c r="S222" t="str">
        <f t="shared" si="18"/>
        <v>Unfunded</v>
      </c>
      <c r="T222" t="str">
        <f t="shared" si="19"/>
        <v>No</v>
      </c>
      <c r="U222" t="str">
        <f t="shared" si="20"/>
        <v>No</v>
      </c>
      <c r="V222" t="str">
        <f t="shared" si="21"/>
        <v>No</v>
      </c>
      <c r="W222" s="9" t="str">
        <f t="shared" si="22"/>
        <v/>
      </c>
      <c r="X222" s="9">
        <f t="shared" si="23"/>
        <v>0</v>
      </c>
    </row>
    <row r="223" spans="1:24" hidden="1" x14ac:dyDescent="0.25">
      <c r="A223">
        <v>3173</v>
      </c>
      <c r="B223" t="s">
        <v>129</v>
      </c>
      <c r="D223" t="s">
        <v>65</v>
      </c>
      <c r="E223" t="s">
        <v>45</v>
      </c>
      <c r="F223" t="s">
        <v>131</v>
      </c>
      <c r="G223">
        <v>5</v>
      </c>
      <c r="H223" t="s">
        <v>876</v>
      </c>
      <c r="I223" s="9">
        <v>0</v>
      </c>
      <c r="J223" s="9">
        <v>0</v>
      </c>
      <c r="K223" t="s">
        <v>273</v>
      </c>
      <c r="L223" s="9">
        <v>25000</v>
      </c>
      <c r="M223" t="s">
        <v>149</v>
      </c>
      <c r="N223" t="s">
        <v>6779</v>
      </c>
      <c r="O223" t="s">
        <v>6672</v>
      </c>
      <c r="P223" t="s">
        <v>797</v>
      </c>
      <c r="Q223" t="s">
        <v>693</v>
      </c>
      <c r="R223" s="9">
        <v>8000</v>
      </c>
      <c r="S223" t="str">
        <f t="shared" si="18"/>
        <v>Funded</v>
      </c>
      <c r="T223" t="str">
        <f t="shared" si="19"/>
        <v>No</v>
      </c>
      <c r="U223" t="str">
        <f t="shared" si="20"/>
        <v>No</v>
      </c>
      <c r="V223" t="str">
        <f t="shared" si="21"/>
        <v>No</v>
      </c>
      <c r="W223" s="9">
        <f t="shared" si="22"/>
        <v>33000</v>
      </c>
      <c r="X223" s="9">
        <f t="shared" si="23"/>
        <v>25000</v>
      </c>
    </row>
    <row r="224" spans="1:24" hidden="1" x14ac:dyDescent="0.25">
      <c r="A224">
        <v>3174</v>
      </c>
      <c r="B224" t="s">
        <v>223</v>
      </c>
      <c r="C224" t="s">
        <v>142</v>
      </c>
      <c r="D224" t="s">
        <v>65</v>
      </c>
      <c r="E224" t="s">
        <v>81</v>
      </c>
      <c r="F224" t="s">
        <v>198</v>
      </c>
      <c r="G224">
        <v>5</v>
      </c>
      <c r="H224" t="s">
        <v>876</v>
      </c>
      <c r="I224" s="9">
        <v>0</v>
      </c>
      <c r="J224" s="9">
        <v>500</v>
      </c>
      <c r="K224" t="s">
        <v>273</v>
      </c>
      <c r="L224" s="9">
        <v>500</v>
      </c>
      <c r="M224" t="s">
        <v>54</v>
      </c>
      <c r="N224" t="s">
        <v>6790</v>
      </c>
      <c r="O224" t="s">
        <v>6672</v>
      </c>
      <c r="P224" t="s">
        <v>797</v>
      </c>
      <c r="Q224" t="s">
        <v>693</v>
      </c>
      <c r="R224" s="9">
        <v>500</v>
      </c>
      <c r="S224" t="str">
        <f t="shared" si="18"/>
        <v>Unfunded</v>
      </c>
      <c r="T224" t="str">
        <f t="shared" si="19"/>
        <v>No</v>
      </c>
      <c r="U224" t="str">
        <f t="shared" si="20"/>
        <v>Yes</v>
      </c>
      <c r="V224" t="str">
        <f t="shared" si="21"/>
        <v>Yes</v>
      </c>
      <c r="W224" s="9" t="str">
        <f t="shared" si="22"/>
        <v/>
      </c>
      <c r="X224" s="9">
        <f t="shared" si="23"/>
        <v>1000</v>
      </c>
    </row>
    <row r="225" spans="1:24" hidden="1" x14ac:dyDescent="0.25">
      <c r="A225">
        <v>3191</v>
      </c>
      <c r="B225" t="s">
        <v>79</v>
      </c>
      <c r="D225" t="s">
        <v>65</v>
      </c>
      <c r="E225" t="s">
        <v>45</v>
      </c>
      <c r="F225" t="s">
        <v>68</v>
      </c>
      <c r="G225">
        <v>5</v>
      </c>
      <c r="H225" t="s">
        <v>250</v>
      </c>
      <c r="I225" s="9">
        <v>0</v>
      </c>
      <c r="J225" s="9">
        <v>0</v>
      </c>
      <c r="L225" s="9">
        <v>0</v>
      </c>
      <c r="M225" t="s">
        <v>54</v>
      </c>
      <c r="N225" t="s">
        <v>6944</v>
      </c>
      <c r="O225" t="s">
        <v>6897</v>
      </c>
      <c r="P225" t="s">
        <v>797</v>
      </c>
      <c r="Q225" t="s">
        <v>464</v>
      </c>
      <c r="S225" t="str">
        <f t="shared" si="18"/>
        <v>Unfunded</v>
      </c>
      <c r="T225" t="str">
        <f t="shared" si="19"/>
        <v>No</v>
      </c>
      <c r="U225" t="str">
        <f t="shared" si="20"/>
        <v>No</v>
      </c>
      <c r="V225" t="str">
        <f t="shared" si="21"/>
        <v>No</v>
      </c>
      <c r="W225" s="9" t="str">
        <f t="shared" si="22"/>
        <v/>
      </c>
      <c r="X225" s="9">
        <f t="shared" si="23"/>
        <v>0</v>
      </c>
    </row>
    <row r="226" spans="1:24" ht="135" hidden="1" x14ac:dyDescent="0.25">
      <c r="A226">
        <v>3197</v>
      </c>
      <c r="B226" t="s">
        <v>129</v>
      </c>
      <c r="D226" t="s">
        <v>65</v>
      </c>
      <c r="E226" t="s">
        <v>45</v>
      </c>
      <c r="F226" t="s">
        <v>131</v>
      </c>
      <c r="G226">
        <v>5</v>
      </c>
      <c r="H226" t="s">
        <v>876</v>
      </c>
      <c r="I226" s="9">
        <v>0</v>
      </c>
      <c r="J226" s="9">
        <v>0</v>
      </c>
      <c r="K226" t="s">
        <v>273</v>
      </c>
      <c r="L226" s="9">
        <v>73000</v>
      </c>
      <c r="M226" t="s">
        <v>134</v>
      </c>
      <c r="N226" s="1" t="s">
        <v>6975</v>
      </c>
      <c r="O226" t="s">
        <v>6897</v>
      </c>
      <c r="P226" t="s">
        <v>797</v>
      </c>
      <c r="Q226" t="s">
        <v>693</v>
      </c>
      <c r="R226" s="9">
        <v>0</v>
      </c>
      <c r="S226" t="str">
        <f t="shared" si="18"/>
        <v>Funded</v>
      </c>
      <c r="T226" t="str">
        <f t="shared" si="19"/>
        <v>No</v>
      </c>
      <c r="U226" t="str">
        <f t="shared" si="20"/>
        <v>No</v>
      </c>
      <c r="V226" t="str">
        <f t="shared" si="21"/>
        <v>No</v>
      </c>
      <c r="W226" s="9">
        <f t="shared" si="22"/>
        <v>73000</v>
      </c>
      <c r="X226" s="9">
        <f t="shared" si="23"/>
        <v>73000</v>
      </c>
    </row>
    <row r="227" spans="1:24" hidden="1" x14ac:dyDescent="0.25">
      <c r="A227">
        <v>3199</v>
      </c>
      <c r="B227" t="s">
        <v>223</v>
      </c>
      <c r="C227" t="s">
        <v>142</v>
      </c>
      <c r="D227" t="s">
        <v>65</v>
      </c>
      <c r="E227" t="s">
        <v>66</v>
      </c>
      <c r="F227" t="s">
        <v>198</v>
      </c>
      <c r="G227">
        <v>4</v>
      </c>
      <c r="H227" t="s">
        <v>797</v>
      </c>
      <c r="I227" s="9">
        <v>0</v>
      </c>
      <c r="J227" s="9">
        <v>1000</v>
      </c>
      <c r="K227" t="s">
        <v>273</v>
      </c>
      <c r="L227" s="9">
        <v>1000</v>
      </c>
      <c r="M227" t="s">
        <v>54</v>
      </c>
      <c r="N227" t="s">
        <v>6989</v>
      </c>
      <c r="O227" t="s">
        <v>6897</v>
      </c>
      <c r="P227" t="s">
        <v>797</v>
      </c>
      <c r="Q227" t="s">
        <v>719</v>
      </c>
      <c r="R227" s="9">
        <v>0</v>
      </c>
      <c r="S227" t="str">
        <f t="shared" si="18"/>
        <v>Unfunded</v>
      </c>
      <c r="T227" t="str">
        <f t="shared" si="19"/>
        <v>No</v>
      </c>
      <c r="U227" t="str">
        <f t="shared" si="20"/>
        <v>No</v>
      </c>
      <c r="V227" t="str">
        <f t="shared" si="21"/>
        <v>No</v>
      </c>
      <c r="W227" s="9" t="str">
        <f t="shared" si="22"/>
        <v/>
      </c>
      <c r="X227" s="9">
        <f t="shared" si="23"/>
        <v>2000</v>
      </c>
    </row>
    <row r="228" spans="1:24" hidden="1" x14ac:dyDescent="0.25">
      <c r="A228">
        <v>3220</v>
      </c>
      <c r="B228" t="s">
        <v>129</v>
      </c>
      <c r="D228" t="s">
        <v>65</v>
      </c>
      <c r="E228" t="s">
        <v>45</v>
      </c>
      <c r="F228" t="s">
        <v>131</v>
      </c>
      <c r="G228">
        <v>5</v>
      </c>
      <c r="H228" t="s">
        <v>876</v>
      </c>
      <c r="I228" s="9">
        <v>0</v>
      </c>
      <c r="J228" s="9">
        <v>0</v>
      </c>
      <c r="K228" t="s">
        <v>273</v>
      </c>
      <c r="L228" s="9">
        <v>2500</v>
      </c>
      <c r="M228" t="s">
        <v>134</v>
      </c>
      <c r="N228" t="s">
        <v>7093</v>
      </c>
      <c r="O228" t="s">
        <v>7045</v>
      </c>
      <c r="P228" t="s">
        <v>797</v>
      </c>
      <c r="Q228" t="s">
        <v>719</v>
      </c>
      <c r="R228" s="9">
        <v>2500</v>
      </c>
      <c r="S228" t="str">
        <f t="shared" si="18"/>
        <v>Funded</v>
      </c>
      <c r="T228" t="str">
        <f t="shared" si="19"/>
        <v>No</v>
      </c>
      <c r="U228" t="str">
        <f t="shared" si="20"/>
        <v>No</v>
      </c>
      <c r="V228" t="str">
        <f t="shared" si="21"/>
        <v>Yes</v>
      </c>
      <c r="W228" s="9" t="str">
        <f t="shared" si="22"/>
        <v/>
      </c>
      <c r="X228" s="9">
        <f t="shared" si="23"/>
        <v>2500</v>
      </c>
    </row>
    <row r="229" spans="1:24" hidden="1" x14ac:dyDescent="0.25">
      <c r="A229">
        <v>3223</v>
      </c>
      <c r="B229" t="s">
        <v>64</v>
      </c>
      <c r="D229" t="s">
        <v>65</v>
      </c>
      <c r="E229" t="s">
        <v>45</v>
      </c>
      <c r="F229" t="s">
        <v>119</v>
      </c>
      <c r="G229">
        <v>3</v>
      </c>
      <c r="H229" t="s">
        <v>876</v>
      </c>
      <c r="I229" s="9">
        <v>0</v>
      </c>
      <c r="J229" s="9">
        <v>350</v>
      </c>
      <c r="K229" t="s">
        <v>273</v>
      </c>
      <c r="L229" s="9">
        <v>350</v>
      </c>
      <c r="M229" t="s">
        <v>54</v>
      </c>
      <c r="N229" t="s">
        <v>6997</v>
      </c>
      <c r="O229" t="s">
        <v>7045</v>
      </c>
      <c r="P229" t="s">
        <v>797</v>
      </c>
      <c r="Q229" t="s">
        <v>921</v>
      </c>
      <c r="R229" s="9">
        <v>350</v>
      </c>
      <c r="S229" t="str">
        <f t="shared" si="18"/>
        <v>Unfunded</v>
      </c>
      <c r="T229" t="str">
        <f t="shared" si="19"/>
        <v>No</v>
      </c>
      <c r="U229" t="str">
        <f t="shared" si="20"/>
        <v>Yes</v>
      </c>
      <c r="V229" t="str">
        <f t="shared" si="21"/>
        <v>Yes</v>
      </c>
      <c r="W229" s="9" t="str">
        <f t="shared" si="22"/>
        <v/>
      </c>
      <c r="X229" s="9">
        <f t="shared" si="23"/>
        <v>700</v>
      </c>
    </row>
    <row r="230" spans="1:24" hidden="1" x14ac:dyDescent="0.25">
      <c r="A230">
        <v>3224</v>
      </c>
      <c r="B230" t="s">
        <v>64</v>
      </c>
      <c r="D230" t="s">
        <v>65</v>
      </c>
      <c r="E230" t="s">
        <v>45</v>
      </c>
      <c r="F230" t="s">
        <v>119</v>
      </c>
      <c r="G230">
        <v>3</v>
      </c>
      <c r="H230" t="s">
        <v>6748</v>
      </c>
      <c r="I230" s="9">
        <v>0</v>
      </c>
      <c r="J230" s="9">
        <v>0</v>
      </c>
      <c r="K230" t="s">
        <v>273</v>
      </c>
      <c r="L230" s="9">
        <v>4000</v>
      </c>
      <c r="M230" t="s">
        <v>54</v>
      </c>
      <c r="N230" t="s">
        <v>6822</v>
      </c>
      <c r="O230" t="s">
        <v>7045</v>
      </c>
      <c r="P230" t="s">
        <v>797</v>
      </c>
      <c r="Q230" t="s">
        <v>921</v>
      </c>
      <c r="R230" s="9">
        <v>4000</v>
      </c>
      <c r="S230" t="str">
        <f t="shared" si="18"/>
        <v>Unfunded</v>
      </c>
      <c r="T230" t="str">
        <f t="shared" si="19"/>
        <v>No</v>
      </c>
      <c r="U230" t="str">
        <f t="shared" si="20"/>
        <v>No</v>
      </c>
      <c r="V230" t="str">
        <f t="shared" si="21"/>
        <v>Yes</v>
      </c>
      <c r="W230" s="9" t="str">
        <f t="shared" si="22"/>
        <v/>
      </c>
      <c r="X230" s="9">
        <f t="shared" si="23"/>
        <v>4000</v>
      </c>
    </row>
    <row r="231" spans="1:24" hidden="1" x14ac:dyDescent="0.25">
      <c r="A231">
        <v>3231</v>
      </c>
      <c r="B231" t="s">
        <v>464</v>
      </c>
      <c r="D231" t="s">
        <v>65</v>
      </c>
      <c r="E231" t="s">
        <v>66</v>
      </c>
      <c r="F231" t="s">
        <v>119</v>
      </c>
      <c r="G231">
        <v>5</v>
      </c>
      <c r="H231" t="s">
        <v>7159</v>
      </c>
      <c r="I231" s="9">
        <v>0</v>
      </c>
      <c r="J231" s="9">
        <v>0</v>
      </c>
      <c r="K231" t="s">
        <v>53</v>
      </c>
      <c r="L231" s="9">
        <v>6000</v>
      </c>
      <c r="M231" t="s">
        <v>134</v>
      </c>
      <c r="N231" t="s">
        <v>7165</v>
      </c>
      <c r="O231" t="s">
        <v>7130</v>
      </c>
      <c r="P231" t="s">
        <v>797</v>
      </c>
      <c r="Q231" t="s">
        <v>693</v>
      </c>
      <c r="R231" s="9">
        <v>0</v>
      </c>
      <c r="S231" t="str">
        <f t="shared" si="18"/>
        <v>Funded</v>
      </c>
      <c r="T231" t="str">
        <f t="shared" si="19"/>
        <v>No</v>
      </c>
      <c r="U231" t="str">
        <f t="shared" si="20"/>
        <v>No</v>
      </c>
      <c r="V231" t="str">
        <f t="shared" si="21"/>
        <v>No</v>
      </c>
      <c r="W231" s="9">
        <f t="shared" si="22"/>
        <v>6000</v>
      </c>
      <c r="X231" s="9">
        <f t="shared" si="23"/>
        <v>6000</v>
      </c>
    </row>
    <row r="232" spans="1:24" hidden="1" x14ac:dyDescent="0.25">
      <c r="A232">
        <v>3232</v>
      </c>
      <c r="B232" t="s">
        <v>79</v>
      </c>
      <c r="D232" t="s">
        <v>65</v>
      </c>
      <c r="E232" t="s">
        <v>45</v>
      </c>
      <c r="F232" t="s">
        <v>119</v>
      </c>
      <c r="G232">
        <v>5</v>
      </c>
      <c r="H232" t="s">
        <v>7159</v>
      </c>
      <c r="I232" s="9">
        <v>0</v>
      </c>
      <c r="J232" s="9">
        <v>0</v>
      </c>
      <c r="K232" t="s">
        <v>53</v>
      </c>
      <c r="L232" s="9">
        <v>1000</v>
      </c>
      <c r="M232" t="s">
        <v>134</v>
      </c>
      <c r="N232" t="s">
        <v>7172</v>
      </c>
      <c r="O232" t="s">
        <v>7130</v>
      </c>
      <c r="P232" t="s">
        <v>797</v>
      </c>
      <c r="Q232" t="s">
        <v>693</v>
      </c>
      <c r="R232" s="9">
        <v>0</v>
      </c>
      <c r="S232" t="str">
        <f t="shared" si="18"/>
        <v>Funded</v>
      </c>
      <c r="T232" t="str">
        <f t="shared" si="19"/>
        <v>No</v>
      </c>
      <c r="U232" t="str">
        <f t="shared" si="20"/>
        <v>No</v>
      </c>
      <c r="V232" t="str">
        <f t="shared" si="21"/>
        <v>No</v>
      </c>
      <c r="W232" s="9">
        <f t="shared" si="22"/>
        <v>1000</v>
      </c>
      <c r="X232" s="9">
        <f t="shared" si="23"/>
        <v>1000</v>
      </c>
    </row>
    <row r="233" spans="1:24" hidden="1" x14ac:dyDescent="0.25">
      <c r="A233">
        <v>3234</v>
      </c>
      <c r="B233" t="s">
        <v>142</v>
      </c>
      <c r="D233" t="s">
        <v>65</v>
      </c>
      <c r="E233" t="s">
        <v>45</v>
      </c>
      <c r="F233" t="s">
        <v>119</v>
      </c>
      <c r="G233">
        <v>3</v>
      </c>
      <c r="H233" t="s">
        <v>7159</v>
      </c>
      <c r="I233" s="9">
        <v>0</v>
      </c>
      <c r="J233" s="9">
        <v>0</v>
      </c>
      <c r="K233" t="s">
        <v>53</v>
      </c>
      <c r="L233" s="9">
        <v>2000</v>
      </c>
      <c r="M233" t="s">
        <v>134</v>
      </c>
      <c r="N233" t="s">
        <v>7181</v>
      </c>
      <c r="O233" t="s">
        <v>7130</v>
      </c>
      <c r="P233" t="s">
        <v>797</v>
      </c>
      <c r="Q233" t="s">
        <v>693</v>
      </c>
      <c r="R233" s="9">
        <v>0</v>
      </c>
      <c r="S233" t="str">
        <f t="shared" si="18"/>
        <v>Funded</v>
      </c>
      <c r="T233" t="str">
        <f t="shared" si="19"/>
        <v>No</v>
      </c>
      <c r="U233" t="str">
        <f t="shared" si="20"/>
        <v>No</v>
      </c>
      <c r="V233" t="str">
        <f t="shared" si="21"/>
        <v>No</v>
      </c>
      <c r="W233" s="9">
        <f t="shared" si="22"/>
        <v>2000</v>
      </c>
      <c r="X233" s="9">
        <f t="shared" si="23"/>
        <v>2000</v>
      </c>
    </row>
    <row r="234" spans="1:24" hidden="1" x14ac:dyDescent="0.25">
      <c r="A234">
        <v>3236</v>
      </c>
      <c r="B234" t="s">
        <v>359</v>
      </c>
      <c r="D234" t="s">
        <v>44</v>
      </c>
      <c r="E234" t="s">
        <v>66</v>
      </c>
      <c r="F234" t="s">
        <v>68</v>
      </c>
      <c r="G234">
        <v>3</v>
      </c>
      <c r="H234" t="s">
        <v>7159</v>
      </c>
      <c r="I234" s="9">
        <v>0</v>
      </c>
      <c r="J234" s="9">
        <v>0</v>
      </c>
      <c r="K234" t="s">
        <v>53</v>
      </c>
      <c r="L234" s="9">
        <v>1050</v>
      </c>
      <c r="M234" t="s">
        <v>134</v>
      </c>
      <c r="N234" t="s">
        <v>7190</v>
      </c>
      <c r="O234" t="s">
        <v>7130</v>
      </c>
      <c r="P234" t="s">
        <v>797</v>
      </c>
      <c r="Q234" t="s">
        <v>693</v>
      </c>
      <c r="R234" s="9">
        <v>0</v>
      </c>
      <c r="S234" t="str">
        <f t="shared" si="18"/>
        <v>Funded</v>
      </c>
      <c r="T234" t="str">
        <f t="shared" si="19"/>
        <v>No</v>
      </c>
      <c r="U234" t="str">
        <f t="shared" si="20"/>
        <v>No</v>
      </c>
      <c r="V234" t="str">
        <f t="shared" si="21"/>
        <v>No</v>
      </c>
      <c r="W234" s="9">
        <f t="shared" si="22"/>
        <v>1050</v>
      </c>
      <c r="X234" s="9">
        <f t="shared" si="23"/>
        <v>1050</v>
      </c>
    </row>
    <row r="235" spans="1:24" hidden="1" x14ac:dyDescent="0.25">
      <c r="A235">
        <v>3238</v>
      </c>
      <c r="B235" t="s">
        <v>129</v>
      </c>
      <c r="D235" t="s">
        <v>65</v>
      </c>
      <c r="E235" t="s">
        <v>45</v>
      </c>
      <c r="F235" t="s">
        <v>131</v>
      </c>
      <c r="G235">
        <v>5</v>
      </c>
      <c r="H235" t="s">
        <v>7159</v>
      </c>
      <c r="I235" s="9">
        <v>0</v>
      </c>
      <c r="J235" s="9">
        <v>0</v>
      </c>
      <c r="K235" t="s">
        <v>53</v>
      </c>
      <c r="L235" s="9">
        <v>5000</v>
      </c>
      <c r="M235" t="s">
        <v>134</v>
      </c>
      <c r="N235" t="s">
        <v>7190</v>
      </c>
      <c r="O235" t="s">
        <v>7130</v>
      </c>
      <c r="P235" t="s">
        <v>797</v>
      </c>
      <c r="Q235" t="s">
        <v>693</v>
      </c>
      <c r="R235" s="9">
        <v>0</v>
      </c>
      <c r="S235" t="str">
        <f t="shared" si="18"/>
        <v>Funded</v>
      </c>
      <c r="T235" t="str">
        <f t="shared" si="19"/>
        <v>No</v>
      </c>
      <c r="U235" t="str">
        <f t="shared" si="20"/>
        <v>No</v>
      </c>
      <c r="V235" t="str">
        <f t="shared" si="21"/>
        <v>No</v>
      </c>
      <c r="W235" s="9">
        <f t="shared" si="22"/>
        <v>5000</v>
      </c>
      <c r="X235" s="9">
        <f t="shared" si="23"/>
        <v>5000</v>
      </c>
    </row>
    <row r="236" spans="1:24" hidden="1" x14ac:dyDescent="0.25">
      <c r="A236">
        <v>3240</v>
      </c>
      <c r="B236" t="s">
        <v>117</v>
      </c>
      <c r="D236" t="s">
        <v>80</v>
      </c>
      <c r="E236" t="s">
        <v>66</v>
      </c>
      <c r="F236" t="s">
        <v>188</v>
      </c>
      <c r="G236">
        <v>1</v>
      </c>
      <c r="H236" t="s">
        <v>1500</v>
      </c>
      <c r="I236" s="9">
        <v>0</v>
      </c>
      <c r="J236" s="9">
        <v>0</v>
      </c>
      <c r="K236" t="s">
        <v>53</v>
      </c>
      <c r="L236" s="9">
        <v>2100</v>
      </c>
      <c r="M236" t="s">
        <v>134</v>
      </c>
      <c r="N236" t="s">
        <v>7208</v>
      </c>
      <c r="O236" t="s">
        <v>7130</v>
      </c>
      <c r="P236" t="s">
        <v>797</v>
      </c>
      <c r="Q236" t="s">
        <v>693</v>
      </c>
      <c r="R236" s="9">
        <v>0</v>
      </c>
      <c r="S236" t="str">
        <f t="shared" si="18"/>
        <v>Funded</v>
      </c>
      <c r="T236" t="str">
        <f t="shared" si="19"/>
        <v>No</v>
      </c>
      <c r="U236" t="str">
        <f t="shared" si="20"/>
        <v>No</v>
      </c>
      <c r="V236" t="str">
        <f t="shared" si="21"/>
        <v>No</v>
      </c>
      <c r="W236" s="9">
        <f t="shared" si="22"/>
        <v>2100</v>
      </c>
      <c r="X236" s="9">
        <f t="shared" si="23"/>
        <v>2100</v>
      </c>
    </row>
    <row r="237" spans="1:24" hidden="1" x14ac:dyDescent="0.25">
      <c r="A237">
        <v>3245</v>
      </c>
      <c r="B237" t="s">
        <v>117</v>
      </c>
      <c r="D237" t="s">
        <v>80</v>
      </c>
      <c r="E237" t="s">
        <v>66</v>
      </c>
      <c r="F237" t="s">
        <v>540</v>
      </c>
      <c r="G237">
        <v>3</v>
      </c>
      <c r="H237" t="s">
        <v>7159</v>
      </c>
      <c r="I237" s="9">
        <v>0</v>
      </c>
      <c r="J237" s="9">
        <v>0</v>
      </c>
      <c r="K237" t="s">
        <v>273</v>
      </c>
      <c r="L237" s="9">
        <v>1050</v>
      </c>
      <c r="M237" t="s">
        <v>54</v>
      </c>
      <c r="N237" t="s">
        <v>7257</v>
      </c>
      <c r="O237" t="s">
        <v>7130</v>
      </c>
      <c r="P237" t="s">
        <v>797</v>
      </c>
      <c r="Q237" t="s">
        <v>693</v>
      </c>
      <c r="R237" s="9">
        <v>0</v>
      </c>
      <c r="S237" t="str">
        <f t="shared" si="18"/>
        <v>Unfunded</v>
      </c>
      <c r="T237" t="str">
        <f t="shared" si="19"/>
        <v>No</v>
      </c>
      <c r="U237" t="str">
        <f t="shared" si="20"/>
        <v>No</v>
      </c>
      <c r="V237" t="str">
        <f t="shared" si="21"/>
        <v>No</v>
      </c>
      <c r="W237" s="9" t="str">
        <f t="shared" si="22"/>
        <v/>
      </c>
      <c r="X237" s="9">
        <f t="shared" si="23"/>
        <v>1050</v>
      </c>
    </row>
    <row r="238" spans="1:24" x14ac:dyDescent="0.25">
      <c r="A238">
        <v>7219</v>
      </c>
      <c r="B238" t="s">
        <v>129</v>
      </c>
      <c r="D238" t="s">
        <v>494</v>
      </c>
      <c r="E238" t="s">
        <v>45</v>
      </c>
      <c r="F238" t="s">
        <v>540</v>
      </c>
      <c r="G238">
        <v>1</v>
      </c>
      <c r="H238" t="s">
        <v>7511</v>
      </c>
      <c r="I238" s="9">
        <v>7800</v>
      </c>
      <c r="J238" s="9">
        <v>0</v>
      </c>
      <c r="K238" t="s">
        <v>273</v>
      </c>
      <c r="M238" t="s">
        <v>54</v>
      </c>
      <c r="N238" t="s">
        <v>7892</v>
      </c>
      <c r="O238" t="s">
        <v>7893</v>
      </c>
      <c r="P238" t="s">
        <v>783</v>
      </c>
      <c r="Q238" t="s">
        <v>727</v>
      </c>
      <c r="R238" s="9">
        <v>7800</v>
      </c>
      <c r="S238" t="str">
        <f t="shared" si="18"/>
        <v>Unfunded</v>
      </c>
      <c r="T238" t="str">
        <f t="shared" si="19"/>
        <v>Yes</v>
      </c>
      <c r="U238" t="str">
        <f t="shared" si="20"/>
        <v>No</v>
      </c>
      <c r="V238" t="str">
        <f t="shared" si="21"/>
        <v>No</v>
      </c>
      <c r="W238" s="9" t="str">
        <f t="shared" si="22"/>
        <v/>
      </c>
      <c r="X238" s="9">
        <f t="shared" si="23"/>
        <v>7800</v>
      </c>
    </row>
    <row r="239" spans="1:24" x14ac:dyDescent="0.25">
      <c r="A239">
        <v>7221</v>
      </c>
      <c r="B239" t="s">
        <v>64</v>
      </c>
      <c r="C239" t="s">
        <v>7701</v>
      </c>
      <c r="D239" t="s">
        <v>65</v>
      </c>
      <c r="E239" t="s">
        <v>45</v>
      </c>
      <c r="F239" t="s">
        <v>144</v>
      </c>
      <c r="G239">
        <v>1</v>
      </c>
      <c r="H239" t="s">
        <v>7511</v>
      </c>
      <c r="I239" s="9">
        <v>2000</v>
      </c>
      <c r="J239" s="9">
        <v>0</v>
      </c>
      <c r="K239" t="s">
        <v>53</v>
      </c>
      <c r="M239" t="s">
        <v>54</v>
      </c>
      <c r="N239" t="s">
        <v>8897</v>
      </c>
      <c r="O239" t="s">
        <v>7893</v>
      </c>
      <c r="P239" t="s">
        <v>783</v>
      </c>
      <c r="Q239" t="s">
        <v>727</v>
      </c>
      <c r="R239" s="9">
        <v>2000</v>
      </c>
      <c r="S239" t="str">
        <f t="shared" si="18"/>
        <v>Unfunded</v>
      </c>
      <c r="T239" t="str">
        <f t="shared" si="19"/>
        <v>Yes</v>
      </c>
      <c r="U239" t="str">
        <f t="shared" si="20"/>
        <v>No</v>
      </c>
      <c r="V239" t="str">
        <f t="shared" si="21"/>
        <v>No</v>
      </c>
      <c r="W239" s="9" t="str">
        <f t="shared" si="22"/>
        <v/>
      </c>
      <c r="X239" s="9">
        <f t="shared" si="23"/>
        <v>2000</v>
      </c>
    </row>
    <row r="240" spans="1:24" hidden="1" x14ac:dyDescent="0.25">
      <c r="A240">
        <v>7505</v>
      </c>
      <c r="B240" t="s">
        <v>129</v>
      </c>
      <c r="D240" t="s">
        <v>65</v>
      </c>
      <c r="E240" t="s">
        <v>45</v>
      </c>
      <c r="F240" t="s">
        <v>131</v>
      </c>
      <c r="G240">
        <v>5</v>
      </c>
      <c r="H240" t="s">
        <v>876</v>
      </c>
      <c r="K240" t="s">
        <v>273</v>
      </c>
      <c r="M240" t="s">
        <v>134</v>
      </c>
      <c r="N240" t="s">
        <v>8428</v>
      </c>
      <c r="O240" t="s">
        <v>8370</v>
      </c>
      <c r="P240" t="s">
        <v>797</v>
      </c>
      <c r="Q240" t="s">
        <v>693</v>
      </c>
      <c r="R240" s="9">
        <v>1000</v>
      </c>
      <c r="S240" t="str">
        <f t="shared" si="18"/>
        <v>Funded</v>
      </c>
      <c r="T240" t="str">
        <f t="shared" si="19"/>
        <v>No</v>
      </c>
      <c r="U240" t="str">
        <f t="shared" si="20"/>
        <v>No</v>
      </c>
      <c r="V240" t="str">
        <f t="shared" si="21"/>
        <v>No</v>
      </c>
      <c r="W240" s="9">
        <f t="shared" si="22"/>
        <v>1000</v>
      </c>
      <c r="X240" s="9">
        <f t="shared" si="23"/>
        <v>0</v>
      </c>
    </row>
    <row r="241" spans="1:24" hidden="1" x14ac:dyDescent="0.25">
      <c r="A241">
        <v>7506</v>
      </c>
      <c r="B241" t="s">
        <v>142</v>
      </c>
      <c r="D241" t="s">
        <v>44</v>
      </c>
      <c r="E241" t="s">
        <v>45</v>
      </c>
      <c r="F241" t="s">
        <v>617</v>
      </c>
      <c r="G241">
        <v>3</v>
      </c>
      <c r="H241" t="s">
        <v>876</v>
      </c>
      <c r="K241" t="s">
        <v>273</v>
      </c>
      <c r="L241" s="9">
        <v>3000</v>
      </c>
      <c r="M241" t="s">
        <v>134</v>
      </c>
      <c r="N241" t="s">
        <v>8433</v>
      </c>
      <c r="O241" t="s">
        <v>8370</v>
      </c>
      <c r="P241" t="s">
        <v>797</v>
      </c>
      <c r="Q241" t="s">
        <v>693</v>
      </c>
      <c r="R241" s="9">
        <v>3000</v>
      </c>
      <c r="S241" t="str">
        <f t="shared" si="18"/>
        <v>Funded</v>
      </c>
      <c r="T241" t="str">
        <f t="shared" si="19"/>
        <v>No</v>
      </c>
      <c r="U241" t="str">
        <f t="shared" si="20"/>
        <v>No</v>
      </c>
      <c r="V241" t="str">
        <f t="shared" si="21"/>
        <v>Yes</v>
      </c>
      <c r="W241" s="9" t="str">
        <f t="shared" si="22"/>
        <v/>
      </c>
      <c r="X241" s="9">
        <f t="shared" si="23"/>
        <v>3000</v>
      </c>
    </row>
    <row r="242" spans="1:24" x14ac:dyDescent="0.25">
      <c r="A242">
        <v>7509</v>
      </c>
      <c r="B242" t="s">
        <v>64</v>
      </c>
      <c r="C242" t="s">
        <v>7701</v>
      </c>
      <c r="D242" t="s">
        <v>65</v>
      </c>
      <c r="E242" t="s">
        <v>45</v>
      </c>
      <c r="F242" t="s">
        <v>188</v>
      </c>
      <c r="G242">
        <v>1</v>
      </c>
      <c r="H242" t="s">
        <v>7511</v>
      </c>
      <c r="I242" s="9">
        <v>24650</v>
      </c>
      <c r="J242" s="9">
        <v>0</v>
      </c>
      <c r="K242" t="s">
        <v>53</v>
      </c>
      <c r="M242" t="s">
        <v>54</v>
      </c>
      <c r="N242" t="s">
        <v>7733</v>
      </c>
      <c r="O242" t="s">
        <v>7893</v>
      </c>
      <c r="P242" t="s">
        <v>783</v>
      </c>
      <c r="Q242" t="s">
        <v>727</v>
      </c>
      <c r="R242" s="9">
        <v>10000</v>
      </c>
      <c r="S242" t="str">
        <f t="shared" si="18"/>
        <v>Unfunded</v>
      </c>
      <c r="T242" t="str">
        <f t="shared" si="19"/>
        <v>No</v>
      </c>
      <c r="U242" t="str">
        <f t="shared" si="20"/>
        <v>No</v>
      </c>
      <c r="V242" t="str">
        <f t="shared" si="21"/>
        <v>No</v>
      </c>
      <c r="W242" s="9" t="str">
        <f t="shared" si="22"/>
        <v/>
      </c>
      <c r="X242" s="9">
        <f t="shared" si="23"/>
        <v>24650</v>
      </c>
    </row>
    <row r="243" spans="1:24" x14ac:dyDescent="0.25">
      <c r="A243">
        <v>7621</v>
      </c>
      <c r="B243" t="s">
        <v>129</v>
      </c>
      <c r="D243" t="s">
        <v>65</v>
      </c>
      <c r="E243" t="s">
        <v>45</v>
      </c>
      <c r="F243" t="s">
        <v>144</v>
      </c>
      <c r="G243">
        <v>1</v>
      </c>
      <c r="H243" t="s">
        <v>7511</v>
      </c>
      <c r="I243" s="9">
        <v>10000</v>
      </c>
      <c r="J243" s="9">
        <v>0</v>
      </c>
      <c r="K243" t="s">
        <v>273</v>
      </c>
      <c r="M243" t="s">
        <v>54</v>
      </c>
      <c r="N243" t="s">
        <v>7892</v>
      </c>
      <c r="O243" t="s">
        <v>7893</v>
      </c>
      <c r="P243" t="s">
        <v>783</v>
      </c>
      <c r="Q243" t="s">
        <v>727</v>
      </c>
      <c r="R243" s="9">
        <v>10000</v>
      </c>
      <c r="S243" t="str">
        <f t="shared" si="18"/>
        <v>Unfunded</v>
      </c>
      <c r="T243" t="str">
        <f t="shared" si="19"/>
        <v>Yes</v>
      </c>
      <c r="U243" t="str">
        <f t="shared" si="20"/>
        <v>No</v>
      </c>
      <c r="V243" t="str">
        <f t="shared" si="21"/>
        <v>No</v>
      </c>
      <c r="W243" s="9" t="str">
        <f t="shared" si="22"/>
        <v/>
      </c>
      <c r="X243" s="9">
        <f t="shared" si="23"/>
        <v>10000</v>
      </c>
    </row>
    <row r="244" spans="1:24" hidden="1" x14ac:dyDescent="0.25">
      <c r="A244">
        <v>7622</v>
      </c>
      <c r="B244" t="s">
        <v>142</v>
      </c>
      <c r="D244" t="s">
        <v>65</v>
      </c>
      <c r="E244" t="s">
        <v>66</v>
      </c>
      <c r="F244" t="s">
        <v>198</v>
      </c>
      <c r="G244">
        <v>2</v>
      </c>
      <c r="H244" t="s">
        <v>8456</v>
      </c>
      <c r="I244" s="9">
        <v>1000</v>
      </c>
      <c r="J244" s="9">
        <v>0</v>
      </c>
      <c r="K244" t="s">
        <v>273</v>
      </c>
      <c r="L244" s="9">
        <v>5000</v>
      </c>
      <c r="M244" t="s">
        <v>134</v>
      </c>
      <c r="N244" t="s">
        <v>8467</v>
      </c>
      <c r="O244" t="s">
        <v>8458</v>
      </c>
      <c r="P244" t="s">
        <v>797</v>
      </c>
      <c r="Q244" t="s">
        <v>693</v>
      </c>
      <c r="R244" s="9">
        <v>0</v>
      </c>
      <c r="S244" t="str">
        <f t="shared" si="18"/>
        <v>Funded</v>
      </c>
      <c r="T244" t="str">
        <f t="shared" si="19"/>
        <v>No</v>
      </c>
      <c r="U244" t="str">
        <f t="shared" si="20"/>
        <v>No</v>
      </c>
      <c r="V244" t="str">
        <f t="shared" si="21"/>
        <v>No</v>
      </c>
      <c r="W244" s="9">
        <f t="shared" si="22"/>
        <v>6000</v>
      </c>
      <c r="X244" s="9">
        <f t="shared" si="23"/>
        <v>6000</v>
      </c>
    </row>
    <row r="245" spans="1:24" x14ac:dyDescent="0.25">
      <c r="A245">
        <v>7623</v>
      </c>
      <c r="B245" t="s">
        <v>142</v>
      </c>
      <c r="D245" t="s">
        <v>65</v>
      </c>
      <c r="E245" t="s">
        <v>45</v>
      </c>
      <c r="F245" t="s">
        <v>188</v>
      </c>
      <c r="G245">
        <v>1</v>
      </c>
      <c r="H245" t="s">
        <v>7511</v>
      </c>
      <c r="I245" s="9">
        <v>68000</v>
      </c>
      <c r="J245" s="9">
        <v>0</v>
      </c>
      <c r="K245" t="s">
        <v>53</v>
      </c>
      <c r="M245" t="s">
        <v>54</v>
      </c>
      <c r="N245" t="s">
        <v>7892</v>
      </c>
      <c r="O245" t="s">
        <v>7893</v>
      </c>
      <c r="P245" t="s">
        <v>783</v>
      </c>
      <c r="Q245" t="s">
        <v>727</v>
      </c>
      <c r="R245" s="9">
        <v>34160</v>
      </c>
      <c r="S245" t="str">
        <f t="shared" si="18"/>
        <v>Unfunded</v>
      </c>
      <c r="T245" t="str">
        <f t="shared" si="19"/>
        <v>No</v>
      </c>
      <c r="U245" t="str">
        <f t="shared" si="20"/>
        <v>No</v>
      </c>
      <c r="V245" t="str">
        <f t="shared" si="21"/>
        <v>No</v>
      </c>
      <c r="W245" s="9" t="str">
        <f t="shared" si="22"/>
        <v/>
      </c>
      <c r="X245" s="9">
        <f t="shared" si="23"/>
        <v>68000</v>
      </c>
    </row>
    <row r="246" spans="1:24" x14ac:dyDescent="0.25">
      <c r="A246">
        <v>7638</v>
      </c>
      <c r="B246" t="s">
        <v>1316</v>
      </c>
      <c r="D246" t="s">
        <v>65</v>
      </c>
      <c r="E246" t="s">
        <v>66</v>
      </c>
      <c r="F246" t="s">
        <v>188</v>
      </c>
      <c r="G246">
        <v>1</v>
      </c>
      <c r="H246" t="s">
        <v>7511</v>
      </c>
      <c r="I246" s="9">
        <v>10800</v>
      </c>
      <c r="J246" s="9">
        <v>0</v>
      </c>
      <c r="K246" t="s">
        <v>273</v>
      </c>
      <c r="M246" t="s">
        <v>54</v>
      </c>
      <c r="N246" t="s">
        <v>7892</v>
      </c>
      <c r="O246" t="s">
        <v>7893</v>
      </c>
      <c r="P246" t="s">
        <v>783</v>
      </c>
      <c r="Q246" t="s">
        <v>727</v>
      </c>
      <c r="R246" s="9">
        <v>10800</v>
      </c>
      <c r="S246" t="str">
        <f t="shared" si="18"/>
        <v>Unfunded</v>
      </c>
      <c r="T246" t="str">
        <f t="shared" si="19"/>
        <v>Yes</v>
      </c>
      <c r="U246" t="str">
        <f t="shared" si="20"/>
        <v>No</v>
      </c>
      <c r="V246" t="str">
        <f t="shared" si="21"/>
        <v>No</v>
      </c>
      <c r="W246" s="9" t="str">
        <f t="shared" si="22"/>
        <v/>
      </c>
      <c r="X246" s="9">
        <f t="shared" si="23"/>
        <v>10800</v>
      </c>
    </row>
    <row r="247" spans="1:24" hidden="1" x14ac:dyDescent="0.25">
      <c r="A247">
        <v>7643</v>
      </c>
      <c r="B247" t="s">
        <v>64</v>
      </c>
      <c r="C247" t="s">
        <v>8609</v>
      </c>
      <c r="D247" t="s">
        <v>65</v>
      </c>
      <c r="E247" t="s">
        <v>66</v>
      </c>
      <c r="F247" t="s">
        <v>388</v>
      </c>
      <c r="G247">
        <v>5</v>
      </c>
      <c r="H247" t="s">
        <v>8456</v>
      </c>
      <c r="I247" s="9">
        <v>0</v>
      </c>
      <c r="J247" s="9">
        <v>1500</v>
      </c>
      <c r="K247" t="s">
        <v>53</v>
      </c>
      <c r="L247" s="9">
        <v>5000</v>
      </c>
      <c r="M247" t="s">
        <v>54</v>
      </c>
      <c r="N247" t="s">
        <v>8613</v>
      </c>
      <c r="O247" t="s">
        <v>8458</v>
      </c>
      <c r="P247" t="s">
        <v>797</v>
      </c>
      <c r="Q247" t="s">
        <v>719</v>
      </c>
      <c r="S247" t="str">
        <f t="shared" si="18"/>
        <v>Unfunded</v>
      </c>
      <c r="T247" t="str">
        <f t="shared" si="19"/>
        <v>No</v>
      </c>
      <c r="U247" t="str">
        <f t="shared" si="20"/>
        <v>No</v>
      </c>
      <c r="V247" t="str">
        <f t="shared" si="21"/>
        <v>No</v>
      </c>
      <c r="W247" s="9" t="str">
        <f t="shared" si="22"/>
        <v/>
      </c>
      <c r="X247" s="9">
        <f t="shared" si="23"/>
        <v>6500</v>
      </c>
    </row>
    <row r="248" spans="1:24" hidden="1" x14ac:dyDescent="0.25">
      <c r="A248">
        <v>7644</v>
      </c>
      <c r="B248" t="s">
        <v>464</v>
      </c>
      <c r="D248" t="s">
        <v>65</v>
      </c>
      <c r="E248" t="s">
        <v>45</v>
      </c>
      <c r="F248" t="s">
        <v>225</v>
      </c>
      <c r="G248">
        <v>5</v>
      </c>
      <c r="H248" t="s">
        <v>8456</v>
      </c>
      <c r="I248" s="9">
        <v>2000</v>
      </c>
      <c r="J248" s="9">
        <v>0</v>
      </c>
      <c r="K248" t="s">
        <v>53</v>
      </c>
      <c r="L248" s="9">
        <v>20000</v>
      </c>
      <c r="M248" t="s">
        <v>134</v>
      </c>
      <c r="N248" t="s">
        <v>8622</v>
      </c>
      <c r="O248" t="s">
        <v>8458</v>
      </c>
      <c r="P248" t="s">
        <v>797</v>
      </c>
      <c r="Q248" t="s">
        <v>693</v>
      </c>
      <c r="R248" s="9">
        <v>0</v>
      </c>
      <c r="S248" t="str">
        <f t="shared" si="18"/>
        <v>Funded</v>
      </c>
      <c r="T248" t="str">
        <f t="shared" si="19"/>
        <v>No</v>
      </c>
      <c r="U248" t="str">
        <f t="shared" si="20"/>
        <v>No</v>
      </c>
      <c r="V248" t="str">
        <f t="shared" si="21"/>
        <v>No</v>
      </c>
      <c r="W248" s="9">
        <f t="shared" si="22"/>
        <v>22000</v>
      </c>
      <c r="X248" s="9">
        <f t="shared" si="23"/>
        <v>22000</v>
      </c>
    </row>
    <row r="249" spans="1:24" x14ac:dyDescent="0.25">
      <c r="A249">
        <v>7656</v>
      </c>
      <c r="B249" t="s">
        <v>64</v>
      </c>
      <c r="C249" t="s">
        <v>8699</v>
      </c>
      <c r="D249" t="s">
        <v>80</v>
      </c>
      <c r="E249" t="s">
        <v>45</v>
      </c>
      <c r="F249" t="s">
        <v>144</v>
      </c>
      <c r="G249">
        <v>1</v>
      </c>
      <c r="H249" t="s">
        <v>7511</v>
      </c>
      <c r="I249" s="9">
        <v>6000</v>
      </c>
      <c r="J249" s="9">
        <v>0</v>
      </c>
      <c r="K249" t="s">
        <v>273</v>
      </c>
      <c r="L249" s="9">
        <v>500</v>
      </c>
      <c r="M249" t="s">
        <v>54</v>
      </c>
      <c r="N249" t="s">
        <v>7621</v>
      </c>
      <c r="O249" t="s">
        <v>8370</v>
      </c>
      <c r="P249" t="s">
        <v>783</v>
      </c>
      <c r="Q249" t="s">
        <v>727</v>
      </c>
      <c r="R249" s="9">
        <v>6500</v>
      </c>
      <c r="S249" t="str">
        <f t="shared" si="18"/>
        <v>Unfunded</v>
      </c>
      <c r="T249" t="str">
        <f t="shared" si="19"/>
        <v>No</v>
      </c>
      <c r="U249" t="str">
        <f t="shared" si="20"/>
        <v>No</v>
      </c>
      <c r="V249" t="str">
        <f t="shared" si="21"/>
        <v>No</v>
      </c>
      <c r="W249" s="9" t="str">
        <f t="shared" si="22"/>
        <v/>
      </c>
      <c r="X249" s="9">
        <f t="shared" si="23"/>
        <v>6500</v>
      </c>
    </row>
    <row r="250" spans="1:24" x14ac:dyDescent="0.25">
      <c r="A250">
        <v>7659</v>
      </c>
      <c r="B250" t="s">
        <v>117</v>
      </c>
      <c r="D250" t="s">
        <v>80</v>
      </c>
      <c r="E250" t="s">
        <v>66</v>
      </c>
      <c r="F250" t="s">
        <v>144</v>
      </c>
      <c r="G250">
        <v>1</v>
      </c>
      <c r="H250" t="s">
        <v>7511</v>
      </c>
      <c r="I250" s="9">
        <v>5000</v>
      </c>
      <c r="J250" s="9">
        <v>0</v>
      </c>
      <c r="K250" t="s">
        <v>53</v>
      </c>
      <c r="M250" t="s">
        <v>54</v>
      </c>
      <c r="N250" t="s">
        <v>9079</v>
      </c>
      <c r="O250" t="s">
        <v>8370</v>
      </c>
      <c r="P250" t="s">
        <v>783</v>
      </c>
      <c r="Q250" t="s">
        <v>727</v>
      </c>
      <c r="R250" s="9">
        <v>5000</v>
      </c>
      <c r="S250" t="str">
        <f t="shared" si="18"/>
        <v>Unfunded</v>
      </c>
      <c r="T250" t="str">
        <f t="shared" si="19"/>
        <v>Yes</v>
      </c>
      <c r="U250" t="str">
        <f t="shared" si="20"/>
        <v>No</v>
      </c>
      <c r="V250" t="str">
        <f t="shared" si="21"/>
        <v>No</v>
      </c>
      <c r="W250" s="9" t="str">
        <f t="shared" si="22"/>
        <v/>
      </c>
      <c r="X250" s="9">
        <f t="shared" si="23"/>
        <v>5000</v>
      </c>
    </row>
    <row r="251" spans="1:24" x14ac:dyDescent="0.25">
      <c r="A251">
        <v>7669</v>
      </c>
      <c r="B251" t="s">
        <v>64</v>
      </c>
      <c r="C251" t="s">
        <v>7701</v>
      </c>
      <c r="D251" t="s">
        <v>65</v>
      </c>
      <c r="E251" t="s">
        <v>45</v>
      </c>
      <c r="F251" t="s">
        <v>702</v>
      </c>
      <c r="G251">
        <v>1</v>
      </c>
      <c r="H251" t="s">
        <v>7511</v>
      </c>
      <c r="I251" s="9">
        <v>10912</v>
      </c>
      <c r="J251" s="9">
        <v>0</v>
      </c>
      <c r="K251" t="s">
        <v>53</v>
      </c>
      <c r="M251" t="s">
        <v>54</v>
      </c>
      <c r="N251" t="s">
        <v>7621</v>
      </c>
      <c r="O251" t="s">
        <v>8370</v>
      </c>
      <c r="P251" t="s">
        <v>783</v>
      </c>
      <c r="Q251" t="s">
        <v>727</v>
      </c>
      <c r="R251" s="9">
        <v>10912</v>
      </c>
      <c r="S251" t="str">
        <f t="shared" si="18"/>
        <v>Unfunded</v>
      </c>
      <c r="T251" t="str">
        <f t="shared" si="19"/>
        <v>Yes</v>
      </c>
      <c r="U251" t="str">
        <f t="shared" si="20"/>
        <v>No</v>
      </c>
      <c r="V251" t="str">
        <f t="shared" si="21"/>
        <v>No</v>
      </c>
      <c r="W251" s="9" t="str">
        <f t="shared" si="22"/>
        <v/>
      </c>
      <c r="X251" s="9">
        <f t="shared" si="23"/>
        <v>10912</v>
      </c>
    </row>
    <row r="252" spans="1:24" x14ac:dyDescent="0.25">
      <c r="A252">
        <v>7670</v>
      </c>
      <c r="B252" t="s">
        <v>129</v>
      </c>
      <c r="D252" t="s">
        <v>65</v>
      </c>
      <c r="E252" t="s">
        <v>45</v>
      </c>
      <c r="F252" t="s">
        <v>702</v>
      </c>
      <c r="G252">
        <v>1</v>
      </c>
      <c r="H252" t="s">
        <v>7511</v>
      </c>
      <c r="I252" s="9">
        <v>89600</v>
      </c>
      <c r="J252" s="9">
        <v>0</v>
      </c>
      <c r="K252" t="s">
        <v>53</v>
      </c>
      <c r="M252" t="s">
        <v>54</v>
      </c>
      <c r="N252" t="s">
        <v>7621</v>
      </c>
      <c r="O252" t="s">
        <v>8370</v>
      </c>
      <c r="P252" t="s">
        <v>783</v>
      </c>
      <c r="Q252" t="s">
        <v>727</v>
      </c>
      <c r="R252" s="9">
        <v>89600</v>
      </c>
      <c r="S252" t="str">
        <f t="shared" si="18"/>
        <v>Unfunded</v>
      </c>
      <c r="T252" t="str">
        <f t="shared" si="19"/>
        <v>Yes</v>
      </c>
      <c r="U252" t="str">
        <f t="shared" si="20"/>
        <v>No</v>
      </c>
      <c r="V252" t="str">
        <f t="shared" si="21"/>
        <v>No</v>
      </c>
      <c r="W252" s="9" t="str">
        <f t="shared" si="22"/>
        <v/>
      </c>
      <c r="X252" s="9">
        <f t="shared" si="23"/>
        <v>89600</v>
      </c>
    </row>
    <row r="253" spans="1:24" x14ac:dyDescent="0.25">
      <c r="A253">
        <v>7684</v>
      </c>
      <c r="B253" t="s">
        <v>141</v>
      </c>
      <c r="D253" t="s">
        <v>80</v>
      </c>
      <c r="E253" t="s">
        <v>81</v>
      </c>
      <c r="F253" t="s">
        <v>702</v>
      </c>
      <c r="G253">
        <v>1</v>
      </c>
      <c r="H253" t="s">
        <v>7511</v>
      </c>
      <c r="I253" s="9">
        <v>22400</v>
      </c>
      <c r="J253" s="9">
        <v>0</v>
      </c>
      <c r="K253" t="s">
        <v>53</v>
      </c>
      <c r="M253" t="s">
        <v>54</v>
      </c>
      <c r="N253" t="s">
        <v>7621</v>
      </c>
      <c r="O253" t="s">
        <v>8370</v>
      </c>
      <c r="P253" t="s">
        <v>783</v>
      </c>
      <c r="Q253" t="s">
        <v>727</v>
      </c>
      <c r="R253" s="9">
        <v>22400</v>
      </c>
      <c r="S253" t="str">
        <f t="shared" si="18"/>
        <v>Unfunded</v>
      </c>
      <c r="T253" t="str">
        <f t="shared" si="19"/>
        <v>Yes</v>
      </c>
      <c r="U253" t="str">
        <f t="shared" si="20"/>
        <v>No</v>
      </c>
      <c r="V253" t="str">
        <f t="shared" si="21"/>
        <v>No</v>
      </c>
      <c r="W253" s="9" t="str">
        <f t="shared" si="22"/>
        <v/>
      </c>
      <c r="X253" s="9">
        <f t="shared" si="23"/>
        <v>22400</v>
      </c>
    </row>
    <row r="254" spans="1:24" x14ac:dyDescent="0.25">
      <c r="A254">
        <v>7685</v>
      </c>
      <c r="B254" t="s">
        <v>141</v>
      </c>
      <c r="D254" t="s">
        <v>65</v>
      </c>
      <c r="E254" t="s">
        <v>45</v>
      </c>
      <c r="F254" t="s">
        <v>702</v>
      </c>
      <c r="G254">
        <v>1</v>
      </c>
      <c r="H254" t="s">
        <v>7511</v>
      </c>
      <c r="I254" s="9">
        <v>17700</v>
      </c>
      <c r="J254" s="9">
        <v>0</v>
      </c>
      <c r="K254" t="s">
        <v>53</v>
      </c>
      <c r="M254" t="s">
        <v>54</v>
      </c>
      <c r="N254" t="s">
        <v>7621</v>
      </c>
      <c r="O254" t="s">
        <v>8370</v>
      </c>
      <c r="P254" t="s">
        <v>783</v>
      </c>
      <c r="Q254" t="s">
        <v>727</v>
      </c>
      <c r="R254" s="9">
        <v>17700</v>
      </c>
      <c r="S254" t="str">
        <f t="shared" si="18"/>
        <v>Unfunded</v>
      </c>
      <c r="T254" t="str">
        <f t="shared" si="19"/>
        <v>Yes</v>
      </c>
      <c r="U254" t="str">
        <f t="shared" si="20"/>
        <v>No</v>
      </c>
      <c r="V254" t="str">
        <f t="shared" si="21"/>
        <v>No</v>
      </c>
      <c r="W254" s="9" t="str">
        <f t="shared" si="22"/>
        <v/>
      </c>
      <c r="X254" s="9">
        <f t="shared" si="23"/>
        <v>17700</v>
      </c>
    </row>
    <row r="255" spans="1:24" x14ac:dyDescent="0.25">
      <c r="A255">
        <v>7696</v>
      </c>
      <c r="B255" t="s">
        <v>79</v>
      </c>
      <c r="D255" t="s">
        <v>80</v>
      </c>
      <c r="E255" t="s">
        <v>66</v>
      </c>
      <c r="F255" t="s">
        <v>702</v>
      </c>
      <c r="G255">
        <v>1</v>
      </c>
      <c r="H255" t="s">
        <v>7511</v>
      </c>
      <c r="I255" s="9">
        <v>100000</v>
      </c>
      <c r="J255" s="9">
        <v>0</v>
      </c>
      <c r="K255" t="s">
        <v>273</v>
      </c>
      <c r="M255" t="s">
        <v>54</v>
      </c>
      <c r="N255" t="s">
        <v>7621</v>
      </c>
      <c r="O255" t="s">
        <v>8370</v>
      </c>
      <c r="P255" t="s">
        <v>783</v>
      </c>
      <c r="Q255" t="s">
        <v>727</v>
      </c>
      <c r="R255" s="9">
        <v>100000</v>
      </c>
      <c r="S255" t="str">
        <f t="shared" si="18"/>
        <v>Unfunded</v>
      </c>
      <c r="T255" t="str">
        <f t="shared" si="19"/>
        <v>Yes</v>
      </c>
      <c r="U255" t="str">
        <f t="shared" si="20"/>
        <v>No</v>
      </c>
      <c r="V255" t="str">
        <f t="shared" si="21"/>
        <v>No</v>
      </c>
      <c r="W255" s="9" t="str">
        <f t="shared" si="22"/>
        <v/>
      </c>
      <c r="X255" s="9">
        <f t="shared" si="23"/>
        <v>100000</v>
      </c>
    </row>
    <row r="256" spans="1:24" x14ac:dyDescent="0.25">
      <c r="A256">
        <v>7698</v>
      </c>
      <c r="B256" t="s">
        <v>141</v>
      </c>
      <c r="D256" t="s">
        <v>65</v>
      </c>
      <c r="E256" t="s">
        <v>45</v>
      </c>
      <c r="F256" t="s">
        <v>702</v>
      </c>
      <c r="G256">
        <v>1</v>
      </c>
      <c r="H256" t="s">
        <v>7511</v>
      </c>
      <c r="I256" s="9">
        <v>91740</v>
      </c>
      <c r="J256" s="9">
        <v>0</v>
      </c>
      <c r="K256" t="s">
        <v>273</v>
      </c>
      <c r="M256" t="s">
        <v>54</v>
      </c>
      <c r="N256" t="s">
        <v>7621</v>
      </c>
      <c r="O256" t="s">
        <v>8370</v>
      </c>
      <c r="P256" t="s">
        <v>783</v>
      </c>
      <c r="Q256" t="s">
        <v>727</v>
      </c>
      <c r="R256" s="9">
        <v>91740</v>
      </c>
      <c r="S256" t="str">
        <f t="shared" si="18"/>
        <v>Unfunded</v>
      </c>
      <c r="T256" t="str">
        <f t="shared" si="19"/>
        <v>Yes</v>
      </c>
      <c r="U256" t="str">
        <f t="shared" si="20"/>
        <v>No</v>
      </c>
      <c r="V256" t="str">
        <f t="shared" si="21"/>
        <v>No</v>
      </c>
      <c r="W256" s="9" t="str">
        <f t="shared" si="22"/>
        <v/>
      </c>
      <c r="X256" s="9">
        <f t="shared" si="23"/>
        <v>91740</v>
      </c>
    </row>
    <row r="257" spans="1:24" x14ac:dyDescent="0.25">
      <c r="A257">
        <v>7699</v>
      </c>
      <c r="B257" t="s">
        <v>129</v>
      </c>
      <c r="D257" t="s">
        <v>65</v>
      </c>
      <c r="E257" t="s">
        <v>45</v>
      </c>
      <c r="F257" t="s">
        <v>702</v>
      </c>
      <c r="G257">
        <v>1</v>
      </c>
      <c r="H257" t="s">
        <v>7511</v>
      </c>
      <c r="I257" s="9">
        <v>11220</v>
      </c>
      <c r="J257" s="9">
        <v>0</v>
      </c>
      <c r="K257" t="s">
        <v>53</v>
      </c>
      <c r="M257" t="s">
        <v>54</v>
      </c>
      <c r="N257" t="s">
        <v>7621</v>
      </c>
      <c r="O257" t="s">
        <v>8370</v>
      </c>
      <c r="P257" t="s">
        <v>783</v>
      </c>
      <c r="Q257" t="s">
        <v>727</v>
      </c>
      <c r="R257" s="9">
        <v>11220</v>
      </c>
      <c r="S257" t="str">
        <f t="shared" si="18"/>
        <v>Unfunded</v>
      </c>
      <c r="T257" t="str">
        <f t="shared" si="19"/>
        <v>Yes</v>
      </c>
      <c r="U257" t="str">
        <f t="shared" si="20"/>
        <v>No</v>
      </c>
      <c r="V257" t="str">
        <f t="shared" si="21"/>
        <v>No</v>
      </c>
      <c r="W257" s="9" t="str">
        <f t="shared" si="22"/>
        <v/>
      </c>
      <c r="X257" s="9">
        <f t="shared" si="23"/>
        <v>11220</v>
      </c>
    </row>
    <row r="258" spans="1:24" x14ac:dyDescent="0.25">
      <c r="A258">
        <v>7700</v>
      </c>
      <c r="B258" t="s">
        <v>142</v>
      </c>
      <c r="D258" t="s">
        <v>80</v>
      </c>
      <c r="E258" t="s">
        <v>45</v>
      </c>
      <c r="F258" t="s">
        <v>702</v>
      </c>
      <c r="G258">
        <v>1</v>
      </c>
      <c r="H258" t="s">
        <v>7511</v>
      </c>
      <c r="I258" s="9">
        <v>99000</v>
      </c>
      <c r="J258" s="9">
        <v>0</v>
      </c>
      <c r="K258" t="s">
        <v>53</v>
      </c>
      <c r="M258" t="s">
        <v>54</v>
      </c>
      <c r="N258" t="s">
        <v>7621</v>
      </c>
      <c r="O258" t="s">
        <v>8370</v>
      </c>
      <c r="P258" t="s">
        <v>783</v>
      </c>
      <c r="Q258" t="s">
        <v>727</v>
      </c>
      <c r="R258" s="9">
        <v>99000</v>
      </c>
      <c r="S258" t="str">
        <f t="shared" si="18"/>
        <v>Unfunded</v>
      </c>
      <c r="T258" t="str">
        <f t="shared" si="19"/>
        <v>Yes</v>
      </c>
      <c r="U258" t="str">
        <f t="shared" si="20"/>
        <v>No</v>
      </c>
      <c r="V258" t="str">
        <f t="shared" si="21"/>
        <v>No</v>
      </c>
      <c r="W258" s="9" t="str">
        <f t="shared" si="22"/>
        <v/>
      </c>
      <c r="X258" s="9">
        <f t="shared" si="23"/>
        <v>99000</v>
      </c>
    </row>
    <row r="259" spans="1:24" x14ac:dyDescent="0.25">
      <c r="A259">
        <v>7710</v>
      </c>
      <c r="B259" t="s">
        <v>266</v>
      </c>
      <c r="C259" t="s">
        <v>9006</v>
      </c>
      <c r="D259" t="s">
        <v>65</v>
      </c>
      <c r="E259" t="s">
        <v>45</v>
      </c>
      <c r="F259" t="s">
        <v>702</v>
      </c>
      <c r="G259">
        <v>1</v>
      </c>
      <c r="H259" t="s">
        <v>4265</v>
      </c>
      <c r="I259" s="9">
        <v>12060</v>
      </c>
      <c r="J259" s="9">
        <v>0</v>
      </c>
      <c r="K259" t="s">
        <v>53</v>
      </c>
      <c r="M259" t="s">
        <v>54</v>
      </c>
      <c r="O259" t="s">
        <v>8370</v>
      </c>
      <c r="P259" t="s">
        <v>783</v>
      </c>
      <c r="Q259" t="s">
        <v>727</v>
      </c>
      <c r="R259" s="9">
        <v>12060</v>
      </c>
      <c r="S259" t="str">
        <f t="shared" ref="S259:S322" si="24">IF(OR($M259="Partially funded", $M259="Funding secured"), "Funded", "Unfunded")</f>
        <v>Unfunded</v>
      </c>
      <c r="T259" t="str">
        <f t="shared" ref="T259:T322" si="25">IF(AND(R259&gt;0,R259=I259),"Yes","No")</f>
        <v>Yes</v>
      </c>
      <c r="U259" t="str">
        <f t="shared" ref="U259:U322" si="26">IF(AND(R259&gt;0,R259=J259),"Yes","No")</f>
        <v>No</v>
      </c>
      <c r="V259" t="str">
        <f t="shared" ref="V259:V322" si="27">IF(AND(R259&gt;0,R259=L259),"Yes","No")</f>
        <v>No</v>
      </c>
      <c r="W259" s="9" t="str">
        <f t="shared" ref="W259:W322" si="28">IF(AND(S259="Funded",T259="No",U259="No",V259="No"),SUM(I259,J259,L259,R259),"")</f>
        <v/>
      </c>
      <c r="X259" s="9">
        <f t="shared" ref="X259:X322" si="29">I259+J259+L259</f>
        <v>12060</v>
      </c>
    </row>
    <row r="260" spans="1:24" hidden="1" x14ac:dyDescent="0.25">
      <c r="A260">
        <v>7739</v>
      </c>
      <c r="B260" t="s">
        <v>141</v>
      </c>
      <c r="D260" t="s">
        <v>80</v>
      </c>
      <c r="E260" t="s">
        <v>66</v>
      </c>
      <c r="F260" t="s">
        <v>119</v>
      </c>
      <c r="G260">
        <v>1</v>
      </c>
      <c r="H260" t="s">
        <v>876</v>
      </c>
      <c r="J260" s="9">
        <v>0</v>
      </c>
      <c r="K260" t="s">
        <v>273</v>
      </c>
      <c r="M260" t="s">
        <v>54</v>
      </c>
      <c r="N260" t="s">
        <v>9162</v>
      </c>
      <c r="O260" t="s">
        <v>8370</v>
      </c>
      <c r="P260" t="s">
        <v>797</v>
      </c>
      <c r="Q260" t="s">
        <v>464</v>
      </c>
      <c r="S260" t="str">
        <f t="shared" si="24"/>
        <v>Unfunded</v>
      </c>
      <c r="T260" t="str">
        <f t="shared" si="25"/>
        <v>No</v>
      </c>
      <c r="U260" t="str">
        <f t="shared" si="26"/>
        <v>No</v>
      </c>
      <c r="V260" t="str">
        <f t="shared" si="27"/>
        <v>No</v>
      </c>
      <c r="W260" s="9" t="str">
        <f t="shared" si="28"/>
        <v/>
      </c>
      <c r="X260" s="9">
        <f t="shared" si="29"/>
        <v>0</v>
      </c>
    </row>
    <row r="261" spans="1:24" x14ac:dyDescent="0.25">
      <c r="A261">
        <v>7744</v>
      </c>
      <c r="B261" t="s">
        <v>141</v>
      </c>
      <c r="D261" t="s">
        <v>65</v>
      </c>
      <c r="E261" t="s">
        <v>66</v>
      </c>
      <c r="F261" t="s">
        <v>47</v>
      </c>
      <c r="G261">
        <v>2</v>
      </c>
      <c r="H261" t="s">
        <v>5134</v>
      </c>
      <c r="I261" s="9">
        <v>70000</v>
      </c>
      <c r="J261" s="9">
        <v>0</v>
      </c>
      <c r="K261" t="s">
        <v>53</v>
      </c>
      <c r="L261" s="9">
        <v>0</v>
      </c>
      <c r="M261" t="s">
        <v>134</v>
      </c>
      <c r="N261" t="s">
        <v>4826</v>
      </c>
      <c r="O261" t="s">
        <v>5137</v>
      </c>
      <c r="P261" t="s">
        <v>911</v>
      </c>
      <c r="Q261" t="s">
        <v>727</v>
      </c>
      <c r="R261" s="9">
        <v>0</v>
      </c>
      <c r="S261" t="str">
        <f t="shared" si="24"/>
        <v>Funded</v>
      </c>
      <c r="T261" t="str">
        <f t="shared" si="25"/>
        <v>No</v>
      </c>
      <c r="U261" t="str">
        <f t="shared" si="26"/>
        <v>No</v>
      </c>
      <c r="V261" t="str">
        <f t="shared" si="27"/>
        <v>No</v>
      </c>
      <c r="W261" s="9">
        <f t="shared" si="28"/>
        <v>70000</v>
      </c>
      <c r="X261" s="9">
        <f t="shared" si="29"/>
        <v>70000</v>
      </c>
    </row>
    <row r="262" spans="1:24" hidden="1" x14ac:dyDescent="0.25">
      <c r="A262">
        <v>7756</v>
      </c>
      <c r="B262" t="s">
        <v>579</v>
      </c>
      <c r="C262" t="s">
        <v>9299</v>
      </c>
      <c r="D262" t="s">
        <v>65</v>
      </c>
      <c r="E262" t="s">
        <v>81</v>
      </c>
      <c r="F262" t="s">
        <v>2639</v>
      </c>
      <c r="G262">
        <v>5</v>
      </c>
      <c r="H262" t="s">
        <v>9202</v>
      </c>
      <c r="I262" s="9">
        <v>0</v>
      </c>
      <c r="J262" s="9">
        <v>5000</v>
      </c>
      <c r="K262" t="s">
        <v>53</v>
      </c>
      <c r="L262" s="9">
        <v>5000</v>
      </c>
      <c r="M262" t="s">
        <v>54</v>
      </c>
      <c r="N262" t="s">
        <v>9314</v>
      </c>
      <c r="O262" t="s">
        <v>9205</v>
      </c>
      <c r="P262" t="s">
        <v>797</v>
      </c>
      <c r="Q262" t="s">
        <v>921</v>
      </c>
      <c r="R262" s="9">
        <v>5000</v>
      </c>
      <c r="S262" t="str">
        <f t="shared" si="24"/>
        <v>Unfunded</v>
      </c>
      <c r="T262" t="str">
        <f t="shared" si="25"/>
        <v>No</v>
      </c>
      <c r="U262" t="str">
        <f t="shared" si="26"/>
        <v>Yes</v>
      </c>
      <c r="V262" t="str">
        <f t="shared" si="27"/>
        <v>Yes</v>
      </c>
      <c r="W262" s="9" t="str">
        <f t="shared" si="28"/>
        <v/>
      </c>
      <c r="X262" s="9">
        <f t="shared" si="29"/>
        <v>10000</v>
      </c>
    </row>
    <row r="263" spans="1:24" x14ac:dyDescent="0.25">
      <c r="A263">
        <v>2050</v>
      </c>
      <c r="B263" t="s">
        <v>64</v>
      </c>
      <c r="C263" t="s">
        <v>946</v>
      </c>
      <c r="D263" t="s">
        <v>44</v>
      </c>
      <c r="E263" t="s">
        <v>45</v>
      </c>
      <c r="F263" t="s">
        <v>237</v>
      </c>
      <c r="G263">
        <v>2</v>
      </c>
      <c r="H263" t="s">
        <v>1223</v>
      </c>
      <c r="I263" s="9">
        <v>0</v>
      </c>
      <c r="J263" s="9">
        <v>4000</v>
      </c>
      <c r="K263" t="s">
        <v>53</v>
      </c>
      <c r="L263" s="9">
        <v>0</v>
      </c>
      <c r="M263" t="s">
        <v>54</v>
      </c>
      <c r="N263" t="s">
        <v>1225</v>
      </c>
      <c r="O263" t="s">
        <v>1226</v>
      </c>
      <c r="P263" t="s">
        <v>797</v>
      </c>
      <c r="Q263" t="s">
        <v>727</v>
      </c>
      <c r="R263" s="9">
        <v>0</v>
      </c>
      <c r="S263" t="str">
        <f t="shared" si="24"/>
        <v>Unfunded</v>
      </c>
      <c r="T263" t="str">
        <f t="shared" si="25"/>
        <v>No</v>
      </c>
      <c r="U263" t="str">
        <f t="shared" si="26"/>
        <v>No</v>
      </c>
      <c r="V263" t="str">
        <f t="shared" si="27"/>
        <v>No</v>
      </c>
      <c r="W263" s="9" t="str">
        <f t="shared" si="28"/>
        <v/>
      </c>
      <c r="X263" s="9">
        <f t="shared" si="29"/>
        <v>4000</v>
      </c>
    </row>
    <row r="264" spans="1:24" hidden="1" x14ac:dyDescent="0.25">
      <c r="A264">
        <v>2062</v>
      </c>
      <c r="B264" t="s">
        <v>117</v>
      </c>
      <c r="D264" t="s">
        <v>80</v>
      </c>
      <c r="E264" t="s">
        <v>66</v>
      </c>
      <c r="F264" t="s">
        <v>188</v>
      </c>
      <c r="G264">
        <v>1</v>
      </c>
      <c r="H264" t="s">
        <v>907</v>
      </c>
      <c r="I264" s="9">
        <v>2000</v>
      </c>
      <c r="J264" s="9">
        <v>0</v>
      </c>
      <c r="K264" t="s">
        <v>273</v>
      </c>
      <c r="L264" s="9">
        <v>250</v>
      </c>
      <c r="M264" t="s">
        <v>54</v>
      </c>
      <c r="N264" t="s">
        <v>1049</v>
      </c>
      <c r="O264" t="s">
        <v>898</v>
      </c>
      <c r="P264" t="s">
        <v>953</v>
      </c>
      <c r="Q264" t="s">
        <v>921</v>
      </c>
      <c r="R264" s="9">
        <v>2000</v>
      </c>
      <c r="S264" t="str">
        <f t="shared" si="24"/>
        <v>Unfunded</v>
      </c>
      <c r="T264" t="str">
        <f t="shared" si="25"/>
        <v>Yes</v>
      </c>
      <c r="U264" t="str">
        <f t="shared" si="26"/>
        <v>No</v>
      </c>
      <c r="V264" t="str">
        <f t="shared" si="27"/>
        <v>No</v>
      </c>
      <c r="W264" s="9" t="str">
        <f t="shared" si="28"/>
        <v/>
      </c>
      <c r="X264" s="9">
        <f t="shared" si="29"/>
        <v>2250</v>
      </c>
    </row>
    <row r="265" spans="1:24" hidden="1" x14ac:dyDescent="0.25">
      <c r="A265">
        <v>2068</v>
      </c>
      <c r="B265" t="s">
        <v>117</v>
      </c>
      <c r="D265" t="s">
        <v>80</v>
      </c>
      <c r="E265" t="s">
        <v>81</v>
      </c>
      <c r="F265" t="s">
        <v>96</v>
      </c>
      <c r="G265">
        <v>1</v>
      </c>
      <c r="H265" t="s">
        <v>797</v>
      </c>
      <c r="I265" s="9">
        <v>0</v>
      </c>
      <c r="J265" s="9">
        <v>0</v>
      </c>
      <c r="K265" t="s">
        <v>273</v>
      </c>
      <c r="L265" s="9">
        <v>1600</v>
      </c>
      <c r="M265" t="s">
        <v>54</v>
      </c>
      <c r="O265" t="s">
        <v>898</v>
      </c>
      <c r="P265" t="s">
        <v>953</v>
      </c>
      <c r="Q265" t="s">
        <v>719</v>
      </c>
      <c r="R265" s="9">
        <v>1600</v>
      </c>
      <c r="S265" t="str">
        <f t="shared" si="24"/>
        <v>Unfunded</v>
      </c>
      <c r="T265" t="str">
        <f t="shared" si="25"/>
        <v>No</v>
      </c>
      <c r="U265" t="str">
        <f t="shared" si="26"/>
        <v>No</v>
      </c>
      <c r="V265" t="str">
        <f t="shared" si="27"/>
        <v>Yes</v>
      </c>
      <c r="W265" s="9" t="str">
        <f t="shared" si="28"/>
        <v/>
      </c>
      <c r="X265" s="9">
        <f t="shared" si="29"/>
        <v>1600</v>
      </c>
    </row>
    <row r="266" spans="1:24" x14ac:dyDescent="0.25">
      <c r="A266">
        <v>2081</v>
      </c>
      <c r="B266" t="s">
        <v>117</v>
      </c>
      <c r="D266" t="s">
        <v>80</v>
      </c>
      <c r="E266" t="s">
        <v>66</v>
      </c>
      <c r="F266" t="s">
        <v>198</v>
      </c>
      <c r="G266">
        <v>2</v>
      </c>
      <c r="H266" t="s">
        <v>1223</v>
      </c>
      <c r="I266" s="9">
        <v>0</v>
      </c>
      <c r="J266" s="9">
        <v>950</v>
      </c>
      <c r="K266" t="s">
        <v>53</v>
      </c>
      <c r="L266" s="9">
        <v>0</v>
      </c>
      <c r="M266" t="s">
        <v>54</v>
      </c>
      <c r="N266" t="s">
        <v>1283</v>
      </c>
      <c r="O266" t="s">
        <v>1226</v>
      </c>
      <c r="P266" t="s">
        <v>797</v>
      </c>
      <c r="Q266" t="s">
        <v>727</v>
      </c>
      <c r="R266" s="9">
        <v>0</v>
      </c>
      <c r="S266" t="str">
        <f t="shared" si="24"/>
        <v>Unfunded</v>
      </c>
      <c r="T266" t="str">
        <f t="shared" si="25"/>
        <v>No</v>
      </c>
      <c r="U266" t="str">
        <f t="shared" si="26"/>
        <v>No</v>
      </c>
      <c r="V266" t="str">
        <f t="shared" si="27"/>
        <v>No</v>
      </c>
      <c r="W266" s="9" t="str">
        <f t="shared" si="28"/>
        <v/>
      </c>
      <c r="X266" s="9">
        <f t="shared" si="29"/>
        <v>950</v>
      </c>
    </row>
    <row r="267" spans="1:24" hidden="1" x14ac:dyDescent="0.25">
      <c r="A267">
        <v>2140</v>
      </c>
      <c r="B267" t="s">
        <v>42</v>
      </c>
      <c r="D267" t="s">
        <v>65</v>
      </c>
      <c r="E267" t="s">
        <v>45</v>
      </c>
      <c r="F267" t="s">
        <v>119</v>
      </c>
      <c r="G267">
        <v>4</v>
      </c>
      <c r="H267" t="s">
        <v>809</v>
      </c>
      <c r="I267" s="9">
        <v>0</v>
      </c>
      <c r="J267" s="9">
        <v>1000</v>
      </c>
      <c r="K267" t="s">
        <v>273</v>
      </c>
      <c r="L267" s="9">
        <v>2000</v>
      </c>
      <c r="M267" t="s">
        <v>149</v>
      </c>
      <c r="O267" t="s">
        <v>1407</v>
      </c>
      <c r="P267" t="s">
        <v>953</v>
      </c>
      <c r="Q267" t="s">
        <v>693</v>
      </c>
      <c r="R267" s="9">
        <v>0</v>
      </c>
      <c r="S267" t="str">
        <f t="shared" si="24"/>
        <v>Funded</v>
      </c>
      <c r="T267" t="str">
        <f t="shared" si="25"/>
        <v>No</v>
      </c>
      <c r="U267" t="str">
        <f t="shared" si="26"/>
        <v>No</v>
      </c>
      <c r="V267" t="str">
        <f t="shared" si="27"/>
        <v>No</v>
      </c>
      <c r="W267" s="9">
        <f t="shared" si="28"/>
        <v>3000</v>
      </c>
      <c r="X267" s="9">
        <f t="shared" si="29"/>
        <v>3000</v>
      </c>
    </row>
    <row r="268" spans="1:24" hidden="1" x14ac:dyDescent="0.25">
      <c r="A268">
        <v>2151</v>
      </c>
      <c r="B268" t="s">
        <v>1316</v>
      </c>
      <c r="D268" t="s">
        <v>65</v>
      </c>
      <c r="E268" t="s">
        <v>45</v>
      </c>
      <c r="F268" t="s">
        <v>47</v>
      </c>
      <c r="G268">
        <v>3</v>
      </c>
      <c r="H268" t="s">
        <v>1491</v>
      </c>
      <c r="I268" s="9">
        <v>0</v>
      </c>
      <c r="J268" s="9">
        <v>6000</v>
      </c>
      <c r="L268" s="9">
        <v>6000</v>
      </c>
      <c r="M268" t="s">
        <v>54</v>
      </c>
      <c r="O268" t="s">
        <v>1407</v>
      </c>
      <c r="P268" t="s">
        <v>953</v>
      </c>
      <c r="Q268" t="s">
        <v>693</v>
      </c>
      <c r="R268" s="9">
        <v>6000</v>
      </c>
      <c r="S268" t="str">
        <f t="shared" si="24"/>
        <v>Unfunded</v>
      </c>
      <c r="T268" t="str">
        <f t="shared" si="25"/>
        <v>No</v>
      </c>
      <c r="U268" t="str">
        <f t="shared" si="26"/>
        <v>Yes</v>
      </c>
      <c r="V268" t="str">
        <f t="shared" si="27"/>
        <v>Yes</v>
      </c>
      <c r="W268" s="9" t="str">
        <f t="shared" si="28"/>
        <v/>
      </c>
      <c r="X268" s="9">
        <f t="shared" si="29"/>
        <v>12000</v>
      </c>
    </row>
    <row r="269" spans="1:24" x14ac:dyDescent="0.25">
      <c r="A269">
        <v>2154</v>
      </c>
      <c r="B269" t="s">
        <v>79</v>
      </c>
      <c r="D269" t="s">
        <v>65</v>
      </c>
      <c r="E269" t="s">
        <v>45</v>
      </c>
      <c r="F269" t="s">
        <v>131</v>
      </c>
      <c r="G269">
        <v>2</v>
      </c>
      <c r="H269" t="s">
        <v>2573</v>
      </c>
      <c r="I269" s="9">
        <v>0</v>
      </c>
      <c r="J269" s="9">
        <v>9000</v>
      </c>
      <c r="K269" t="s">
        <v>273</v>
      </c>
      <c r="L269" s="9">
        <v>0</v>
      </c>
      <c r="M269" t="s">
        <v>54</v>
      </c>
      <c r="N269" t="s">
        <v>2650</v>
      </c>
      <c r="O269" t="s">
        <v>2530</v>
      </c>
      <c r="P269" t="s">
        <v>797</v>
      </c>
      <c r="Q269" t="s">
        <v>727</v>
      </c>
      <c r="R269" s="9">
        <v>9000</v>
      </c>
      <c r="S269" t="str">
        <f t="shared" si="24"/>
        <v>Unfunded</v>
      </c>
      <c r="T269" t="str">
        <f t="shared" si="25"/>
        <v>No</v>
      </c>
      <c r="U269" t="str">
        <f t="shared" si="26"/>
        <v>Yes</v>
      </c>
      <c r="V269" t="str">
        <f t="shared" si="27"/>
        <v>No</v>
      </c>
      <c r="W269" s="9" t="str">
        <f t="shared" si="28"/>
        <v/>
      </c>
      <c r="X269" s="9">
        <f t="shared" si="29"/>
        <v>9000</v>
      </c>
    </row>
    <row r="270" spans="1:24" x14ac:dyDescent="0.25">
      <c r="A270">
        <v>2155</v>
      </c>
      <c r="B270" t="s">
        <v>79</v>
      </c>
      <c r="D270" t="s">
        <v>80</v>
      </c>
      <c r="E270" t="s">
        <v>66</v>
      </c>
      <c r="F270" t="s">
        <v>131</v>
      </c>
      <c r="G270">
        <v>2</v>
      </c>
      <c r="H270" t="s">
        <v>4611</v>
      </c>
      <c r="I270" s="9">
        <v>0</v>
      </c>
      <c r="J270" s="9">
        <v>0</v>
      </c>
      <c r="K270" t="s">
        <v>53</v>
      </c>
      <c r="L270" s="9">
        <v>713</v>
      </c>
      <c r="M270" t="s">
        <v>134</v>
      </c>
      <c r="N270" t="s">
        <v>4633</v>
      </c>
      <c r="O270" t="s">
        <v>4614</v>
      </c>
      <c r="P270" t="s">
        <v>797</v>
      </c>
      <c r="Q270" t="s">
        <v>727</v>
      </c>
      <c r="R270" s="9">
        <v>0</v>
      </c>
      <c r="S270" t="str">
        <f t="shared" si="24"/>
        <v>Funded</v>
      </c>
      <c r="T270" t="str">
        <f t="shared" si="25"/>
        <v>No</v>
      </c>
      <c r="U270" t="str">
        <f t="shared" si="26"/>
        <v>No</v>
      </c>
      <c r="V270" t="str">
        <f t="shared" si="27"/>
        <v>No</v>
      </c>
      <c r="W270" s="9">
        <f t="shared" si="28"/>
        <v>713</v>
      </c>
      <c r="X270" s="9">
        <f t="shared" si="29"/>
        <v>713</v>
      </c>
    </row>
    <row r="271" spans="1:24" x14ac:dyDescent="0.25">
      <c r="A271">
        <v>2163</v>
      </c>
      <c r="B271" t="s">
        <v>142</v>
      </c>
      <c r="D271" t="s">
        <v>80</v>
      </c>
      <c r="E271" t="s">
        <v>66</v>
      </c>
      <c r="F271" t="s">
        <v>237</v>
      </c>
      <c r="G271">
        <v>2</v>
      </c>
      <c r="H271" t="s">
        <v>6568</v>
      </c>
      <c r="I271" s="9">
        <v>0</v>
      </c>
      <c r="J271" s="9">
        <v>800</v>
      </c>
      <c r="K271" t="s">
        <v>53</v>
      </c>
      <c r="L271" s="9">
        <v>0</v>
      </c>
      <c r="M271" t="s">
        <v>54</v>
      </c>
      <c r="N271" t="s">
        <v>1225</v>
      </c>
      <c r="O271" t="s">
        <v>6571</v>
      </c>
      <c r="P271" t="s">
        <v>797</v>
      </c>
      <c r="Q271" t="s">
        <v>727</v>
      </c>
      <c r="R271" s="9">
        <v>0</v>
      </c>
      <c r="S271" t="str">
        <f t="shared" si="24"/>
        <v>Unfunded</v>
      </c>
      <c r="T271" t="str">
        <f t="shared" si="25"/>
        <v>No</v>
      </c>
      <c r="U271" t="str">
        <f t="shared" si="26"/>
        <v>No</v>
      </c>
      <c r="V271" t="str">
        <f t="shared" si="27"/>
        <v>No</v>
      </c>
      <c r="W271" s="9" t="str">
        <f t="shared" si="28"/>
        <v/>
      </c>
      <c r="X271" s="9">
        <f t="shared" si="29"/>
        <v>800</v>
      </c>
    </row>
    <row r="272" spans="1:24" x14ac:dyDescent="0.25">
      <c r="A272">
        <v>2169</v>
      </c>
      <c r="B272" t="s">
        <v>117</v>
      </c>
      <c r="D272" t="s">
        <v>44</v>
      </c>
      <c r="E272" t="s">
        <v>81</v>
      </c>
      <c r="F272" t="s">
        <v>607</v>
      </c>
      <c r="G272">
        <v>2</v>
      </c>
      <c r="H272" t="s">
        <v>2451</v>
      </c>
      <c r="I272" s="9">
        <v>250000</v>
      </c>
      <c r="J272" s="9">
        <v>0</v>
      </c>
      <c r="K272" t="s">
        <v>53</v>
      </c>
      <c r="L272" s="9">
        <v>250000</v>
      </c>
      <c r="M272" t="s">
        <v>134</v>
      </c>
      <c r="N272" t="s">
        <v>2452</v>
      </c>
      <c r="O272" t="s">
        <v>2370</v>
      </c>
      <c r="P272" t="s">
        <v>709</v>
      </c>
      <c r="Q272" t="s">
        <v>727</v>
      </c>
      <c r="R272" s="9">
        <v>0</v>
      </c>
      <c r="S272" t="str">
        <f t="shared" si="24"/>
        <v>Funded</v>
      </c>
      <c r="T272" t="str">
        <f t="shared" si="25"/>
        <v>No</v>
      </c>
      <c r="U272" t="str">
        <f t="shared" si="26"/>
        <v>No</v>
      </c>
      <c r="V272" t="str">
        <f t="shared" si="27"/>
        <v>No</v>
      </c>
      <c r="W272" s="9">
        <f t="shared" si="28"/>
        <v>500000</v>
      </c>
      <c r="X272" s="9">
        <f t="shared" si="29"/>
        <v>500000</v>
      </c>
    </row>
    <row r="273" spans="1:24" hidden="1" x14ac:dyDescent="0.25">
      <c r="A273">
        <v>2171</v>
      </c>
      <c r="B273" t="s">
        <v>79</v>
      </c>
      <c r="D273" t="s">
        <v>65</v>
      </c>
      <c r="E273" t="s">
        <v>45</v>
      </c>
      <c r="F273" t="s">
        <v>119</v>
      </c>
      <c r="G273">
        <v>4</v>
      </c>
      <c r="H273" t="s">
        <v>1500</v>
      </c>
      <c r="I273" s="9">
        <v>0</v>
      </c>
      <c r="J273" s="9">
        <v>0</v>
      </c>
      <c r="K273" t="s">
        <v>53</v>
      </c>
      <c r="L273" s="9">
        <v>1400</v>
      </c>
      <c r="M273" t="s">
        <v>134</v>
      </c>
      <c r="N273" t="s">
        <v>1668</v>
      </c>
      <c r="O273" t="s">
        <v>1503</v>
      </c>
      <c r="P273" t="s">
        <v>953</v>
      </c>
      <c r="Q273" t="s">
        <v>693</v>
      </c>
      <c r="R273" s="9">
        <v>0</v>
      </c>
      <c r="S273" t="str">
        <f t="shared" si="24"/>
        <v>Funded</v>
      </c>
      <c r="T273" t="str">
        <f t="shared" si="25"/>
        <v>No</v>
      </c>
      <c r="U273" t="str">
        <f t="shared" si="26"/>
        <v>No</v>
      </c>
      <c r="V273" t="str">
        <f t="shared" si="27"/>
        <v>No</v>
      </c>
      <c r="W273" s="9">
        <f t="shared" si="28"/>
        <v>1400</v>
      </c>
      <c r="X273" s="9">
        <f t="shared" si="29"/>
        <v>1400</v>
      </c>
    </row>
    <row r="274" spans="1:24" x14ac:dyDescent="0.25">
      <c r="A274">
        <v>2176</v>
      </c>
      <c r="B274" t="s">
        <v>79</v>
      </c>
      <c r="D274" t="s">
        <v>80</v>
      </c>
      <c r="E274" t="s">
        <v>66</v>
      </c>
      <c r="F274" t="s">
        <v>119</v>
      </c>
      <c r="G274">
        <v>3</v>
      </c>
      <c r="H274" t="s">
        <v>797</v>
      </c>
      <c r="I274" s="9">
        <v>0</v>
      </c>
      <c r="J274" s="9">
        <v>0</v>
      </c>
      <c r="L274" s="9">
        <v>5000</v>
      </c>
      <c r="M274" t="s">
        <v>54</v>
      </c>
      <c r="N274" t="s">
        <v>1207</v>
      </c>
      <c r="O274" t="s">
        <v>898</v>
      </c>
      <c r="P274" t="s">
        <v>911</v>
      </c>
      <c r="Q274" t="s">
        <v>727</v>
      </c>
      <c r="R274" s="9">
        <v>0</v>
      </c>
      <c r="S274" t="str">
        <f t="shared" si="24"/>
        <v>Unfunded</v>
      </c>
      <c r="T274" t="str">
        <f t="shared" si="25"/>
        <v>No</v>
      </c>
      <c r="U274" t="str">
        <f t="shared" si="26"/>
        <v>No</v>
      </c>
      <c r="V274" t="str">
        <f t="shared" si="27"/>
        <v>No</v>
      </c>
      <c r="W274" s="9" t="str">
        <f t="shared" si="28"/>
        <v/>
      </c>
      <c r="X274" s="9">
        <f t="shared" si="29"/>
        <v>5000</v>
      </c>
    </row>
    <row r="275" spans="1:24" x14ac:dyDescent="0.25">
      <c r="A275">
        <v>2177</v>
      </c>
      <c r="B275" t="s">
        <v>79</v>
      </c>
      <c r="D275" t="s">
        <v>80</v>
      </c>
      <c r="E275" t="s">
        <v>45</v>
      </c>
      <c r="F275" t="s">
        <v>119</v>
      </c>
      <c r="G275">
        <v>3</v>
      </c>
      <c r="H275" t="s">
        <v>797</v>
      </c>
      <c r="I275" s="9">
        <v>0</v>
      </c>
      <c r="J275" s="9">
        <v>0</v>
      </c>
      <c r="L275" s="9">
        <v>5000</v>
      </c>
      <c r="M275" t="s">
        <v>54</v>
      </c>
      <c r="N275" t="s">
        <v>1207</v>
      </c>
      <c r="O275" t="s">
        <v>898</v>
      </c>
      <c r="P275" t="s">
        <v>911</v>
      </c>
      <c r="Q275" t="s">
        <v>727</v>
      </c>
      <c r="R275" s="9">
        <v>0</v>
      </c>
      <c r="S275" t="str">
        <f t="shared" si="24"/>
        <v>Unfunded</v>
      </c>
      <c r="T275" t="str">
        <f t="shared" si="25"/>
        <v>No</v>
      </c>
      <c r="U275" t="str">
        <f t="shared" si="26"/>
        <v>No</v>
      </c>
      <c r="V275" t="str">
        <f t="shared" si="27"/>
        <v>No</v>
      </c>
      <c r="W275" s="9" t="str">
        <f t="shared" si="28"/>
        <v/>
      </c>
      <c r="X275" s="9">
        <f t="shared" si="29"/>
        <v>5000</v>
      </c>
    </row>
    <row r="276" spans="1:24" x14ac:dyDescent="0.25">
      <c r="A276">
        <v>2181</v>
      </c>
      <c r="B276" t="s">
        <v>79</v>
      </c>
      <c r="D276" t="s">
        <v>44</v>
      </c>
      <c r="E276" t="s">
        <v>45</v>
      </c>
      <c r="F276" t="s">
        <v>119</v>
      </c>
      <c r="G276">
        <v>3</v>
      </c>
      <c r="H276" t="s">
        <v>797</v>
      </c>
      <c r="I276" s="9">
        <v>0</v>
      </c>
      <c r="J276" s="9">
        <v>0</v>
      </c>
      <c r="L276" s="9">
        <v>5000</v>
      </c>
      <c r="M276" t="s">
        <v>54</v>
      </c>
      <c r="N276" t="s">
        <v>1207</v>
      </c>
      <c r="O276" t="s">
        <v>898</v>
      </c>
      <c r="P276" t="s">
        <v>911</v>
      </c>
      <c r="Q276" t="s">
        <v>727</v>
      </c>
      <c r="R276" s="9">
        <v>0</v>
      </c>
      <c r="S276" t="str">
        <f t="shared" si="24"/>
        <v>Unfunded</v>
      </c>
      <c r="T276" t="str">
        <f t="shared" si="25"/>
        <v>No</v>
      </c>
      <c r="U276" t="str">
        <f t="shared" si="26"/>
        <v>No</v>
      </c>
      <c r="V276" t="str">
        <f t="shared" si="27"/>
        <v>No</v>
      </c>
      <c r="W276" s="9" t="str">
        <f t="shared" si="28"/>
        <v/>
      </c>
      <c r="X276" s="9">
        <f t="shared" si="29"/>
        <v>5000</v>
      </c>
    </row>
    <row r="277" spans="1:24" hidden="1" x14ac:dyDescent="0.25">
      <c r="A277">
        <v>2236</v>
      </c>
      <c r="B277" t="s">
        <v>266</v>
      </c>
      <c r="D277" t="s">
        <v>80</v>
      </c>
      <c r="E277" t="s">
        <v>66</v>
      </c>
      <c r="F277" t="s">
        <v>268</v>
      </c>
      <c r="G277">
        <v>5</v>
      </c>
      <c r="H277" t="s">
        <v>1950</v>
      </c>
      <c r="I277" s="9">
        <v>10000</v>
      </c>
      <c r="J277" s="9">
        <v>0</v>
      </c>
      <c r="K277" t="s">
        <v>273</v>
      </c>
      <c r="L277" s="9">
        <v>500</v>
      </c>
      <c r="M277" t="s">
        <v>54</v>
      </c>
      <c r="N277" t="s">
        <v>2019</v>
      </c>
      <c r="O277" t="s">
        <v>1951</v>
      </c>
      <c r="P277" t="s">
        <v>953</v>
      </c>
      <c r="Q277" t="s">
        <v>921</v>
      </c>
      <c r="R277" s="9">
        <v>5000</v>
      </c>
      <c r="S277" t="str">
        <f t="shared" si="24"/>
        <v>Unfunded</v>
      </c>
      <c r="T277" t="str">
        <f t="shared" si="25"/>
        <v>No</v>
      </c>
      <c r="U277" t="str">
        <f t="shared" si="26"/>
        <v>No</v>
      </c>
      <c r="V277" t="str">
        <f t="shared" si="27"/>
        <v>No</v>
      </c>
      <c r="W277" s="9" t="str">
        <f t="shared" si="28"/>
        <v/>
      </c>
      <c r="X277" s="9">
        <f t="shared" si="29"/>
        <v>10500</v>
      </c>
    </row>
    <row r="278" spans="1:24" hidden="1" x14ac:dyDescent="0.25">
      <c r="A278">
        <v>2284</v>
      </c>
      <c r="B278" t="s">
        <v>142</v>
      </c>
      <c r="D278" t="s">
        <v>80</v>
      </c>
      <c r="E278" t="s">
        <v>81</v>
      </c>
      <c r="F278" t="s">
        <v>198</v>
      </c>
      <c r="G278">
        <v>3</v>
      </c>
      <c r="H278" t="s">
        <v>2367</v>
      </c>
      <c r="I278" s="9">
        <v>200</v>
      </c>
      <c r="J278" s="9">
        <v>200</v>
      </c>
      <c r="K278" t="s">
        <v>273</v>
      </c>
      <c r="L278" s="9">
        <v>200</v>
      </c>
      <c r="M278" t="s">
        <v>54</v>
      </c>
      <c r="N278" t="s">
        <v>2390</v>
      </c>
      <c r="O278" t="s">
        <v>2370</v>
      </c>
      <c r="P278" t="s">
        <v>953</v>
      </c>
      <c r="Q278" t="s">
        <v>719</v>
      </c>
      <c r="R278" s="9">
        <v>0</v>
      </c>
      <c r="S278" t="str">
        <f t="shared" si="24"/>
        <v>Unfunded</v>
      </c>
      <c r="T278" t="str">
        <f t="shared" si="25"/>
        <v>No</v>
      </c>
      <c r="U278" t="str">
        <f t="shared" si="26"/>
        <v>No</v>
      </c>
      <c r="V278" t="str">
        <f t="shared" si="27"/>
        <v>No</v>
      </c>
      <c r="W278" s="9" t="str">
        <f t="shared" si="28"/>
        <v/>
      </c>
      <c r="X278" s="9">
        <f t="shared" si="29"/>
        <v>600</v>
      </c>
    </row>
    <row r="279" spans="1:24" hidden="1" x14ac:dyDescent="0.25">
      <c r="A279">
        <v>2285</v>
      </c>
      <c r="B279" t="s">
        <v>1316</v>
      </c>
      <c r="D279" t="s">
        <v>65</v>
      </c>
      <c r="E279" t="s">
        <v>81</v>
      </c>
      <c r="F279" t="s">
        <v>96</v>
      </c>
      <c r="G279">
        <v>5</v>
      </c>
      <c r="H279" t="s">
        <v>2367</v>
      </c>
      <c r="I279" s="9">
        <v>0</v>
      </c>
      <c r="J279" s="9">
        <v>0</v>
      </c>
      <c r="K279" t="s">
        <v>273</v>
      </c>
      <c r="L279" s="9">
        <v>0</v>
      </c>
      <c r="M279" t="s">
        <v>54</v>
      </c>
      <c r="N279" t="s">
        <v>2390</v>
      </c>
      <c r="O279" t="s">
        <v>2370</v>
      </c>
      <c r="P279" t="s">
        <v>953</v>
      </c>
      <c r="Q279" t="s">
        <v>921</v>
      </c>
      <c r="R279" s="9">
        <v>0</v>
      </c>
      <c r="S279" t="str">
        <f t="shared" si="24"/>
        <v>Unfunded</v>
      </c>
      <c r="T279" t="str">
        <f t="shared" si="25"/>
        <v>No</v>
      </c>
      <c r="U279" t="str">
        <f t="shared" si="26"/>
        <v>No</v>
      </c>
      <c r="V279" t="str">
        <f t="shared" si="27"/>
        <v>No</v>
      </c>
      <c r="W279" s="9" t="str">
        <f t="shared" si="28"/>
        <v/>
      </c>
      <c r="X279" s="9">
        <f t="shared" si="29"/>
        <v>0</v>
      </c>
    </row>
    <row r="280" spans="1:24" x14ac:dyDescent="0.25">
      <c r="A280">
        <v>2352</v>
      </c>
      <c r="B280" t="s">
        <v>464</v>
      </c>
      <c r="C280" t="s">
        <v>3099</v>
      </c>
      <c r="D280" t="s">
        <v>65</v>
      </c>
      <c r="E280" t="s">
        <v>66</v>
      </c>
      <c r="F280" t="s">
        <v>198</v>
      </c>
      <c r="G280">
        <v>3</v>
      </c>
      <c r="H280" t="s">
        <v>1223</v>
      </c>
      <c r="I280" s="9">
        <v>1000</v>
      </c>
      <c r="J280" s="9">
        <v>9146</v>
      </c>
      <c r="K280" t="s">
        <v>53</v>
      </c>
      <c r="L280" s="9">
        <v>13646</v>
      </c>
      <c r="M280" t="s">
        <v>54</v>
      </c>
      <c r="N280" t="s">
        <v>1265</v>
      </c>
      <c r="O280" t="s">
        <v>1226</v>
      </c>
      <c r="P280" t="s">
        <v>911</v>
      </c>
      <c r="Q280" t="s">
        <v>727</v>
      </c>
      <c r="R280" s="9">
        <v>4500</v>
      </c>
      <c r="S280" t="str">
        <f t="shared" si="24"/>
        <v>Unfunded</v>
      </c>
      <c r="T280" t="str">
        <f t="shared" si="25"/>
        <v>No</v>
      </c>
      <c r="U280" t="str">
        <f t="shared" si="26"/>
        <v>No</v>
      </c>
      <c r="V280" t="str">
        <f t="shared" si="27"/>
        <v>No</v>
      </c>
      <c r="W280" s="9" t="str">
        <f t="shared" si="28"/>
        <v/>
      </c>
      <c r="X280" s="9">
        <f t="shared" si="29"/>
        <v>23792</v>
      </c>
    </row>
    <row r="281" spans="1:24" x14ac:dyDescent="0.25">
      <c r="A281">
        <v>2353</v>
      </c>
      <c r="B281" t="s">
        <v>266</v>
      </c>
      <c r="C281" t="s">
        <v>3109</v>
      </c>
      <c r="D281" t="s">
        <v>65</v>
      </c>
      <c r="E281" t="s">
        <v>45</v>
      </c>
      <c r="F281" t="s">
        <v>119</v>
      </c>
      <c r="G281">
        <v>3</v>
      </c>
      <c r="H281" t="s">
        <v>1223</v>
      </c>
      <c r="I281" s="9">
        <v>0</v>
      </c>
      <c r="J281" s="9">
        <v>1310</v>
      </c>
      <c r="K281" t="s">
        <v>53</v>
      </c>
      <c r="L281" s="9">
        <v>0</v>
      </c>
      <c r="M281" t="s">
        <v>54</v>
      </c>
      <c r="N281" t="s">
        <v>1311</v>
      </c>
      <c r="O281" t="s">
        <v>1226</v>
      </c>
      <c r="P281" t="s">
        <v>911</v>
      </c>
      <c r="Q281" t="s">
        <v>727</v>
      </c>
      <c r="R281" s="9">
        <v>0</v>
      </c>
      <c r="S281" t="str">
        <f t="shared" si="24"/>
        <v>Unfunded</v>
      </c>
      <c r="T281" t="str">
        <f t="shared" si="25"/>
        <v>No</v>
      </c>
      <c r="U281" t="str">
        <f t="shared" si="26"/>
        <v>No</v>
      </c>
      <c r="V281" t="str">
        <f t="shared" si="27"/>
        <v>No</v>
      </c>
      <c r="W281" s="9" t="str">
        <f t="shared" si="28"/>
        <v/>
      </c>
      <c r="X281" s="9">
        <f t="shared" si="29"/>
        <v>1310</v>
      </c>
    </row>
    <row r="282" spans="1:24" hidden="1" x14ac:dyDescent="0.25">
      <c r="A282">
        <v>2371</v>
      </c>
      <c r="B282" t="s">
        <v>464</v>
      </c>
      <c r="D282" t="s">
        <v>65</v>
      </c>
      <c r="E282" t="s">
        <v>66</v>
      </c>
      <c r="F282" t="s">
        <v>96</v>
      </c>
      <c r="G282">
        <v>5</v>
      </c>
      <c r="H282" t="s">
        <v>3176</v>
      </c>
      <c r="I282" s="9">
        <v>0</v>
      </c>
      <c r="J282" s="9">
        <v>0</v>
      </c>
      <c r="K282" t="s">
        <v>53</v>
      </c>
      <c r="L282" s="9">
        <v>2000</v>
      </c>
      <c r="M282" t="s">
        <v>149</v>
      </c>
      <c r="O282" t="s">
        <v>3166</v>
      </c>
      <c r="P282" t="s">
        <v>953</v>
      </c>
      <c r="Q282" t="s">
        <v>693</v>
      </c>
      <c r="R282" s="9">
        <v>1500</v>
      </c>
      <c r="S282" t="str">
        <f t="shared" si="24"/>
        <v>Funded</v>
      </c>
      <c r="T282" t="str">
        <f t="shared" si="25"/>
        <v>No</v>
      </c>
      <c r="U282" t="str">
        <f t="shared" si="26"/>
        <v>No</v>
      </c>
      <c r="V282" t="str">
        <f t="shared" si="27"/>
        <v>No</v>
      </c>
      <c r="W282" s="9">
        <f t="shared" si="28"/>
        <v>3500</v>
      </c>
      <c r="X282" s="9">
        <f t="shared" si="29"/>
        <v>2000</v>
      </c>
    </row>
    <row r="283" spans="1:24" hidden="1" x14ac:dyDescent="0.25">
      <c r="A283">
        <v>2376</v>
      </c>
      <c r="B283" t="s">
        <v>464</v>
      </c>
      <c r="D283" t="s">
        <v>65</v>
      </c>
      <c r="E283" t="s">
        <v>66</v>
      </c>
      <c r="F283" t="s">
        <v>237</v>
      </c>
      <c r="G283">
        <v>5</v>
      </c>
      <c r="H283" t="s">
        <v>3176</v>
      </c>
      <c r="I283" s="9">
        <v>0</v>
      </c>
      <c r="J283" s="9">
        <v>0</v>
      </c>
      <c r="K283" t="s">
        <v>273</v>
      </c>
      <c r="L283" s="9">
        <v>8000</v>
      </c>
      <c r="M283" t="s">
        <v>54</v>
      </c>
      <c r="O283" t="s">
        <v>3166</v>
      </c>
      <c r="P283" t="s">
        <v>953</v>
      </c>
      <c r="Q283" t="s">
        <v>921</v>
      </c>
      <c r="R283" s="9">
        <v>8000</v>
      </c>
      <c r="S283" t="str">
        <f t="shared" si="24"/>
        <v>Unfunded</v>
      </c>
      <c r="T283" t="str">
        <f t="shared" si="25"/>
        <v>No</v>
      </c>
      <c r="U283" t="str">
        <f t="shared" si="26"/>
        <v>No</v>
      </c>
      <c r="V283" t="str">
        <f t="shared" si="27"/>
        <v>Yes</v>
      </c>
      <c r="W283" s="9" t="str">
        <f t="shared" si="28"/>
        <v/>
      </c>
      <c r="X283" s="9">
        <f t="shared" si="29"/>
        <v>8000</v>
      </c>
    </row>
    <row r="284" spans="1:24" hidden="1" x14ac:dyDescent="0.25">
      <c r="A284">
        <v>2494</v>
      </c>
      <c r="B284" t="s">
        <v>117</v>
      </c>
      <c r="D284" t="s">
        <v>65</v>
      </c>
      <c r="E284" t="s">
        <v>66</v>
      </c>
      <c r="F284" t="s">
        <v>188</v>
      </c>
      <c r="G284">
        <v>3</v>
      </c>
      <c r="H284" t="s">
        <v>4063</v>
      </c>
      <c r="I284" s="9">
        <v>160000</v>
      </c>
      <c r="J284" s="9">
        <v>30000</v>
      </c>
      <c r="K284" t="s">
        <v>273</v>
      </c>
      <c r="L284" s="9">
        <v>5000</v>
      </c>
      <c r="M284" t="s">
        <v>149</v>
      </c>
      <c r="N284" t="s">
        <v>4188</v>
      </c>
      <c r="O284" t="s">
        <v>4066</v>
      </c>
      <c r="P284" t="s">
        <v>953</v>
      </c>
      <c r="Q284" t="s">
        <v>693</v>
      </c>
      <c r="R284" s="9">
        <v>25000</v>
      </c>
      <c r="S284" t="str">
        <f t="shared" si="24"/>
        <v>Funded</v>
      </c>
      <c r="T284" t="str">
        <f t="shared" si="25"/>
        <v>No</v>
      </c>
      <c r="U284" t="str">
        <f t="shared" si="26"/>
        <v>No</v>
      </c>
      <c r="V284" t="str">
        <f t="shared" si="27"/>
        <v>No</v>
      </c>
      <c r="W284" s="9">
        <f t="shared" si="28"/>
        <v>220000</v>
      </c>
      <c r="X284" s="9">
        <f t="shared" si="29"/>
        <v>195000</v>
      </c>
    </row>
    <row r="285" spans="1:24" hidden="1" x14ac:dyDescent="0.25">
      <c r="A285">
        <v>2909</v>
      </c>
      <c r="B285" t="s">
        <v>223</v>
      </c>
      <c r="C285" t="s">
        <v>4620</v>
      </c>
      <c r="D285" t="s">
        <v>65</v>
      </c>
      <c r="E285" t="s">
        <v>66</v>
      </c>
      <c r="F285" t="s">
        <v>2639</v>
      </c>
      <c r="H285" t="s">
        <v>4624</v>
      </c>
      <c r="I285" s="9">
        <v>0</v>
      </c>
      <c r="J285" s="9">
        <v>0</v>
      </c>
      <c r="K285" t="s">
        <v>53</v>
      </c>
      <c r="L285" s="9">
        <v>0</v>
      </c>
      <c r="M285" t="s">
        <v>134</v>
      </c>
      <c r="N285" t="s">
        <v>4625</v>
      </c>
      <c r="O285" t="s">
        <v>4614</v>
      </c>
      <c r="P285" t="s">
        <v>953</v>
      </c>
      <c r="Q285" t="s">
        <v>464</v>
      </c>
      <c r="R285" s="9">
        <v>0</v>
      </c>
      <c r="S285" t="str">
        <f t="shared" si="24"/>
        <v>Funded</v>
      </c>
      <c r="T285" t="str">
        <f t="shared" si="25"/>
        <v>No</v>
      </c>
      <c r="U285" t="str">
        <f t="shared" si="26"/>
        <v>No</v>
      </c>
      <c r="V285" t="str">
        <f t="shared" si="27"/>
        <v>No</v>
      </c>
      <c r="W285" s="9">
        <f t="shared" si="28"/>
        <v>0</v>
      </c>
      <c r="X285" s="9">
        <f t="shared" si="29"/>
        <v>0</v>
      </c>
    </row>
    <row r="286" spans="1:24" hidden="1" x14ac:dyDescent="0.25">
      <c r="A286">
        <v>2953</v>
      </c>
      <c r="B286" t="s">
        <v>79</v>
      </c>
      <c r="D286" t="s">
        <v>65</v>
      </c>
      <c r="E286" t="s">
        <v>45</v>
      </c>
      <c r="F286" t="s">
        <v>83</v>
      </c>
      <c r="G286">
        <v>4</v>
      </c>
      <c r="H286" t="s">
        <v>1500</v>
      </c>
      <c r="I286" s="9">
        <v>0</v>
      </c>
      <c r="J286" s="9">
        <v>0</v>
      </c>
      <c r="K286" t="s">
        <v>53</v>
      </c>
      <c r="L286" s="9">
        <v>700</v>
      </c>
      <c r="M286" t="s">
        <v>134</v>
      </c>
      <c r="N286" t="s">
        <v>5018</v>
      </c>
      <c r="O286" t="s">
        <v>5000</v>
      </c>
      <c r="P286" t="s">
        <v>953</v>
      </c>
      <c r="Q286" t="s">
        <v>921</v>
      </c>
      <c r="S286" t="str">
        <f t="shared" si="24"/>
        <v>Funded</v>
      </c>
      <c r="T286" t="str">
        <f t="shared" si="25"/>
        <v>No</v>
      </c>
      <c r="U286" t="str">
        <f t="shared" si="26"/>
        <v>No</v>
      </c>
      <c r="V286" t="str">
        <f t="shared" si="27"/>
        <v>No</v>
      </c>
      <c r="W286" s="9">
        <f t="shared" si="28"/>
        <v>700</v>
      </c>
      <c r="X286" s="9">
        <f t="shared" si="29"/>
        <v>700</v>
      </c>
    </row>
    <row r="287" spans="1:24" hidden="1" x14ac:dyDescent="0.25">
      <c r="A287">
        <v>2957</v>
      </c>
      <c r="B287" t="s">
        <v>64</v>
      </c>
      <c r="C287" t="s">
        <v>1589</v>
      </c>
      <c r="D287" t="s">
        <v>65</v>
      </c>
      <c r="E287" t="s">
        <v>45</v>
      </c>
      <c r="F287" t="s">
        <v>237</v>
      </c>
      <c r="G287">
        <v>4</v>
      </c>
      <c r="H287" t="s">
        <v>1500</v>
      </c>
      <c r="I287" s="9">
        <v>0</v>
      </c>
      <c r="J287" s="9">
        <v>0</v>
      </c>
      <c r="K287" t="s">
        <v>53</v>
      </c>
      <c r="L287" s="9">
        <v>1050</v>
      </c>
      <c r="M287" t="s">
        <v>134</v>
      </c>
      <c r="O287" t="s">
        <v>5000</v>
      </c>
      <c r="P287" t="s">
        <v>953</v>
      </c>
      <c r="Q287" t="s">
        <v>921</v>
      </c>
      <c r="S287" t="str">
        <f t="shared" si="24"/>
        <v>Funded</v>
      </c>
      <c r="T287" t="str">
        <f t="shared" si="25"/>
        <v>No</v>
      </c>
      <c r="U287" t="str">
        <f t="shared" si="26"/>
        <v>No</v>
      </c>
      <c r="V287" t="str">
        <f t="shared" si="27"/>
        <v>No</v>
      </c>
      <c r="W287" s="9">
        <f t="shared" si="28"/>
        <v>1050</v>
      </c>
      <c r="X287" s="9">
        <f t="shared" si="29"/>
        <v>1050</v>
      </c>
    </row>
    <row r="288" spans="1:24" hidden="1" x14ac:dyDescent="0.25">
      <c r="A288">
        <v>2967</v>
      </c>
      <c r="B288" t="s">
        <v>117</v>
      </c>
      <c r="D288" t="s">
        <v>65</v>
      </c>
      <c r="E288" t="s">
        <v>81</v>
      </c>
      <c r="F288" t="s">
        <v>188</v>
      </c>
      <c r="G288">
        <v>3</v>
      </c>
      <c r="H288" t="s">
        <v>4998</v>
      </c>
      <c r="I288" s="9">
        <v>0</v>
      </c>
      <c r="J288" s="9">
        <v>0</v>
      </c>
      <c r="K288" t="s">
        <v>273</v>
      </c>
      <c r="L288" s="9">
        <v>0</v>
      </c>
      <c r="M288" t="s">
        <v>134</v>
      </c>
      <c r="O288" t="s">
        <v>5000</v>
      </c>
      <c r="P288" t="s">
        <v>953</v>
      </c>
      <c r="Q288" t="s">
        <v>464</v>
      </c>
      <c r="S288" t="str">
        <f t="shared" si="24"/>
        <v>Funded</v>
      </c>
      <c r="T288" t="str">
        <f t="shared" si="25"/>
        <v>No</v>
      </c>
      <c r="U288" t="str">
        <f t="shared" si="26"/>
        <v>No</v>
      </c>
      <c r="V288" t="str">
        <f t="shared" si="27"/>
        <v>No</v>
      </c>
      <c r="W288" s="9">
        <f t="shared" si="28"/>
        <v>0</v>
      </c>
      <c r="X288" s="9">
        <f t="shared" si="29"/>
        <v>0</v>
      </c>
    </row>
    <row r="289" spans="1:24" hidden="1" x14ac:dyDescent="0.25">
      <c r="A289">
        <v>3000</v>
      </c>
      <c r="B289" t="s">
        <v>117</v>
      </c>
      <c r="D289" t="s">
        <v>3326</v>
      </c>
      <c r="E289" t="s">
        <v>81</v>
      </c>
      <c r="F289" t="s">
        <v>188</v>
      </c>
      <c r="G289">
        <v>3</v>
      </c>
      <c r="H289" t="s">
        <v>5134</v>
      </c>
      <c r="I289" s="9">
        <v>0</v>
      </c>
      <c r="J289" s="9">
        <v>0</v>
      </c>
      <c r="K289" t="s">
        <v>273</v>
      </c>
      <c r="L289" s="9">
        <v>20000</v>
      </c>
      <c r="M289" t="s">
        <v>134</v>
      </c>
      <c r="N289" t="s">
        <v>5384</v>
      </c>
      <c r="O289" t="s">
        <v>5137</v>
      </c>
      <c r="P289" t="s">
        <v>953</v>
      </c>
      <c r="Q289" t="s">
        <v>464</v>
      </c>
      <c r="S289" t="str">
        <f t="shared" si="24"/>
        <v>Funded</v>
      </c>
      <c r="T289" t="str">
        <f t="shared" si="25"/>
        <v>No</v>
      </c>
      <c r="U289" t="str">
        <f t="shared" si="26"/>
        <v>No</v>
      </c>
      <c r="V289" t="str">
        <f t="shared" si="27"/>
        <v>No</v>
      </c>
      <c r="W289" s="9">
        <f t="shared" si="28"/>
        <v>20000</v>
      </c>
      <c r="X289" s="9">
        <f t="shared" si="29"/>
        <v>20000</v>
      </c>
    </row>
    <row r="290" spans="1:24" hidden="1" x14ac:dyDescent="0.25">
      <c r="A290">
        <v>3099</v>
      </c>
      <c r="B290" t="s">
        <v>64</v>
      </c>
      <c r="C290" t="s">
        <v>6161</v>
      </c>
      <c r="D290" t="s">
        <v>80</v>
      </c>
      <c r="E290" t="s">
        <v>45</v>
      </c>
      <c r="F290" t="s">
        <v>607</v>
      </c>
      <c r="G290">
        <v>3</v>
      </c>
      <c r="H290" t="s">
        <v>6093</v>
      </c>
      <c r="I290" s="9">
        <v>10000</v>
      </c>
      <c r="J290" s="9">
        <v>2500</v>
      </c>
      <c r="K290" t="s">
        <v>273</v>
      </c>
      <c r="L290" s="9">
        <v>2500</v>
      </c>
      <c r="M290" t="s">
        <v>54</v>
      </c>
      <c r="N290" t="s">
        <v>6167</v>
      </c>
      <c r="O290" t="s">
        <v>5959</v>
      </c>
      <c r="P290" t="s">
        <v>953</v>
      </c>
      <c r="Q290" t="s">
        <v>921</v>
      </c>
      <c r="R290" s="9">
        <v>10000</v>
      </c>
      <c r="S290" t="str">
        <f t="shared" si="24"/>
        <v>Unfunded</v>
      </c>
      <c r="T290" t="str">
        <f t="shared" si="25"/>
        <v>Yes</v>
      </c>
      <c r="U290" t="str">
        <f t="shared" si="26"/>
        <v>No</v>
      </c>
      <c r="V290" t="str">
        <f t="shared" si="27"/>
        <v>No</v>
      </c>
      <c r="W290" s="9" t="str">
        <f t="shared" si="28"/>
        <v/>
      </c>
      <c r="X290" s="9">
        <f t="shared" si="29"/>
        <v>15000</v>
      </c>
    </row>
    <row r="291" spans="1:24" hidden="1" x14ac:dyDescent="0.25">
      <c r="A291">
        <v>3111</v>
      </c>
      <c r="B291" t="s">
        <v>64</v>
      </c>
      <c r="C291" t="s">
        <v>6270</v>
      </c>
      <c r="D291" t="s">
        <v>80</v>
      </c>
      <c r="E291" t="s">
        <v>45</v>
      </c>
      <c r="F291" t="s">
        <v>119</v>
      </c>
      <c r="G291">
        <v>4</v>
      </c>
      <c r="H291" t="s">
        <v>6093</v>
      </c>
      <c r="I291" s="9">
        <v>5000</v>
      </c>
      <c r="J291" s="9">
        <v>0</v>
      </c>
      <c r="K291" t="s">
        <v>53</v>
      </c>
      <c r="L291" s="9">
        <v>0</v>
      </c>
      <c r="M291" t="s">
        <v>54</v>
      </c>
      <c r="N291" t="s">
        <v>6275</v>
      </c>
      <c r="O291" t="s">
        <v>5959</v>
      </c>
      <c r="P291" t="s">
        <v>953</v>
      </c>
      <c r="Q291" t="s">
        <v>921</v>
      </c>
      <c r="R291" s="9">
        <v>5000</v>
      </c>
      <c r="S291" t="str">
        <f t="shared" si="24"/>
        <v>Unfunded</v>
      </c>
      <c r="T291" t="str">
        <f t="shared" si="25"/>
        <v>Yes</v>
      </c>
      <c r="U291" t="str">
        <f t="shared" si="26"/>
        <v>No</v>
      </c>
      <c r="V291" t="str">
        <f t="shared" si="27"/>
        <v>No</v>
      </c>
      <c r="W291" s="9" t="str">
        <f t="shared" si="28"/>
        <v/>
      </c>
      <c r="X291" s="9">
        <f t="shared" si="29"/>
        <v>5000</v>
      </c>
    </row>
    <row r="292" spans="1:24" hidden="1" x14ac:dyDescent="0.25">
      <c r="A292">
        <v>3113</v>
      </c>
      <c r="B292" t="s">
        <v>464</v>
      </c>
      <c r="D292" t="s">
        <v>80</v>
      </c>
      <c r="E292" t="s">
        <v>66</v>
      </c>
      <c r="F292" t="s">
        <v>119</v>
      </c>
      <c r="G292">
        <v>3</v>
      </c>
      <c r="H292" t="s">
        <v>6093</v>
      </c>
      <c r="I292" s="9">
        <v>10000</v>
      </c>
      <c r="J292" s="9">
        <v>2500</v>
      </c>
      <c r="K292" t="s">
        <v>273</v>
      </c>
      <c r="L292" s="9">
        <v>2500</v>
      </c>
      <c r="M292" t="s">
        <v>54</v>
      </c>
      <c r="N292" t="s">
        <v>6293</v>
      </c>
      <c r="O292" t="s">
        <v>5959</v>
      </c>
      <c r="P292" t="s">
        <v>953</v>
      </c>
      <c r="Q292" t="s">
        <v>921</v>
      </c>
      <c r="R292" s="9">
        <v>10000</v>
      </c>
      <c r="S292" t="str">
        <f t="shared" si="24"/>
        <v>Unfunded</v>
      </c>
      <c r="T292" t="str">
        <f t="shared" si="25"/>
        <v>Yes</v>
      </c>
      <c r="U292" t="str">
        <f t="shared" si="26"/>
        <v>No</v>
      </c>
      <c r="V292" t="str">
        <f t="shared" si="27"/>
        <v>No</v>
      </c>
      <c r="W292" s="9" t="str">
        <f t="shared" si="28"/>
        <v/>
      </c>
      <c r="X292" s="9">
        <f t="shared" si="29"/>
        <v>15000</v>
      </c>
    </row>
    <row r="293" spans="1:24" hidden="1" x14ac:dyDescent="0.25">
      <c r="A293">
        <v>3187</v>
      </c>
      <c r="B293" t="s">
        <v>223</v>
      </c>
      <c r="D293" t="s">
        <v>65</v>
      </c>
      <c r="E293" t="s">
        <v>66</v>
      </c>
      <c r="G293">
        <v>5</v>
      </c>
      <c r="H293" t="s">
        <v>6748</v>
      </c>
      <c r="I293" s="9">
        <v>0</v>
      </c>
      <c r="J293" s="9">
        <v>0</v>
      </c>
      <c r="K293" t="s">
        <v>273</v>
      </c>
      <c r="L293" s="9">
        <v>0</v>
      </c>
      <c r="M293" t="s">
        <v>54</v>
      </c>
      <c r="N293" t="s">
        <v>6914</v>
      </c>
      <c r="O293" t="s">
        <v>6897</v>
      </c>
      <c r="P293" t="s">
        <v>953</v>
      </c>
      <c r="Q293" t="s">
        <v>464</v>
      </c>
      <c r="S293" t="str">
        <f t="shared" si="24"/>
        <v>Unfunded</v>
      </c>
      <c r="T293" t="str">
        <f t="shared" si="25"/>
        <v>No</v>
      </c>
      <c r="U293" t="str">
        <f t="shared" si="26"/>
        <v>No</v>
      </c>
      <c r="V293" t="str">
        <f t="shared" si="27"/>
        <v>No</v>
      </c>
      <c r="W293" s="9" t="str">
        <f t="shared" si="28"/>
        <v/>
      </c>
      <c r="X293" s="9">
        <f t="shared" si="29"/>
        <v>0</v>
      </c>
    </row>
    <row r="294" spans="1:24" hidden="1" x14ac:dyDescent="0.25">
      <c r="A294">
        <v>3194</v>
      </c>
      <c r="B294" t="s">
        <v>64</v>
      </c>
      <c r="C294" t="s">
        <v>6745</v>
      </c>
      <c r="D294" t="s">
        <v>65</v>
      </c>
      <c r="E294" t="s">
        <v>45</v>
      </c>
      <c r="F294" t="s">
        <v>83</v>
      </c>
      <c r="G294">
        <v>4</v>
      </c>
      <c r="H294" t="s">
        <v>6748</v>
      </c>
      <c r="I294" s="9">
        <v>0</v>
      </c>
      <c r="J294" s="9">
        <v>0</v>
      </c>
      <c r="K294" t="s">
        <v>273</v>
      </c>
      <c r="L294" s="9">
        <v>700</v>
      </c>
      <c r="M294" t="s">
        <v>134</v>
      </c>
      <c r="N294" t="s">
        <v>6750</v>
      </c>
      <c r="O294" t="s">
        <v>6897</v>
      </c>
      <c r="P294" t="s">
        <v>953</v>
      </c>
      <c r="Q294" t="s">
        <v>921</v>
      </c>
      <c r="R294" s="9">
        <v>700</v>
      </c>
      <c r="S294" t="str">
        <f t="shared" si="24"/>
        <v>Funded</v>
      </c>
      <c r="T294" t="str">
        <f t="shared" si="25"/>
        <v>No</v>
      </c>
      <c r="U294" t="str">
        <f t="shared" si="26"/>
        <v>No</v>
      </c>
      <c r="V294" t="str">
        <f t="shared" si="27"/>
        <v>Yes</v>
      </c>
      <c r="W294" s="9" t="str">
        <f t="shared" si="28"/>
        <v/>
      </c>
      <c r="X294" s="9">
        <f t="shared" si="29"/>
        <v>700</v>
      </c>
    </row>
    <row r="295" spans="1:24" hidden="1" x14ac:dyDescent="0.25">
      <c r="A295">
        <v>3204</v>
      </c>
      <c r="B295" t="s">
        <v>223</v>
      </c>
      <c r="D295" t="s">
        <v>65</v>
      </c>
      <c r="E295" t="s">
        <v>81</v>
      </c>
      <c r="F295" t="s">
        <v>119</v>
      </c>
      <c r="G295">
        <v>5</v>
      </c>
      <c r="H295" t="s">
        <v>6748</v>
      </c>
      <c r="I295" s="9">
        <v>0</v>
      </c>
      <c r="J295" s="9">
        <v>0</v>
      </c>
      <c r="L295" s="9">
        <v>0</v>
      </c>
      <c r="M295" t="s">
        <v>54</v>
      </c>
      <c r="N295" t="s">
        <v>7017</v>
      </c>
      <c r="O295" t="s">
        <v>6897</v>
      </c>
      <c r="P295" t="s">
        <v>953</v>
      </c>
      <c r="Q295" t="s">
        <v>719</v>
      </c>
      <c r="S295" t="str">
        <f t="shared" si="24"/>
        <v>Unfunded</v>
      </c>
      <c r="T295" t="str">
        <f t="shared" si="25"/>
        <v>No</v>
      </c>
      <c r="U295" t="str">
        <f t="shared" si="26"/>
        <v>No</v>
      </c>
      <c r="V295" t="str">
        <f t="shared" si="27"/>
        <v>No</v>
      </c>
      <c r="W295" s="9" t="str">
        <f t="shared" si="28"/>
        <v/>
      </c>
      <c r="X295" s="9">
        <f t="shared" si="29"/>
        <v>0</v>
      </c>
    </row>
    <row r="296" spans="1:24" hidden="1" x14ac:dyDescent="0.25">
      <c r="A296">
        <v>3214</v>
      </c>
      <c r="B296" t="s">
        <v>79</v>
      </c>
      <c r="D296" t="s">
        <v>65</v>
      </c>
      <c r="E296" t="s">
        <v>45</v>
      </c>
      <c r="F296" t="s">
        <v>68</v>
      </c>
      <c r="G296">
        <v>5</v>
      </c>
      <c r="H296" t="s">
        <v>250</v>
      </c>
      <c r="I296" s="9">
        <v>0</v>
      </c>
      <c r="J296" s="9">
        <v>0</v>
      </c>
      <c r="L296" s="9">
        <v>0</v>
      </c>
      <c r="M296" t="s">
        <v>54</v>
      </c>
      <c r="N296" t="s">
        <v>6713</v>
      </c>
      <c r="O296" t="s">
        <v>7045</v>
      </c>
      <c r="P296" t="s">
        <v>953</v>
      </c>
      <c r="Q296" t="s">
        <v>464</v>
      </c>
      <c r="S296" t="str">
        <f t="shared" si="24"/>
        <v>Unfunded</v>
      </c>
      <c r="T296" t="str">
        <f t="shared" si="25"/>
        <v>No</v>
      </c>
      <c r="U296" t="str">
        <f t="shared" si="26"/>
        <v>No</v>
      </c>
      <c r="V296" t="str">
        <f t="shared" si="27"/>
        <v>No</v>
      </c>
      <c r="W296" s="9" t="str">
        <f t="shared" si="28"/>
        <v/>
      </c>
      <c r="X296" s="9">
        <f t="shared" si="29"/>
        <v>0</v>
      </c>
    </row>
    <row r="297" spans="1:24" hidden="1" x14ac:dyDescent="0.25">
      <c r="A297">
        <v>3217</v>
      </c>
      <c r="B297" t="s">
        <v>64</v>
      </c>
      <c r="C297" t="s">
        <v>7074</v>
      </c>
      <c r="D297" t="s">
        <v>65</v>
      </c>
      <c r="E297" t="s">
        <v>45</v>
      </c>
      <c r="F297" t="s">
        <v>83</v>
      </c>
      <c r="G297">
        <v>4</v>
      </c>
      <c r="H297" t="s">
        <v>6748</v>
      </c>
      <c r="I297" s="9">
        <v>0</v>
      </c>
      <c r="J297" s="9">
        <v>0</v>
      </c>
      <c r="L297" s="9">
        <v>350</v>
      </c>
      <c r="M297" t="s">
        <v>134</v>
      </c>
      <c r="N297" t="s">
        <v>6750</v>
      </c>
      <c r="O297" t="s">
        <v>7045</v>
      </c>
      <c r="P297" t="s">
        <v>953</v>
      </c>
      <c r="Q297" t="s">
        <v>921</v>
      </c>
      <c r="R297" s="9">
        <v>350</v>
      </c>
      <c r="S297" t="str">
        <f t="shared" si="24"/>
        <v>Funded</v>
      </c>
      <c r="T297" t="str">
        <f t="shared" si="25"/>
        <v>No</v>
      </c>
      <c r="U297" t="str">
        <f t="shared" si="26"/>
        <v>No</v>
      </c>
      <c r="V297" t="str">
        <f t="shared" si="27"/>
        <v>Yes</v>
      </c>
      <c r="W297" s="9" t="str">
        <f t="shared" si="28"/>
        <v/>
      </c>
      <c r="X297" s="9">
        <f t="shared" si="29"/>
        <v>350</v>
      </c>
    </row>
    <row r="298" spans="1:24" x14ac:dyDescent="0.25">
      <c r="A298">
        <v>7389</v>
      </c>
      <c r="B298" t="s">
        <v>141</v>
      </c>
      <c r="D298" t="s">
        <v>65</v>
      </c>
      <c r="E298" t="s">
        <v>45</v>
      </c>
      <c r="F298" t="s">
        <v>96</v>
      </c>
      <c r="G298">
        <v>3</v>
      </c>
      <c r="H298" t="s">
        <v>1223</v>
      </c>
      <c r="I298" s="9">
        <v>3500</v>
      </c>
      <c r="J298" s="9">
        <v>1700</v>
      </c>
      <c r="K298" t="s">
        <v>53</v>
      </c>
      <c r="L298" s="9">
        <v>2500</v>
      </c>
      <c r="M298" t="s">
        <v>54</v>
      </c>
      <c r="N298" t="s">
        <v>1320</v>
      </c>
      <c r="O298" t="s">
        <v>1226</v>
      </c>
      <c r="P298" t="s">
        <v>911</v>
      </c>
      <c r="Q298" t="s">
        <v>727</v>
      </c>
      <c r="R298" s="9">
        <v>5000</v>
      </c>
      <c r="S298" t="str">
        <f t="shared" si="24"/>
        <v>Unfunded</v>
      </c>
      <c r="T298" t="str">
        <f t="shared" si="25"/>
        <v>No</v>
      </c>
      <c r="U298" t="str">
        <f t="shared" si="26"/>
        <v>No</v>
      </c>
      <c r="V298" t="str">
        <f t="shared" si="27"/>
        <v>No</v>
      </c>
      <c r="W298" s="9" t="str">
        <f t="shared" si="28"/>
        <v/>
      </c>
      <c r="X298" s="9">
        <f t="shared" si="29"/>
        <v>7700</v>
      </c>
    </row>
    <row r="299" spans="1:24" hidden="1" x14ac:dyDescent="0.25">
      <c r="A299">
        <v>7641</v>
      </c>
      <c r="B299" t="s">
        <v>117</v>
      </c>
      <c r="D299" t="s">
        <v>65</v>
      </c>
      <c r="E299" t="s">
        <v>66</v>
      </c>
      <c r="F299" t="s">
        <v>119</v>
      </c>
      <c r="G299">
        <v>5</v>
      </c>
      <c r="H299" t="s">
        <v>8493</v>
      </c>
      <c r="I299" s="9">
        <v>600</v>
      </c>
      <c r="J299" s="9">
        <v>3000</v>
      </c>
      <c r="K299" t="s">
        <v>53</v>
      </c>
      <c r="L299" s="9">
        <v>2500</v>
      </c>
      <c r="M299" t="s">
        <v>54</v>
      </c>
      <c r="N299" t="s">
        <v>8595</v>
      </c>
      <c r="O299" t="s">
        <v>8458</v>
      </c>
      <c r="P299" t="s">
        <v>953</v>
      </c>
      <c r="Q299" t="s">
        <v>693</v>
      </c>
      <c r="R299" s="9">
        <v>0</v>
      </c>
      <c r="S299" t="str">
        <f t="shared" si="24"/>
        <v>Unfunded</v>
      </c>
      <c r="T299" t="str">
        <f t="shared" si="25"/>
        <v>No</v>
      </c>
      <c r="U299" t="str">
        <f t="shared" si="26"/>
        <v>No</v>
      </c>
      <c r="V299" t="str">
        <f t="shared" si="27"/>
        <v>No</v>
      </c>
      <c r="W299" s="9" t="str">
        <f t="shared" si="28"/>
        <v/>
      </c>
      <c r="X299" s="9">
        <f t="shared" si="29"/>
        <v>6100</v>
      </c>
    </row>
    <row r="300" spans="1:24" hidden="1" x14ac:dyDescent="0.25">
      <c r="A300">
        <v>1934</v>
      </c>
      <c r="B300" t="s">
        <v>64</v>
      </c>
      <c r="C300" t="s">
        <v>700</v>
      </c>
      <c r="D300" t="s">
        <v>80</v>
      </c>
      <c r="E300" t="s">
        <v>45</v>
      </c>
      <c r="F300" t="s">
        <v>702</v>
      </c>
      <c r="G300">
        <v>4</v>
      </c>
      <c r="H300" t="s">
        <v>685</v>
      </c>
      <c r="I300" s="9">
        <v>0</v>
      </c>
      <c r="J300" s="9">
        <v>10000</v>
      </c>
      <c r="L300" s="9">
        <v>0</v>
      </c>
      <c r="M300" t="s">
        <v>54</v>
      </c>
      <c r="N300" t="s">
        <v>706</v>
      </c>
      <c r="O300" t="s">
        <v>688</v>
      </c>
      <c r="P300" t="s">
        <v>709</v>
      </c>
      <c r="Q300" t="s">
        <v>693</v>
      </c>
      <c r="R300" s="9">
        <v>180000</v>
      </c>
      <c r="S300" t="str">
        <f t="shared" si="24"/>
        <v>Unfunded</v>
      </c>
      <c r="T300" t="str">
        <f t="shared" si="25"/>
        <v>No</v>
      </c>
      <c r="U300" t="str">
        <f t="shared" si="26"/>
        <v>No</v>
      </c>
      <c r="V300" t="str">
        <f t="shared" si="27"/>
        <v>No</v>
      </c>
      <c r="W300" s="9" t="str">
        <f t="shared" si="28"/>
        <v/>
      </c>
      <c r="X300" s="9">
        <f t="shared" si="29"/>
        <v>10000</v>
      </c>
    </row>
    <row r="301" spans="1:24" hidden="1" x14ac:dyDescent="0.25">
      <c r="A301">
        <v>1935</v>
      </c>
      <c r="B301" t="s">
        <v>223</v>
      </c>
      <c r="D301" t="s">
        <v>80</v>
      </c>
      <c r="E301" t="s">
        <v>66</v>
      </c>
      <c r="F301" t="s">
        <v>540</v>
      </c>
      <c r="G301">
        <v>1</v>
      </c>
      <c r="H301" t="s">
        <v>685</v>
      </c>
      <c r="I301" s="9">
        <v>0</v>
      </c>
      <c r="J301" s="9">
        <v>0</v>
      </c>
      <c r="K301" t="s">
        <v>53</v>
      </c>
      <c r="L301" s="9">
        <v>0</v>
      </c>
      <c r="M301" t="s">
        <v>54</v>
      </c>
      <c r="N301" t="s">
        <v>716</v>
      </c>
      <c r="O301" t="s">
        <v>688</v>
      </c>
      <c r="P301" t="s">
        <v>709</v>
      </c>
      <c r="Q301" t="s">
        <v>719</v>
      </c>
      <c r="R301" s="9">
        <v>20000</v>
      </c>
      <c r="S301" t="str">
        <f t="shared" si="24"/>
        <v>Unfunded</v>
      </c>
      <c r="T301" t="str">
        <f t="shared" si="25"/>
        <v>No</v>
      </c>
      <c r="U301" t="str">
        <f t="shared" si="26"/>
        <v>No</v>
      </c>
      <c r="V301" t="str">
        <f t="shared" si="27"/>
        <v>No</v>
      </c>
      <c r="W301" s="9" t="str">
        <f t="shared" si="28"/>
        <v/>
      </c>
      <c r="X301" s="9">
        <f t="shared" si="29"/>
        <v>0</v>
      </c>
    </row>
    <row r="302" spans="1:24" hidden="1" x14ac:dyDescent="0.25">
      <c r="A302">
        <v>1940</v>
      </c>
      <c r="B302" t="s">
        <v>117</v>
      </c>
      <c r="D302" t="s">
        <v>80</v>
      </c>
      <c r="E302" t="s">
        <v>45</v>
      </c>
      <c r="F302" t="s">
        <v>540</v>
      </c>
      <c r="G302">
        <v>3</v>
      </c>
      <c r="H302" t="s">
        <v>685</v>
      </c>
      <c r="I302" s="9">
        <v>0</v>
      </c>
      <c r="J302" s="9">
        <v>500</v>
      </c>
      <c r="K302" t="s">
        <v>273</v>
      </c>
      <c r="L302" s="9">
        <v>0</v>
      </c>
      <c r="M302" t="s">
        <v>54</v>
      </c>
      <c r="N302" t="s">
        <v>747</v>
      </c>
      <c r="O302" t="s">
        <v>688</v>
      </c>
      <c r="P302" t="s">
        <v>709</v>
      </c>
      <c r="Q302" t="s">
        <v>693</v>
      </c>
      <c r="R302" s="9">
        <v>90000</v>
      </c>
      <c r="S302" t="str">
        <f t="shared" si="24"/>
        <v>Unfunded</v>
      </c>
      <c r="T302" t="str">
        <f t="shared" si="25"/>
        <v>No</v>
      </c>
      <c r="U302" t="str">
        <f t="shared" si="26"/>
        <v>No</v>
      </c>
      <c r="V302" t="str">
        <f t="shared" si="27"/>
        <v>No</v>
      </c>
      <c r="W302" s="9" t="str">
        <f t="shared" si="28"/>
        <v/>
      </c>
      <c r="X302" s="9">
        <f t="shared" si="29"/>
        <v>500</v>
      </c>
    </row>
    <row r="303" spans="1:24" hidden="1" x14ac:dyDescent="0.25">
      <c r="A303">
        <v>1943</v>
      </c>
      <c r="B303" t="s">
        <v>117</v>
      </c>
      <c r="D303" t="s">
        <v>80</v>
      </c>
      <c r="E303" t="s">
        <v>66</v>
      </c>
      <c r="F303" t="s">
        <v>540</v>
      </c>
      <c r="G303">
        <v>1</v>
      </c>
      <c r="H303" t="s">
        <v>685</v>
      </c>
      <c r="I303" s="9">
        <v>0</v>
      </c>
      <c r="J303" s="9">
        <v>500</v>
      </c>
      <c r="K303" t="s">
        <v>273</v>
      </c>
      <c r="L303" s="9">
        <v>0</v>
      </c>
      <c r="M303" t="s">
        <v>54</v>
      </c>
      <c r="N303" t="s">
        <v>747</v>
      </c>
      <c r="O303" t="s">
        <v>688</v>
      </c>
      <c r="P303" t="s">
        <v>709</v>
      </c>
      <c r="Q303" t="s">
        <v>719</v>
      </c>
      <c r="R303" s="9">
        <v>30000</v>
      </c>
      <c r="S303" t="str">
        <f t="shared" si="24"/>
        <v>Unfunded</v>
      </c>
      <c r="T303" t="str">
        <f t="shared" si="25"/>
        <v>No</v>
      </c>
      <c r="U303" t="str">
        <f t="shared" si="26"/>
        <v>No</v>
      </c>
      <c r="V303" t="str">
        <f t="shared" si="27"/>
        <v>No</v>
      </c>
      <c r="W303" s="9" t="str">
        <f t="shared" si="28"/>
        <v/>
      </c>
      <c r="X303" s="9">
        <f t="shared" si="29"/>
        <v>500</v>
      </c>
    </row>
    <row r="304" spans="1:24" hidden="1" x14ac:dyDescent="0.25">
      <c r="A304">
        <v>1946</v>
      </c>
      <c r="B304" t="s">
        <v>117</v>
      </c>
      <c r="D304" t="s">
        <v>80</v>
      </c>
      <c r="E304" t="s">
        <v>81</v>
      </c>
      <c r="F304" t="s">
        <v>188</v>
      </c>
      <c r="G304">
        <v>1</v>
      </c>
      <c r="H304" t="s">
        <v>685</v>
      </c>
      <c r="I304" s="9">
        <v>0</v>
      </c>
      <c r="J304" s="9">
        <v>0</v>
      </c>
      <c r="L304" s="9">
        <v>0</v>
      </c>
      <c r="M304" t="s">
        <v>54</v>
      </c>
      <c r="N304" t="s">
        <v>787</v>
      </c>
      <c r="O304" t="s">
        <v>688</v>
      </c>
      <c r="P304" t="s">
        <v>709</v>
      </c>
      <c r="Q304" t="s">
        <v>719</v>
      </c>
      <c r="R304" s="9">
        <v>0</v>
      </c>
      <c r="S304" t="str">
        <f t="shared" si="24"/>
        <v>Unfunded</v>
      </c>
      <c r="T304" t="str">
        <f t="shared" si="25"/>
        <v>No</v>
      </c>
      <c r="U304" t="str">
        <f t="shared" si="26"/>
        <v>No</v>
      </c>
      <c r="V304" t="str">
        <f t="shared" si="27"/>
        <v>No</v>
      </c>
      <c r="W304" s="9" t="str">
        <f t="shared" si="28"/>
        <v/>
      </c>
      <c r="X304" s="9">
        <f t="shared" si="29"/>
        <v>0</v>
      </c>
    </row>
    <row r="305" spans="1:24" hidden="1" x14ac:dyDescent="0.25">
      <c r="A305">
        <v>2046</v>
      </c>
      <c r="B305" t="s">
        <v>141</v>
      </c>
      <c r="D305" t="s">
        <v>80</v>
      </c>
      <c r="E305" t="s">
        <v>66</v>
      </c>
      <c r="F305" t="s">
        <v>268</v>
      </c>
      <c r="G305">
        <v>1</v>
      </c>
      <c r="H305" t="s">
        <v>907</v>
      </c>
      <c r="I305" s="9">
        <v>15000</v>
      </c>
      <c r="J305" s="9">
        <v>0</v>
      </c>
      <c r="K305" t="s">
        <v>53</v>
      </c>
      <c r="L305" s="9">
        <v>0</v>
      </c>
      <c r="M305" t="s">
        <v>54</v>
      </c>
      <c r="N305" t="s">
        <v>918</v>
      </c>
      <c r="O305" t="s">
        <v>898</v>
      </c>
      <c r="P305" t="s">
        <v>709</v>
      </c>
      <c r="Q305" t="s">
        <v>921</v>
      </c>
      <c r="R305" s="9">
        <v>15000</v>
      </c>
      <c r="S305" t="str">
        <f t="shared" si="24"/>
        <v>Unfunded</v>
      </c>
      <c r="T305" t="str">
        <f t="shared" si="25"/>
        <v>Yes</v>
      </c>
      <c r="U305" t="str">
        <f t="shared" si="26"/>
        <v>No</v>
      </c>
      <c r="V305" t="str">
        <f t="shared" si="27"/>
        <v>No</v>
      </c>
      <c r="W305" s="9" t="str">
        <f t="shared" si="28"/>
        <v/>
      </c>
      <c r="X305" s="9">
        <f t="shared" si="29"/>
        <v>15000</v>
      </c>
    </row>
    <row r="306" spans="1:24" hidden="1" x14ac:dyDescent="0.25">
      <c r="A306">
        <v>2066</v>
      </c>
      <c r="B306" t="s">
        <v>117</v>
      </c>
      <c r="D306" t="s">
        <v>80</v>
      </c>
      <c r="E306" t="s">
        <v>66</v>
      </c>
      <c r="F306" t="s">
        <v>188</v>
      </c>
      <c r="G306">
        <v>3</v>
      </c>
      <c r="H306" t="s">
        <v>797</v>
      </c>
      <c r="I306" s="9">
        <v>0</v>
      </c>
      <c r="J306" s="9">
        <v>0</v>
      </c>
      <c r="K306" t="s">
        <v>273</v>
      </c>
      <c r="L306" s="9">
        <v>0</v>
      </c>
      <c r="M306" t="s">
        <v>54</v>
      </c>
      <c r="O306" t="s">
        <v>898</v>
      </c>
      <c r="P306" t="s">
        <v>709</v>
      </c>
      <c r="Q306" t="s">
        <v>464</v>
      </c>
      <c r="R306" s="9">
        <v>0</v>
      </c>
      <c r="S306" t="str">
        <f t="shared" si="24"/>
        <v>Unfunded</v>
      </c>
      <c r="T306" t="str">
        <f t="shared" si="25"/>
        <v>No</v>
      </c>
      <c r="U306" t="str">
        <f t="shared" si="26"/>
        <v>No</v>
      </c>
      <c r="V306" t="str">
        <f t="shared" si="27"/>
        <v>No</v>
      </c>
      <c r="W306" s="9" t="str">
        <f t="shared" si="28"/>
        <v/>
      </c>
      <c r="X306" s="9">
        <f t="shared" si="29"/>
        <v>0</v>
      </c>
    </row>
    <row r="307" spans="1:24" hidden="1" x14ac:dyDescent="0.25">
      <c r="A307">
        <v>2075</v>
      </c>
      <c r="B307" t="s">
        <v>141</v>
      </c>
      <c r="D307" t="s">
        <v>80</v>
      </c>
      <c r="E307" t="s">
        <v>45</v>
      </c>
      <c r="F307" t="s">
        <v>144</v>
      </c>
      <c r="G307">
        <v>3</v>
      </c>
      <c r="H307" t="s">
        <v>907</v>
      </c>
      <c r="I307" s="9">
        <v>40000</v>
      </c>
      <c r="J307" s="9">
        <v>0</v>
      </c>
      <c r="K307" t="s">
        <v>53</v>
      </c>
      <c r="L307" s="9">
        <v>40000</v>
      </c>
      <c r="M307" t="s">
        <v>134</v>
      </c>
      <c r="N307" t="s">
        <v>1155</v>
      </c>
      <c r="O307" t="s">
        <v>898</v>
      </c>
      <c r="P307" t="s">
        <v>709</v>
      </c>
      <c r="Q307" t="s">
        <v>693</v>
      </c>
      <c r="R307" s="9">
        <v>20000</v>
      </c>
      <c r="S307" t="str">
        <f t="shared" si="24"/>
        <v>Funded</v>
      </c>
      <c r="T307" t="str">
        <f t="shared" si="25"/>
        <v>No</v>
      </c>
      <c r="U307" t="str">
        <f t="shared" si="26"/>
        <v>No</v>
      </c>
      <c r="V307" t="str">
        <f t="shared" si="27"/>
        <v>No</v>
      </c>
      <c r="W307" s="9">
        <f t="shared" si="28"/>
        <v>100000</v>
      </c>
      <c r="X307" s="9">
        <f t="shared" si="29"/>
        <v>80000</v>
      </c>
    </row>
    <row r="308" spans="1:24" hidden="1" x14ac:dyDescent="0.25">
      <c r="A308">
        <v>2093</v>
      </c>
      <c r="B308" t="s">
        <v>64</v>
      </c>
      <c r="C308" t="s">
        <v>1297</v>
      </c>
      <c r="D308" t="s">
        <v>65</v>
      </c>
      <c r="E308" t="s">
        <v>45</v>
      </c>
      <c r="F308" t="s">
        <v>540</v>
      </c>
      <c r="G308">
        <v>5</v>
      </c>
      <c r="H308" t="s">
        <v>1223</v>
      </c>
      <c r="I308" s="9">
        <v>10000</v>
      </c>
      <c r="J308" s="9">
        <v>1000</v>
      </c>
      <c r="K308" t="s">
        <v>53</v>
      </c>
      <c r="L308" s="9">
        <v>41000</v>
      </c>
      <c r="M308" t="s">
        <v>54</v>
      </c>
      <c r="N308" t="s">
        <v>1301</v>
      </c>
      <c r="O308" t="s">
        <v>1226</v>
      </c>
      <c r="P308" t="s">
        <v>709</v>
      </c>
      <c r="Q308" t="s">
        <v>921</v>
      </c>
      <c r="R308" s="9">
        <v>50000</v>
      </c>
      <c r="S308" t="str">
        <f t="shared" si="24"/>
        <v>Unfunded</v>
      </c>
      <c r="T308" t="str">
        <f t="shared" si="25"/>
        <v>No</v>
      </c>
      <c r="U308" t="str">
        <f t="shared" si="26"/>
        <v>No</v>
      </c>
      <c r="V308" t="str">
        <f t="shared" si="27"/>
        <v>No</v>
      </c>
      <c r="W308" s="9" t="str">
        <f t="shared" si="28"/>
        <v/>
      </c>
      <c r="X308" s="9">
        <f t="shared" si="29"/>
        <v>52000</v>
      </c>
    </row>
    <row r="309" spans="1:24" hidden="1" x14ac:dyDescent="0.25">
      <c r="A309">
        <v>2100</v>
      </c>
      <c r="B309" t="s">
        <v>64</v>
      </c>
      <c r="C309" t="s">
        <v>1359</v>
      </c>
      <c r="D309" t="s">
        <v>65</v>
      </c>
      <c r="E309" t="s">
        <v>45</v>
      </c>
      <c r="F309" t="s">
        <v>702</v>
      </c>
      <c r="G309">
        <v>4</v>
      </c>
      <c r="H309" t="s">
        <v>1223</v>
      </c>
      <c r="I309" s="9">
        <v>0</v>
      </c>
      <c r="J309" s="9">
        <v>0</v>
      </c>
      <c r="K309" t="s">
        <v>273</v>
      </c>
      <c r="L309" s="9">
        <v>0</v>
      </c>
      <c r="M309" t="s">
        <v>54</v>
      </c>
      <c r="N309" t="s">
        <v>1365</v>
      </c>
      <c r="O309" t="s">
        <v>1226</v>
      </c>
      <c r="P309" t="s">
        <v>709</v>
      </c>
      <c r="Q309" t="s">
        <v>921</v>
      </c>
      <c r="R309" s="9">
        <v>5000000</v>
      </c>
      <c r="S309" t="str">
        <f t="shared" si="24"/>
        <v>Unfunded</v>
      </c>
      <c r="T309" t="str">
        <f t="shared" si="25"/>
        <v>No</v>
      </c>
      <c r="U309" t="str">
        <f t="shared" si="26"/>
        <v>No</v>
      </c>
      <c r="V309" t="str">
        <f t="shared" si="27"/>
        <v>No</v>
      </c>
      <c r="W309" s="9" t="str">
        <f t="shared" si="28"/>
        <v/>
      </c>
      <c r="X309" s="9">
        <f t="shared" si="29"/>
        <v>0</v>
      </c>
    </row>
    <row r="310" spans="1:24" hidden="1" x14ac:dyDescent="0.25">
      <c r="A310">
        <v>2101</v>
      </c>
      <c r="B310" t="s">
        <v>64</v>
      </c>
      <c r="C310" t="s">
        <v>1359</v>
      </c>
      <c r="D310" t="s">
        <v>65</v>
      </c>
      <c r="E310" t="s">
        <v>45</v>
      </c>
      <c r="F310" t="s">
        <v>188</v>
      </c>
      <c r="G310">
        <v>4</v>
      </c>
      <c r="H310" t="s">
        <v>1223</v>
      </c>
      <c r="I310" s="9">
        <v>0</v>
      </c>
      <c r="J310" s="9">
        <v>0</v>
      </c>
      <c r="K310" t="s">
        <v>273</v>
      </c>
      <c r="L310" s="9">
        <v>0</v>
      </c>
      <c r="M310" t="s">
        <v>54</v>
      </c>
      <c r="N310" t="s">
        <v>1365</v>
      </c>
      <c r="O310" t="s">
        <v>1226</v>
      </c>
      <c r="P310" t="s">
        <v>709</v>
      </c>
      <c r="Q310" t="s">
        <v>921</v>
      </c>
      <c r="R310" s="9">
        <v>5000000</v>
      </c>
      <c r="S310" t="str">
        <f t="shared" si="24"/>
        <v>Unfunded</v>
      </c>
      <c r="T310" t="str">
        <f t="shared" si="25"/>
        <v>No</v>
      </c>
      <c r="U310" t="str">
        <f t="shared" si="26"/>
        <v>No</v>
      </c>
      <c r="V310" t="str">
        <f t="shared" si="27"/>
        <v>No</v>
      </c>
      <c r="W310" s="9" t="str">
        <f t="shared" si="28"/>
        <v/>
      </c>
      <c r="X310" s="9">
        <f t="shared" si="29"/>
        <v>0</v>
      </c>
    </row>
    <row r="311" spans="1:24" hidden="1" x14ac:dyDescent="0.25">
      <c r="A311">
        <v>2102</v>
      </c>
      <c r="B311" t="s">
        <v>117</v>
      </c>
      <c r="D311" t="s">
        <v>65</v>
      </c>
      <c r="E311" t="s">
        <v>45</v>
      </c>
      <c r="F311" t="s">
        <v>68</v>
      </c>
      <c r="G311">
        <v>4</v>
      </c>
      <c r="H311" t="s">
        <v>1223</v>
      </c>
      <c r="I311" s="9">
        <v>0</v>
      </c>
      <c r="J311" s="9">
        <v>0</v>
      </c>
      <c r="K311" t="s">
        <v>273</v>
      </c>
      <c r="L311" s="9">
        <v>0</v>
      </c>
      <c r="M311" t="s">
        <v>54</v>
      </c>
      <c r="N311" t="s">
        <v>1379</v>
      </c>
      <c r="O311" t="s">
        <v>1226</v>
      </c>
      <c r="P311" t="s">
        <v>709</v>
      </c>
      <c r="Q311" t="s">
        <v>921</v>
      </c>
      <c r="R311" s="9">
        <v>5000000</v>
      </c>
      <c r="S311" t="str">
        <f t="shared" si="24"/>
        <v>Unfunded</v>
      </c>
      <c r="T311" t="str">
        <f t="shared" si="25"/>
        <v>No</v>
      </c>
      <c r="U311" t="str">
        <f t="shared" si="26"/>
        <v>No</v>
      </c>
      <c r="V311" t="str">
        <f t="shared" si="27"/>
        <v>No</v>
      </c>
      <c r="W311" s="9" t="str">
        <f t="shared" si="28"/>
        <v/>
      </c>
      <c r="X311" s="9">
        <f t="shared" si="29"/>
        <v>0</v>
      </c>
    </row>
    <row r="312" spans="1:24" hidden="1" x14ac:dyDescent="0.25">
      <c r="A312">
        <v>2147</v>
      </c>
      <c r="B312" t="s">
        <v>266</v>
      </c>
      <c r="D312" t="s">
        <v>80</v>
      </c>
      <c r="E312" t="s">
        <v>45</v>
      </c>
      <c r="F312" t="s">
        <v>119</v>
      </c>
      <c r="G312">
        <v>5</v>
      </c>
      <c r="H312" t="s">
        <v>1459</v>
      </c>
      <c r="I312" s="9">
        <v>0</v>
      </c>
      <c r="J312" s="9">
        <v>2000</v>
      </c>
      <c r="K312" t="s">
        <v>53</v>
      </c>
      <c r="L312" s="9">
        <v>2000</v>
      </c>
      <c r="M312" t="s">
        <v>54</v>
      </c>
      <c r="O312" t="s">
        <v>1407</v>
      </c>
      <c r="P312" t="s">
        <v>709</v>
      </c>
      <c r="Q312" t="s">
        <v>693</v>
      </c>
      <c r="R312" s="9">
        <v>0</v>
      </c>
      <c r="S312" t="str">
        <f t="shared" si="24"/>
        <v>Unfunded</v>
      </c>
      <c r="T312" t="str">
        <f t="shared" si="25"/>
        <v>No</v>
      </c>
      <c r="U312" t="str">
        <f t="shared" si="26"/>
        <v>No</v>
      </c>
      <c r="V312" t="str">
        <f t="shared" si="27"/>
        <v>No</v>
      </c>
      <c r="W312" s="9" t="str">
        <f t="shared" si="28"/>
        <v/>
      </c>
      <c r="X312" s="9">
        <f t="shared" si="29"/>
        <v>4000</v>
      </c>
    </row>
    <row r="313" spans="1:24" hidden="1" x14ac:dyDescent="0.25">
      <c r="A313">
        <v>2152</v>
      </c>
      <c r="B313" t="s">
        <v>117</v>
      </c>
      <c r="D313" t="s">
        <v>65</v>
      </c>
      <c r="E313" t="s">
        <v>45</v>
      </c>
      <c r="F313" t="s">
        <v>540</v>
      </c>
      <c r="G313">
        <v>3</v>
      </c>
      <c r="H313" t="s">
        <v>1500</v>
      </c>
      <c r="I313" s="9">
        <v>0</v>
      </c>
      <c r="J313" s="9">
        <v>0</v>
      </c>
      <c r="K313" t="s">
        <v>273</v>
      </c>
      <c r="L313" s="9">
        <v>5000</v>
      </c>
      <c r="M313" t="s">
        <v>149</v>
      </c>
      <c r="N313" t="s">
        <v>1502</v>
      </c>
      <c r="O313" t="s">
        <v>1503</v>
      </c>
      <c r="P313" t="s">
        <v>709</v>
      </c>
      <c r="Q313" t="s">
        <v>693</v>
      </c>
      <c r="R313" s="9">
        <v>15000</v>
      </c>
      <c r="S313" t="str">
        <f t="shared" si="24"/>
        <v>Funded</v>
      </c>
      <c r="T313" t="str">
        <f t="shared" si="25"/>
        <v>No</v>
      </c>
      <c r="U313" t="str">
        <f t="shared" si="26"/>
        <v>No</v>
      </c>
      <c r="V313" t="str">
        <f t="shared" si="27"/>
        <v>No</v>
      </c>
      <c r="W313" s="9">
        <f t="shared" si="28"/>
        <v>20000</v>
      </c>
      <c r="X313" s="9">
        <f t="shared" si="29"/>
        <v>5000</v>
      </c>
    </row>
    <row r="314" spans="1:24" hidden="1" x14ac:dyDescent="0.25">
      <c r="A314">
        <v>2164</v>
      </c>
      <c r="B314" t="s">
        <v>223</v>
      </c>
      <c r="D314" t="s">
        <v>494</v>
      </c>
      <c r="E314" t="s">
        <v>45</v>
      </c>
      <c r="F314" t="s">
        <v>607</v>
      </c>
      <c r="G314">
        <v>2</v>
      </c>
      <c r="H314" t="s">
        <v>1608</v>
      </c>
      <c r="I314" s="9">
        <v>0</v>
      </c>
      <c r="J314" s="9">
        <v>0</v>
      </c>
      <c r="K314" t="s">
        <v>53</v>
      </c>
      <c r="L314" s="9">
        <v>0</v>
      </c>
      <c r="M314" t="s">
        <v>54</v>
      </c>
      <c r="N314" t="s">
        <v>1610</v>
      </c>
      <c r="O314" t="s">
        <v>1503</v>
      </c>
      <c r="P314" t="s">
        <v>709</v>
      </c>
      <c r="Q314" t="s">
        <v>464</v>
      </c>
      <c r="R314" s="9">
        <v>0</v>
      </c>
      <c r="S314" t="str">
        <f t="shared" si="24"/>
        <v>Unfunded</v>
      </c>
      <c r="T314" t="str">
        <f t="shared" si="25"/>
        <v>No</v>
      </c>
      <c r="U314" t="str">
        <f t="shared" si="26"/>
        <v>No</v>
      </c>
      <c r="V314" t="str">
        <f t="shared" si="27"/>
        <v>No</v>
      </c>
      <c r="W314" s="9" t="str">
        <f t="shared" si="28"/>
        <v/>
      </c>
      <c r="X314" s="9">
        <f t="shared" si="29"/>
        <v>0</v>
      </c>
    </row>
    <row r="315" spans="1:24" hidden="1" x14ac:dyDescent="0.25">
      <c r="A315">
        <v>2174</v>
      </c>
      <c r="B315" t="s">
        <v>117</v>
      </c>
      <c r="D315" t="s">
        <v>65</v>
      </c>
      <c r="E315" t="s">
        <v>45</v>
      </c>
      <c r="F315" t="s">
        <v>540</v>
      </c>
      <c r="G315">
        <v>3</v>
      </c>
      <c r="H315" t="s">
        <v>1690</v>
      </c>
      <c r="I315" s="9">
        <v>0</v>
      </c>
      <c r="J315" s="9">
        <v>0</v>
      </c>
      <c r="K315" t="s">
        <v>273</v>
      </c>
      <c r="L315" s="9">
        <v>5000</v>
      </c>
      <c r="M315" t="s">
        <v>149</v>
      </c>
      <c r="N315" t="s">
        <v>1692</v>
      </c>
      <c r="O315" t="s">
        <v>1693</v>
      </c>
      <c r="P315" t="s">
        <v>709</v>
      </c>
      <c r="Q315" t="s">
        <v>693</v>
      </c>
      <c r="R315" s="9">
        <v>25000</v>
      </c>
      <c r="S315" t="str">
        <f t="shared" si="24"/>
        <v>Funded</v>
      </c>
      <c r="T315" t="str">
        <f t="shared" si="25"/>
        <v>No</v>
      </c>
      <c r="U315" t="str">
        <f t="shared" si="26"/>
        <v>No</v>
      </c>
      <c r="V315" t="str">
        <f t="shared" si="27"/>
        <v>No</v>
      </c>
      <c r="W315" s="9">
        <f t="shared" si="28"/>
        <v>30000</v>
      </c>
      <c r="X315" s="9">
        <f t="shared" si="29"/>
        <v>5000</v>
      </c>
    </row>
    <row r="316" spans="1:24" hidden="1" x14ac:dyDescent="0.25">
      <c r="A316">
        <v>2175</v>
      </c>
      <c r="B316" t="s">
        <v>42</v>
      </c>
      <c r="D316" t="s">
        <v>65</v>
      </c>
      <c r="E316" t="s">
        <v>45</v>
      </c>
      <c r="F316" t="s">
        <v>702</v>
      </c>
      <c r="G316">
        <v>3</v>
      </c>
      <c r="H316" t="s">
        <v>1500</v>
      </c>
      <c r="I316" s="9">
        <v>0</v>
      </c>
      <c r="J316" s="9">
        <v>0</v>
      </c>
      <c r="K316" t="s">
        <v>273</v>
      </c>
      <c r="L316" s="9">
        <v>3000</v>
      </c>
      <c r="M316" t="s">
        <v>149</v>
      </c>
      <c r="N316" t="s">
        <v>1702</v>
      </c>
      <c r="O316" t="s">
        <v>1693</v>
      </c>
      <c r="P316" t="s">
        <v>709</v>
      </c>
      <c r="Q316" t="s">
        <v>693</v>
      </c>
      <c r="R316" s="9">
        <v>15000</v>
      </c>
      <c r="S316" t="str">
        <f t="shared" si="24"/>
        <v>Funded</v>
      </c>
      <c r="T316" t="str">
        <f t="shared" si="25"/>
        <v>No</v>
      </c>
      <c r="U316" t="str">
        <f t="shared" si="26"/>
        <v>No</v>
      </c>
      <c r="V316" t="str">
        <f t="shared" si="27"/>
        <v>No</v>
      </c>
      <c r="W316" s="9">
        <f t="shared" si="28"/>
        <v>18000</v>
      </c>
      <c r="X316" s="9">
        <f t="shared" si="29"/>
        <v>3000</v>
      </c>
    </row>
    <row r="317" spans="1:24" x14ac:dyDescent="0.25">
      <c r="A317">
        <v>2178</v>
      </c>
      <c r="B317" t="s">
        <v>266</v>
      </c>
      <c r="D317" t="s">
        <v>65</v>
      </c>
      <c r="E317" t="s">
        <v>45</v>
      </c>
      <c r="F317" t="s">
        <v>144</v>
      </c>
      <c r="G317">
        <v>3</v>
      </c>
      <c r="H317" t="s">
        <v>1500</v>
      </c>
      <c r="I317" s="9">
        <v>0</v>
      </c>
      <c r="J317" s="9">
        <v>0</v>
      </c>
      <c r="K317" t="s">
        <v>53</v>
      </c>
      <c r="L317" s="9">
        <v>5250</v>
      </c>
      <c r="M317" t="s">
        <v>54</v>
      </c>
      <c r="N317" t="s">
        <v>1777</v>
      </c>
      <c r="O317" t="s">
        <v>1693</v>
      </c>
      <c r="P317" t="s">
        <v>911</v>
      </c>
      <c r="Q317" t="s">
        <v>727</v>
      </c>
      <c r="R317" s="9">
        <v>10500</v>
      </c>
      <c r="S317" t="str">
        <f t="shared" si="24"/>
        <v>Unfunded</v>
      </c>
      <c r="T317" t="str">
        <f t="shared" si="25"/>
        <v>No</v>
      </c>
      <c r="U317" t="str">
        <f t="shared" si="26"/>
        <v>No</v>
      </c>
      <c r="V317" t="str">
        <f t="shared" si="27"/>
        <v>No</v>
      </c>
      <c r="W317" s="9" t="str">
        <f t="shared" si="28"/>
        <v/>
      </c>
      <c r="X317" s="9">
        <f t="shared" si="29"/>
        <v>5250</v>
      </c>
    </row>
    <row r="318" spans="1:24" hidden="1" x14ac:dyDescent="0.25">
      <c r="A318">
        <v>2180</v>
      </c>
      <c r="B318" t="s">
        <v>117</v>
      </c>
      <c r="D318" t="s">
        <v>44</v>
      </c>
      <c r="E318" t="s">
        <v>66</v>
      </c>
      <c r="F318" t="s">
        <v>188</v>
      </c>
      <c r="G318">
        <v>1</v>
      </c>
      <c r="H318" t="s">
        <v>1500</v>
      </c>
      <c r="I318" s="9">
        <v>0</v>
      </c>
      <c r="J318" s="9">
        <v>0</v>
      </c>
      <c r="K318" t="s">
        <v>273</v>
      </c>
      <c r="L318" s="9">
        <v>5000</v>
      </c>
      <c r="M318" t="s">
        <v>54</v>
      </c>
      <c r="N318" t="s">
        <v>1733</v>
      </c>
      <c r="O318" t="s">
        <v>1693</v>
      </c>
      <c r="P318" t="s">
        <v>709</v>
      </c>
      <c r="Q318" t="s">
        <v>693</v>
      </c>
      <c r="R318" s="9">
        <v>25000</v>
      </c>
      <c r="S318" t="str">
        <f t="shared" si="24"/>
        <v>Unfunded</v>
      </c>
      <c r="T318" t="str">
        <f t="shared" si="25"/>
        <v>No</v>
      </c>
      <c r="U318" t="str">
        <f t="shared" si="26"/>
        <v>No</v>
      </c>
      <c r="V318" t="str">
        <f t="shared" si="27"/>
        <v>No</v>
      </c>
      <c r="W318" s="9" t="str">
        <f t="shared" si="28"/>
        <v/>
      </c>
      <c r="X318" s="9">
        <f t="shared" si="29"/>
        <v>5000</v>
      </c>
    </row>
    <row r="319" spans="1:24" hidden="1" x14ac:dyDescent="0.25">
      <c r="A319">
        <v>2188</v>
      </c>
      <c r="B319" t="s">
        <v>117</v>
      </c>
      <c r="D319" t="s">
        <v>65</v>
      </c>
      <c r="E319" t="s">
        <v>45</v>
      </c>
      <c r="F319" t="s">
        <v>540</v>
      </c>
      <c r="G319">
        <v>1</v>
      </c>
      <c r="H319" t="s">
        <v>1500</v>
      </c>
      <c r="I319" s="9">
        <v>0</v>
      </c>
      <c r="J319" s="9">
        <v>0</v>
      </c>
      <c r="K319" t="s">
        <v>273</v>
      </c>
      <c r="L319" s="9">
        <v>1000</v>
      </c>
      <c r="M319" t="s">
        <v>149</v>
      </c>
      <c r="N319" t="s">
        <v>1783</v>
      </c>
      <c r="O319" t="s">
        <v>1784</v>
      </c>
      <c r="P319" t="s">
        <v>709</v>
      </c>
      <c r="Q319" t="s">
        <v>693</v>
      </c>
      <c r="R319" s="9">
        <v>5000</v>
      </c>
      <c r="S319" t="str">
        <f t="shared" si="24"/>
        <v>Funded</v>
      </c>
      <c r="T319" t="str">
        <f t="shared" si="25"/>
        <v>No</v>
      </c>
      <c r="U319" t="str">
        <f t="shared" si="26"/>
        <v>No</v>
      </c>
      <c r="V319" t="str">
        <f t="shared" si="27"/>
        <v>No</v>
      </c>
      <c r="W319" s="9">
        <f t="shared" si="28"/>
        <v>6000</v>
      </c>
      <c r="X319" s="9">
        <f t="shared" si="29"/>
        <v>1000</v>
      </c>
    </row>
    <row r="320" spans="1:24" hidden="1" x14ac:dyDescent="0.25">
      <c r="A320">
        <v>2189</v>
      </c>
      <c r="B320" t="s">
        <v>42</v>
      </c>
      <c r="D320" t="s">
        <v>65</v>
      </c>
      <c r="E320" t="s">
        <v>45</v>
      </c>
      <c r="F320" t="s">
        <v>702</v>
      </c>
      <c r="G320">
        <v>3</v>
      </c>
      <c r="H320" t="s">
        <v>1500</v>
      </c>
      <c r="I320" s="9">
        <v>0</v>
      </c>
      <c r="J320" s="9">
        <v>0</v>
      </c>
      <c r="K320" t="s">
        <v>273</v>
      </c>
      <c r="L320" s="9">
        <v>15000</v>
      </c>
      <c r="M320" t="s">
        <v>54</v>
      </c>
      <c r="N320" t="s">
        <v>1790</v>
      </c>
      <c r="O320" t="s">
        <v>1784</v>
      </c>
      <c r="P320" t="s">
        <v>709</v>
      </c>
      <c r="Q320" t="s">
        <v>693</v>
      </c>
      <c r="R320" s="9">
        <v>60000</v>
      </c>
      <c r="S320" t="str">
        <f t="shared" si="24"/>
        <v>Unfunded</v>
      </c>
      <c r="T320" t="str">
        <f t="shared" si="25"/>
        <v>No</v>
      </c>
      <c r="U320" t="str">
        <f t="shared" si="26"/>
        <v>No</v>
      </c>
      <c r="V320" t="str">
        <f t="shared" si="27"/>
        <v>No</v>
      </c>
      <c r="W320" s="9" t="str">
        <f t="shared" si="28"/>
        <v/>
      </c>
      <c r="X320" s="9">
        <f t="shared" si="29"/>
        <v>15000</v>
      </c>
    </row>
    <row r="321" spans="1:24" x14ac:dyDescent="0.25">
      <c r="A321">
        <v>2192</v>
      </c>
      <c r="B321" t="s">
        <v>266</v>
      </c>
      <c r="D321" t="s">
        <v>65</v>
      </c>
      <c r="E321" t="s">
        <v>66</v>
      </c>
      <c r="F321" t="s">
        <v>607</v>
      </c>
      <c r="G321">
        <v>3</v>
      </c>
      <c r="H321" t="s">
        <v>6316</v>
      </c>
      <c r="I321" s="9">
        <v>2000</v>
      </c>
      <c r="J321" s="9">
        <v>30000</v>
      </c>
      <c r="K321" t="s">
        <v>53</v>
      </c>
      <c r="L321" s="9">
        <v>0</v>
      </c>
      <c r="M321" t="s">
        <v>54</v>
      </c>
      <c r="N321" t="s">
        <v>6318</v>
      </c>
      <c r="O321" t="s">
        <v>6306</v>
      </c>
      <c r="P321" t="s">
        <v>911</v>
      </c>
      <c r="Q321" t="s">
        <v>727</v>
      </c>
      <c r="R321" s="9">
        <v>0</v>
      </c>
      <c r="S321" t="str">
        <f t="shared" si="24"/>
        <v>Unfunded</v>
      </c>
      <c r="T321" t="str">
        <f t="shared" si="25"/>
        <v>No</v>
      </c>
      <c r="U321" t="str">
        <f t="shared" si="26"/>
        <v>No</v>
      </c>
      <c r="V321" t="str">
        <f t="shared" si="27"/>
        <v>No</v>
      </c>
      <c r="W321" s="9" t="str">
        <f t="shared" si="28"/>
        <v/>
      </c>
      <c r="X321" s="9">
        <f t="shared" si="29"/>
        <v>32000</v>
      </c>
    </row>
    <row r="322" spans="1:24" hidden="1" x14ac:dyDescent="0.25">
      <c r="A322">
        <v>2199</v>
      </c>
      <c r="B322" t="s">
        <v>223</v>
      </c>
      <c r="D322" t="s">
        <v>494</v>
      </c>
      <c r="E322" t="s">
        <v>45</v>
      </c>
      <c r="F322" t="s">
        <v>607</v>
      </c>
      <c r="G322">
        <v>2</v>
      </c>
      <c r="H322" t="s">
        <v>1608</v>
      </c>
      <c r="I322" s="9">
        <v>0</v>
      </c>
      <c r="J322" s="9">
        <v>0</v>
      </c>
      <c r="K322" t="s">
        <v>53</v>
      </c>
      <c r="L322" s="9">
        <v>0</v>
      </c>
      <c r="M322" t="s">
        <v>54</v>
      </c>
      <c r="N322" t="s">
        <v>1610</v>
      </c>
      <c r="O322" t="s">
        <v>1784</v>
      </c>
      <c r="P322" t="s">
        <v>709</v>
      </c>
      <c r="Q322" t="s">
        <v>464</v>
      </c>
      <c r="R322" s="9">
        <v>0</v>
      </c>
      <c r="S322" t="str">
        <f t="shared" si="24"/>
        <v>Unfunded</v>
      </c>
      <c r="T322" t="str">
        <f t="shared" si="25"/>
        <v>No</v>
      </c>
      <c r="U322" t="str">
        <f t="shared" si="26"/>
        <v>No</v>
      </c>
      <c r="V322" t="str">
        <f t="shared" si="27"/>
        <v>No</v>
      </c>
      <c r="W322" s="9" t="str">
        <f t="shared" si="28"/>
        <v/>
      </c>
      <c r="X322" s="9">
        <f t="shared" si="29"/>
        <v>0</v>
      </c>
    </row>
    <row r="323" spans="1:24" hidden="1" x14ac:dyDescent="0.25">
      <c r="A323">
        <v>2200</v>
      </c>
      <c r="B323" t="s">
        <v>117</v>
      </c>
      <c r="D323" t="s">
        <v>80</v>
      </c>
      <c r="E323" t="s">
        <v>81</v>
      </c>
      <c r="F323" t="s">
        <v>188</v>
      </c>
      <c r="G323">
        <v>1</v>
      </c>
      <c r="H323" t="s">
        <v>1500</v>
      </c>
      <c r="I323" s="9">
        <v>20000</v>
      </c>
      <c r="J323" s="9">
        <v>0</v>
      </c>
      <c r="K323" t="s">
        <v>273</v>
      </c>
      <c r="L323" s="9">
        <v>0</v>
      </c>
      <c r="M323" t="s">
        <v>54</v>
      </c>
      <c r="N323" t="s">
        <v>1629</v>
      </c>
      <c r="O323" t="s">
        <v>1784</v>
      </c>
      <c r="P323" t="s">
        <v>709</v>
      </c>
      <c r="Q323" t="s">
        <v>693</v>
      </c>
      <c r="R323" s="9">
        <v>20000</v>
      </c>
      <c r="S323" t="str">
        <f t="shared" ref="S323:S386" si="30">IF(OR($M323="Partially funded", $M323="Funding secured"), "Funded", "Unfunded")</f>
        <v>Unfunded</v>
      </c>
      <c r="T323" t="str">
        <f t="shared" ref="T323:T386" si="31">IF(AND(R323&gt;0,R323=I323),"Yes","No")</f>
        <v>Yes</v>
      </c>
      <c r="U323" t="str">
        <f t="shared" ref="U323:U386" si="32">IF(AND(R323&gt;0,R323=J323),"Yes","No")</f>
        <v>No</v>
      </c>
      <c r="V323" t="str">
        <f t="shared" ref="V323:V386" si="33">IF(AND(R323&gt;0,R323=L323),"Yes","No")</f>
        <v>No</v>
      </c>
      <c r="W323" s="9" t="str">
        <f t="shared" ref="W323:W386" si="34">IF(AND(S323="Funded",T323="No",U323="No",V323="No"),SUM(I323,J323,L323,R323),"")</f>
        <v/>
      </c>
      <c r="X323" s="9">
        <f t="shared" ref="X323:X386" si="35">I323+J323+L323</f>
        <v>20000</v>
      </c>
    </row>
    <row r="324" spans="1:24" hidden="1" x14ac:dyDescent="0.25">
      <c r="A324">
        <v>2207</v>
      </c>
      <c r="B324" t="s">
        <v>266</v>
      </c>
      <c r="D324" t="s">
        <v>65</v>
      </c>
      <c r="E324" t="s">
        <v>45</v>
      </c>
      <c r="F324" t="s">
        <v>268</v>
      </c>
      <c r="G324">
        <v>3</v>
      </c>
      <c r="H324" t="s">
        <v>1500</v>
      </c>
      <c r="I324" s="9">
        <v>0</v>
      </c>
      <c r="J324" s="9">
        <v>0</v>
      </c>
      <c r="K324" t="s">
        <v>273</v>
      </c>
      <c r="L324" s="9">
        <v>8000</v>
      </c>
      <c r="M324" t="s">
        <v>134</v>
      </c>
      <c r="N324" t="s">
        <v>1815</v>
      </c>
      <c r="O324" t="s">
        <v>1880</v>
      </c>
      <c r="P324" t="s">
        <v>709</v>
      </c>
      <c r="Q324" t="s">
        <v>693</v>
      </c>
      <c r="R324" s="9">
        <v>32000</v>
      </c>
      <c r="S324" t="str">
        <f t="shared" si="30"/>
        <v>Funded</v>
      </c>
      <c r="T324" t="str">
        <f t="shared" si="31"/>
        <v>No</v>
      </c>
      <c r="U324" t="str">
        <f t="shared" si="32"/>
        <v>No</v>
      </c>
      <c r="V324" t="str">
        <f t="shared" si="33"/>
        <v>No</v>
      </c>
      <c r="W324" s="9">
        <f t="shared" si="34"/>
        <v>40000</v>
      </c>
      <c r="X324" s="9">
        <f t="shared" si="35"/>
        <v>8000</v>
      </c>
    </row>
    <row r="325" spans="1:24" hidden="1" x14ac:dyDescent="0.25">
      <c r="A325">
        <v>2212</v>
      </c>
      <c r="B325" t="s">
        <v>223</v>
      </c>
      <c r="D325" t="s">
        <v>494</v>
      </c>
      <c r="E325" t="s">
        <v>45</v>
      </c>
      <c r="F325" t="s">
        <v>607</v>
      </c>
      <c r="G325">
        <v>2</v>
      </c>
      <c r="H325" t="s">
        <v>1608</v>
      </c>
      <c r="I325" s="9">
        <v>0</v>
      </c>
      <c r="J325" s="9">
        <v>0</v>
      </c>
      <c r="K325" t="s">
        <v>53</v>
      </c>
      <c r="L325" s="9">
        <v>0</v>
      </c>
      <c r="M325" t="s">
        <v>54</v>
      </c>
      <c r="N325" t="s">
        <v>1610</v>
      </c>
      <c r="O325" t="s">
        <v>1880</v>
      </c>
      <c r="P325" t="s">
        <v>709</v>
      </c>
      <c r="Q325" t="s">
        <v>464</v>
      </c>
      <c r="R325" s="9">
        <v>0</v>
      </c>
      <c r="S325" t="str">
        <f t="shared" si="30"/>
        <v>Unfunded</v>
      </c>
      <c r="T325" t="str">
        <f t="shared" si="31"/>
        <v>No</v>
      </c>
      <c r="U325" t="str">
        <f t="shared" si="32"/>
        <v>No</v>
      </c>
      <c r="V325" t="str">
        <f t="shared" si="33"/>
        <v>No</v>
      </c>
      <c r="W325" s="9" t="str">
        <f t="shared" si="34"/>
        <v/>
      </c>
      <c r="X325" s="9">
        <f t="shared" si="35"/>
        <v>0</v>
      </c>
    </row>
    <row r="326" spans="1:24" hidden="1" x14ac:dyDescent="0.25">
      <c r="A326">
        <v>2245</v>
      </c>
      <c r="B326" t="s">
        <v>117</v>
      </c>
      <c r="C326" t="s">
        <v>2137</v>
      </c>
      <c r="D326" t="s">
        <v>44</v>
      </c>
      <c r="E326" t="s">
        <v>45</v>
      </c>
      <c r="F326" t="s">
        <v>188</v>
      </c>
      <c r="G326">
        <v>3</v>
      </c>
      <c r="H326" t="s">
        <v>2140</v>
      </c>
      <c r="I326" s="9">
        <v>1000000</v>
      </c>
      <c r="J326" s="9">
        <v>10000</v>
      </c>
      <c r="K326" t="s">
        <v>273</v>
      </c>
      <c r="L326" s="9">
        <v>15000</v>
      </c>
      <c r="M326" t="s">
        <v>54</v>
      </c>
      <c r="N326" t="s">
        <v>2142</v>
      </c>
      <c r="O326" t="s">
        <v>2083</v>
      </c>
      <c r="P326" t="s">
        <v>709</v>
      </c>
      <c r="Q326" t="s">
        <v>921</v>
      </c>
      <c r="R326" s="9">
        <v>1000000</v>
      </c>
      <c r="S326" t="str">
        <f t="shared" si="30"/>
        <v>Unfunded</v>
      </c>
      <c r="T326" t="str">
        <f t="shared" si="31"/>
        <v>Yes</v>
      </c>
      <c r="U326" t="str">
        <f t="shared" si="32"/>
        <v>No</v>
      </c>
      <c r="V326" t="str">
        <f t="shared" si="33"/>
        <v>No</v>
      </c>
      <c r="W326" s="9" t="str">
        <f t="shared" si="34"/>
        <v/>
      </c>
      <c r="X326" s="9">
        <f t="shared" si="35"/>
        <v>1025000</v>
      </c>
    </row>
    <row r="327" spans="1:24" hidden="1" x14ac:dyDescent="0.25">
      <c r="A327">
        <v>2248</v>
      </c>
      <c r="B327" t="s">
        <v>117</v>
      </c>
      <c r="C327" t="s">
        <v>2164</v>
      </c>
      <c r="D327" t="s">
        <v>80</v>
      </c>
      <c r="E327" t="s">
        <v>45</v>
      </c>
      <c r="F327" t="s">
        <v>188</v>
      </c>
      <c r="G327">
        <v>5</v>
      </c>
      <c r="H327" t="s">
        <v>2079</v>
      </c>
      <c r="I327" s="9">
        <v>250000</v>
      </c>
      <c r="J327" s="9">
        <v>10000</v>
      </c>
      <c r="K327" t="s">
        <v>53</v>
      </c>
      <c r="L327" s="9">
        <v>50000</v>
      </c>
      <c r="M327" t="s">
        <v>54</v>
      </c>
      <c r="N327" t="s">
        <v>2168</v>
      </c>
      <c r="O327" t="s">
        <v>2083</v>
      </c>
      <c r="P327" t="s">
        <v>709</v>
      </c>
      <c r="Q327" t="s">
        <v>693</v>
      </c>
      <c r="R327" s="9">
        <v>500000</v>
      </c>
      <c r="S327" t="str">
        <f t="shared" si="30"/>
        <v>Unfunded</v>
      </c>
      <c r="T327" t="str">
        <f t="shared" si="31"/>
        <v>No</v>
      </c>
      <c r="U327" t="str">
        <f t="shared" si="32"/>
        <v>No</v>
      </c>
      <c r="V327" t="str">
        <f t="shared" si="33"/>
        <v>No</v>
      </c>
      <c r="W327" s="9" t="str">
        <f t="shared" si="34"/>
        <v/>
      </c>
      <c r="X327" s="9">
        <f t="shared" si="35"/>
        <v>310000</v>
      </c>
    </row>
    <row r="328" spans="1:24" hidden="1" x14ac:dyDescent="0.25">
      <c r="A328">
        <v>2249</v>
      </c>
      <c r="B328" t="s">
        <v>117</v>
      </c>
      <c r="C328" t="s">
        <v>2137</v>
      </c>
      <c r="D328" t="s">
        <v>80</v>
      </c>
      <c r="E328" t="s">
        <v>45</v>
      </c>
      <c r="F328" t="s">
        <v>702</v>
      </c>
      <c r="G328">
        <v>5</v>
      </c>
      <c r="H328" t="s">
        <v>2079</v>
      </c>
      <c r="I328" s="9">
        <v>3000000</v>
      </c>
      <c r="J328" s="9">
        <v>50000</v>
      </c>
      <c r="K328" t="s">
        <v>273</v>
      </c>
      <c r="L328" s="9">
        <v>50000</v>
      </c>
      <c r="M328" t="s">
        <v>54</v>
      </c>
      <c r="N328" t="s">
        <v>2177</v>
      </c>
      <c r="O328" t="s">
        <v>2083</v>
      </c>
      <c r="P328" t="s">
        <v>709</v>
      </c>
      <c r="Q328" t="s">
        <v>921</v>
      </c>
      <c r="R328" s="9">
        <v>3000000</v>
      </c>
      <c r="S328" t="str">
        <f t="shared" si="30"/>
        <v>Unfunded</v>
      </c>
      <c r="T328" t="str">
        <f t="shared" si="31"/>
        <v>Yes</v>
      </c>
      <c r="U328" t="str">
        <f t="shared" si="32"/>
        <v>No</v>
      </c>
      <c r="V328" t="str">
        <f t="shared" si="33"/>
        <v>No</v>
      </c>
      <c r="W328" s="9" t="str">
        <f t="shared" si="34"/>
        <v/>
      </c>
      <c r="X328" s="9">
        <f t="shared" si="35"/>
        <v>3100000</v>
      </c>
    </row>
    <row r="329" spans="1:24" hidden="1" x14ac:dyDescent="0.25">
      <c r="A329">
        <v>2253</v>
      </c>
      <c r="B329" t="s">
        <v>64</v>
      </c>
      <c r="D329" t="s">
        <v>80</v>
      </c>
      <c r="E329" t="s">
        <v>66</v>
      </c>
      <c r="F329" t="s">
        <v>119</v>
      </c>
      <c r="G329">
        <v>4</v>
      </c>
      <c r="H329" t="s">
        <v>2109</v>
      </c>
      <c r="I329" s="9">
        <v>1500000</v>
      </c>
      <c r="J329" s="9">
        <v>40000</v>
      </c>
      <c r="K329" t="s">
        <v>273</v>
      </c>
      <c r="L329" s="9">
        <v>50000</v>
      </c>
      <c r="M329" t="s">
        <v>54</v>
      </c>
      <c r="N329" t="s">
        <v>2215</v>
      </c>
      <c r="O329" t="s">
        <v>2083</v>
      </c>
      <c r="P329" t="s">
        <v>709</v>
      </c>
      <c r="Q329" t="s">
        <v>921</v>
      </c>
      <c r="R329" s="9">
        <v>1500000</v>
      </c>
      <c r="S329" t="str">
        <f t="shared" si="30"/>
        <v>Unfunded</v>
      </c>
      <c r="T329" t="str">
        <f t="shared" si="31"/>
        <v>Yes</v>
      </c>
      <c r="U329" t="str">
        <f t="shared" si="32"/>
        <v>No</v>
      </c>
      <c r="V329" t="str">
        <f t="shared" si="33"/>
        <v>No</v>
      </c>
      <c r="W329" s="9" t="str">
        <f t="shared" si="34"/>
        <v/>
      </c>
      <c r="X329" s="9">
        <f t="shared" si="35"/>
        <v>1590000</v>
      </c>
    </row>
    <row r="330" spans="1:24" hidden="1" x14ac:dyDescent="0.25">
      <c r="A330">
        <v>2256</v>
      </c>
      <c r="B330" t="s">
        <v>64</v>
      </c>
      <c r="C330" t="s">
        <v>2231</v>
      </c>
      <c r="D330" t="s">
        <v>80</v>
      </c>
      <c r="E330" t="s">
        <v>66</v>
      </c>
      <c r="F330" t="s">
        <v>119</v>
      </c>
      <c r="G330">
        <v>5</v>
      </c>
      <c r="H330" t="s">
        <v>2109</v>
      </c>
      <c r="I330" s="9">
        <v>50000</v>
      </c>
      <c r="J330" s="9">
        <v>20000</v>
      </c>
      <c r="K330" t="s">
        <v>273</v>
      </c>
      <c r="L330" s="9">
        <v>30000</v>
      </c>
      <c r="M330" t="s">
        <v>54</v>
      </c>
      <c r="N330" t="s">
        <v>2244</v>
      </c>
      <c r="O330" t="s">
        <v>2083</v>
      </c>
      <c r="P330" t="s">
        <v>709</v>
      </c>
      <c r="Q330" t="s">
        <v>921</v>
      </c>
      <c r="R330" s="9">
        <v>100000</v>
      </c>
      <c r="S330" t="str">
        <f t="shared" si="30"/>
        <v>Unfunded</v>
      </c>
      <c r="T330" t="str">
        <f t="shared" si="31"/>
        <v>No</v>
      </c>
      <c r="U330" t="str">
        <f t="shared" si="32"/>
        <v>No</v>
      </c>
      <c r="V330" t="str">
        <f t="shared" si="33"/>
        <v>No</v>
      </c>
      <c r="W330" s="9" t="str">
        <f t="shared" si="34"/>
        <v/>
      </c>
      <c r="X330" s="9">
        <f t="shared" si="35"/>
        <v>100000</v>
      </c>
    </row>
    <row r="331" spans="1:24" hidden="1" x14ac:dyDescent="0.25">
      <c r="A331">
        <v>2258</v>
      </c>
      <c r="B331" t="s">
        <v>464</v>
      </c>
      <c r="D331" t="s">
        <v>65</v>
      </c>
      <c r="E331" t="s">
        <v>45</v>
      </c>
      <c r="F331" t="s">
        <v>96</v>
      </c>
      <c r="G331">
        <v>5</v>
      </c>
      <c r="H331" t="s">
        <v>2140</v>
      </c>
      <c r="I331" s="9">
        <v>35000</v>
      </c>
      <c r="J331" s="9">
        <v>20000</v>
      </c>
      <c r="K331" t="s">
        <v>53</v>
      </c>
      <c r="L331" s="9">
        <v>55000</v>
      </c>
      <c r="M331" t="s">
        <v>149</v>
      </c>
      <c r="N331" t="s">
        <v>2081</v>
      </c>
      <c r="O331" t="s">
        <v>2083</v>
      </c>
      <c r="P331" t="s">
        <v>709</v>
      </c>
      <c r="Q331" t="s">
        <v>693</v>
      </c>
      <c r="R331" s="9">
        <v>55000</v>
      </c>
      <c r="S331" t="str">
        <f t="shared" si="30"/>
        <v>Funded</v>
      </c>
      <c r="T331" t="str">
        <f t="shared" si="31"/>
        <v>No</v>
      </c>
      <c r="U331" t="str">
        <f t="shared" si="32"/>
        <v>No</v>
      </c>
      <c r="V331" t="str">
        <f t="shared" si="33"/>
        <v>Yes</v>
      </c>
      <c r="W331" s="9" t="str">
        <f t="shared" si="34"/>
        <v/>
      </c>
      <c r="X331" s="9">
        <f t="shared" si="35"/>
        <v>110000</v>
      </c>
    </row>
    <row r="332" spans="1:24" hidden="1" x14ac:dyDescent="0.25">
      <c r="A332">
        <v>2259</v>
      </c>
      <c r="B332" t="s">
        <v>266</v>
      </c>
      <c r="D332" t="s">
        <v>80</v>
      </c>
      <c r="E332" t="s">
        <v>66</v>
      </c>
      <c r="F332" t="s">
        <v>268</v>
      </c>
      <c r="G332">
        <v>5</v>
      </c>
      <c r="H332" t="s">
        <v>2079</v>
      </c>
      <c r="I332" s="9">
        <v>150000</v>
      </c>
      <c r="J332" s="9">
        <v>20000</v>
      </c>
      <c r="K332" t="s">
        <v>273</v>
      </c>
      <c r="L332" s="9">
        <v>80000</v>
      </c>
      <c r="M332" t="s">
        <v>54</v>
      </c>
      <c r="N332" t="s">
        <v>2271</v>
      </c>
      <c r="O332" t="s">
        <v>2083</v>
      </c>
      <c r="P332" t="s">
        <v>709</v>
      </c>
      <c r="Q332" t="s">
        <v>693</v>
      </c>
      <c r="R332" s="9">
        <v>230000</v>
      </c>
      <c r="S332" t="str">
        <f t="shared" si="30"/>
        <v>Unfunded</v>
      </c>
      <c r="T332" t="str">
        <f t="shared" si="31"/>
        <v>No</v>
      </c>
      <c r="U332" t="str">
        <f t="shared" si="32"/>
        <v>No</v>
      </c>
      <c r="V332" t="str">
        <f t="shared" si="33"/>
        <v>No</v>
      </c>
      <c r="W332" s="9" t="str">
        <f t="shared" si="34"/>
        <v/>
      </c>
      <c r="X332" s="9">
        <f t="shared" si="35"/>
        <v>250000</v>
      </c>
    </row>
    <row r="333" spans="1:24" hidden="1" x14ac:dyDescent="0.25">
      <c r="A333">
        <v>2275</v>
      </c>
      <c r="B333" t="s">
        <v>579</v>
      </c>
      <c r="D333" t="s">
        <v>65</v>
      </c>
      <c r="E333" t="s">
        <v>45</v>
      </c>
      <c r="F333" t="s">
        <v>119</v>
      </c>
      <c r="G333">
        <v>5</v>
      </c>
      <c r="H333" t="s">
        <v>2367</v>
      </c>
      <c r="I333" s="9">
        <v>60000</v>
      </c>
      <c r="J333" s="9">
        <v>0</v>
      </c>
      <c r="K333" t="s">
        <v>273</v>
      </c>
      <c r="L333" s="9">
        <v>60000</v>
      </c>
      <c r="M333" t="s">
        <v>134</v>
      </c>
      <c r="N333" t="s">
        <v>2413</v>
      </c>
      <c r="O333" t="s">
        <v>2370</v>
      </c>
      <c r="P333" t="s">
        <v>709</v>
      </c>
      <c r="Q333" t="s">
        <v>693</v>
      </c>
      <c r="R333" s="9">
        <v>0</v>
      </c>
      <c r="S333" t="str">
        <f t="shared" si="30"/>
        <v>Funded</v>
      </c>
      <c r="T333" t="str">
        <f t="shared" si="31"/>
        <v>No</v>
      </c>
      <c r="U333" t="str">
        <f t="shared" si="32"/>
        <v>No</v>
      </c>
      <c r="V333" t="str">
        <f t="shared" si="33"/>
        <v>No</v>
      </c>
      <c r="W333" s="9">
        <f t="shared" si="34"/>
        <v>120000</v>
      </c>
      <c r="X333" s="9">
        <f t="shared" si="35"/>
        <v>120000</v>
      </c>
    </row>
    <row r="334" spans="1:24" x14ac:dyDescent="0.25">
      <c r="A334">
        <v>2276</v>
      </c>
      <c r="B334" t="s">
        <v>579</v>
      </c>
      <c r="D334" t="s">
        <v>80</v>
      </c>
      <c r="E334" t="s">
        <v>66</v>
      </c>
      <c r="F334" t="s">
        <v>607</v>
      </c>
      <c r="G334">
        <v>3</v>
      </c>
      <c r="H334" t="s">
        <v>6316</v>
      </c>
      <c r="I334" s="9">
        <v>4650</v>
      </c>
      <c r="J334" s="9">
        <v>15000</v>
      </c>
      <c r="K334" t="s">
        <v>273</v>
      </c>
      <c r="L334" s="9">
        <v>0</v>
      </c>
      <c r="M334" t="s">
        <v>54</v>
      </c>
      <c r="O334" t="s">
        <v>6306</v>
      </c>
      <c r="P334" t="s">
        <v>911</v>
      </c>
      <c r="Q334" t="s">
        <v>727</v>
      </c>
      <c r="R334" s="9">
        <v>0</v>
      </c>
      <c r="S334" t="str">
        <f t="shared" si="30"/>
        <v>Unfunded</v>
      </c>
      <c r="T334" t="str">
        <f t="shared" si="31"/>
        <v>No</v>
      </c>
      <c r="U334" t="str">
        <f t="shared" si="32"/>
        <v>No</v>
      </c>
      <c r="V334" t="str">
        <f t="shared" si="33"/>
        <v>No</v>
      </c>
      <c r="W334" s="9" t="str">
        <f t="shared" si="34"/>
        <v/>
      </c>
      <c r="X334" s="9">
        <f t="shared" si="35"/>
        <v>19650</v>
      </c>
    </row>
    <row r="335" spans="1:24" x14ac:dyDescent="0.25">
      <c r="A335">
        <v>2277</v>
      </c>
      <c r="B335" t="s">
        <v>64</v>
      </c>
      <c r="C335" t="s">
        <v>2385</v>
      </c>
      <c r="D335" t="s">
        <v>65</v>
      </c>
      <c r="E335" t="s">
        <v>66</v>
      </c>
      <c r="F335" t="s">
        <v>198</v>
      </c>
      <c r="G335">
        <v>3</v>
      </c>
      <c r="H335" t="s">
        <v>2109</v>
      </c>
      <c r="I335" s="9">
        <v>0</v>
      </c>
      <c r="J335" s="9">
        <v>30000</v>
      </c>
      <c r="K335" t="s">
        <v>53</v>
      </c>
      <c r="L335" s="9">
        <v>30000</v>
      </c>
      <c r="M335" t="s">
        <v>134</v>
      </c>
      <c r="N335" t="s">
        <v>2197</v>
      </c>
      <c r="O335" t="s">
        <v>2083</v>
      </c>
      <c r="P335" t="s">
        <v>797</v>
      </c>
      <c r="Q335" t="s">
        <v>727</v>
      </c>
      <c r="R335" s="9">
        <v>0</v>
      </c>
      <c r="S335" t="str">
        <f t="shared" si="30"/>
        <v>Funded</v>
      </c>
      <c r="T335" t="str">
        <f t="shared" si="31"/>
        <v>No</v>
      </c>
      <c r="U335" t="str">
        <f t="shared" si="32"/>
        <v>No</v>
      </c>
      <c r="V335" t="str">
        <f t="shared" si="33"/>
        <v>No</v>
      </c>
      <c r="W335" s="9">
        <f t="shared" si="34"/>
        <v>60000</v>
      </c>
      <c r="X335" s="9">
        <f t="shared" si="35"/>
        <v>60000</v>
      </c>
    </row>
    <row r="336" spans="1:24" x14ac:dyDescent="0.25">
      <c r="A336">
        <v>2278</v>
      </c>
      <c r="B336" t="s">
        <v>64</v>
      </c>
      <c r="C336" t="s">
        <v>2437</v>
      </c>
      <c r="D336" t="s">
        <v>44</v>
      </c>
      <c r="E336" t="s">
        <v>45</v>
      </c>
      <c r="F336" t="s">
        <v>131</v>
      </c>
      <c r="G336">
        <v>3</v>
      </c>
      <c r="H336" t="s">
        <v>4611</v>
      </c>
      <c r="I336" s="9">
        <v>0</v>
      </c>
      <c r="J336" s="9">
        <v>0</v>
      </c>
      <c r="K336" t="s">
        <v>53</v>
      </c>
      <c r="L336" s="9">
        <v>23758</v>
      </c>
      <c r="M336" t="s">
        <v>134</v>
      </c>
      <c r="N336" t="s">
        <v>4642</v>
      </c>
      <c r="O336" t="s">
        <v>4614</v>
      </c>
      <c r="P336" t="s">
        <v>797</v>
      </c>
      <c r="Q336" t="s">
        <v>727</v>
      </c>
      <c r="R336" s="9">
        <v>0</v>
      </c>
      <c r="S336" t="str">
        <f t="shared" si="30"/>
        <v>Funded</v>
      </c>
      <c r="T336" t="str">
        <f t="shared" si="31"/>
        <v>No</v>
      </c>
      <c r="U336" t="str">
        <f t="shared" si="32"/>
        <v>No</v>
      </c>
      <c r="V336" t="str">
        <f t="shared" si="33"/>
        <v>No</v>
      </c>
      <c r="W336" s="9">
        <f t="shared" si="34"/>
        <v>23758</v>
      </c>
      <c r="X336" s="9">
        <f t="shared" si="35"/>
        <v>23758</v>
      </c>
    </row>
    <row r="337" spans="1:24" x14ac:dyDescent="0.25">
      <c r="A337">
        <v>2279</v>
      </c>
      <c r="B337" t="s">
        <v>64</v>
      </c>
      <c r="C337" t="s">
        <v>2437</v>
      </c>
      <c r="D337" t="s">
        <v>65</v>
      </c>
      <c r="E337" t="s">
        <v>45</v>
      </c>
      <c r="F337" t="s">
        <v>198</v>
      </c>
      <c r="G337">
        <v>3</v>
      </c>
      <c r="H337" t="s">
        <v>4624</v>
      </c>
      <c r="I337" s="9">
        <v>0</v>
      </c>
      <c r="J337" s="9">
        <v>3037</v>
      </c>
      <c r="K337" t="s">
        <v>53</v>
      </c>
      <c r="L337" s="9">
        <v>1158</v>
      </c>
      <c r="M337" t="s">
        <v>134</v>
      </c>
      <c r="N337" t="s">
        <v>4670</v>
      </c>
      <c r="O337" t="s">
        <v>4614</v>
      </c>
      <c r="P337" t="s">
        <v>797</v>
      </c>
      <c r="Q337" t="s">
        <v>727</v>
      </c>
      <c r="R337" s="9">
        <v>1500</v>
      </c>
      <c r="S337" t="str">
        <f t="shared" si="30"/>
        <v>Funded</v>
      </c>
      <c r="T337" t="str">
        <f t="shared" si="31"/>
        <v>No</v>
      </c>
      <c r="U337" t="str">
        <f t="shared" si="32"/>
        <v>No</v>
      </c>
      <c r="V337" t="str">
        <f t="shared" si="33"/>
        <v>No</v>
      </c>
      <c r="W337" s="9">
        <f t="shared" si="34"/>
        <v>5695</v>
      </c>
      <c r="X337" s="9">
        <f t="shared" si="35"/>
        <v>4195</v>
      </c>
    </row>
    <row r="338" spans="1:24" x14ac:dyDescent="0.25">
      <c r="A338">
        <v>2280</v>
      </c>
      <c r="B338" t="s">
        <v>223</v>
      </c>
      <c r="C338" t="s">
        <v>2458</v>
      </c>
      <c r="D338" t="s">
        <v>80</v>
      </c>
      <c r="E338" t="s">
        <v>81</v>
      </c>
      <c r="F338" t="s">
        <v>131</v>
      </c>
      <c r="G338">
        <v>3</v>
      </c>
      <c r="H338" t="s">
        <v>5134</v>
      </c>
      <c r="I338" s="9">
        <v>0</v>
      </c>
      <c r="J338" s="9">
        <v>0</v>
      </c>
      <c r="K338" t="s">
        <v>273</v>
      </c>
      <c r="L338" s="9">
        <v>60000</v>
      </c>
      <c r="M338" t="s">
        <v>134</v>
      </c>
      <c r="N338" t="s">
        <v>5476</v>
      </c>
      <c r="O338" t="s">
        <v>5137</v>
      </c>
      <c r="P338" t="s">
        <v>797</v>
      </c>
      <c r="Q338" t="s">
        <v>727</v>
      </c>
      <c r="R338" s="9">
        <v>0</v>
      </c>
      <c r="S338" t="str">
        <f t="shared" si="30"/>
        <v>Funded</v>
      </c>
      <c r="T338" t="str">
        <f t="shared" si="31"/>
        <v>No</v>
      </c>
      <c r="U338" t="str">
        <f t="shared" si="32"/>
        <v>No</v>
      </c>
      <c r="V338" t="str">
        <f t="shared" si="33"/>
        <v>No</v>
      </c>
      <c r="W338" s="9">
        <f t="shared" si="34"/>
        <v>60000</v>
      </c>
      <c r="X338" s="9">
        <f t="shared" si="35"/>
        <v>60000</v>
      </c>
    </row>
    <row r="339" spans="1:24" hidden="1" x14ac:dyDescent="0.25">
      <c r="A339">
        <v>2283</v>
      </c>
      <c r="B339" t="s">
        <v>64</v>
      </c>
      <c r="C339" t="s">
        <v>2385</v>
      </c>
      <c r="D339" t="s">
        <v>65</v>
      </c>
      <c r="E339" t="s">
        <v>45</v>
      </c>
      <c r="F339" t="s">
        <v>119</v>
      </c>
      <c r="G339">
        <v>5</v>
      </c>
      <c r="H339" t="s">
        <v>2367</v>
      </c>
      <c r="I339" s="9">
        <v>20000</v>
      </c>
      <c r="J339" s="9">
        <v>0</v>
      </c>
      <c r="K339" t="s">
        <v>273</v>
      </c>
      <c r="L339" s="9">
        <v>20000</v>
      </c>
      <c r="M339" t="s">
        <v>134</v>
      </c>
      <c r="N339" t="s">
        <v>2487</v>
      </c>
      <c r="O339" t="s">
        <v>2370</v>
      </c>
      <c r="P339" t="s">
        <v>709</v>
      </c>
      <c r="Q339" t="s">
        <v>693</v>
      </c>
      <c r="R339" s="9">
        <v>0</v>
      </c>
      <c r="S339" t="str">
        <f t="shared" si="30"/>
        <v>Funded</v>
      </c>
      <c r="T339" t="str">
        <f t="shared" si="31"/>
        <v>No</v>
      </c>
      <c r="U339" t="str">
        <f t="shared" si="32"/>
        <v>No</v>
      </c>
      <c r="V339" t="str">
        <f t="shared" si="33"/>
        <v>No</v>
      </c>
      <c r="W339" s="9">
        <f t="shared" si="34"/>
        <v>40000</v>
      </c>
      <c r="X339" s="9">
        <f t="shared" si="35"/>
        <v>40000</v>
      </c>
    </row>
    <row r="340" spans="1:24" hidden="1" x14ac:dyDescent="0.25">
      <c r="A340">
        <v>2286</v>
      </c>
      <c r="B340" t="s">
        <v>223</v>
      </c>
      <c r="C340" t="s">
        <v>2507</v>
      </c>
      <c r="D340" t="s">
        <v>80</v>
      </c>
      <c r="E340" t="s">
        <v>45</v>
      </c>
      <c r="F340" t="s">
        <v>547</v>
      </c>
      <c r="G340">
        <v>3</v>
      </c>
      <c r="H340" t="s">
        <v>2367</v>
      </c>
      <c r="I340" s="9">
        <v>200000</v>
      </c>
      <c r="J340" s="9">
        <v>5000</v>
      </c>
      <c r="K340" t="s">
        <v>273</v>
      </c>
      <c r="L340" s="9">
        <v>50000</v>
      </c>
      <c r="M340" t="s">
        <v>54</v>
      </c>
      <c r="N340" t="s">
        <v>2510</v>
      </c>
      <c r="O340" t="s">
        <v>2370</v>
      </c>
      <c r="P340" t="s">
        <v>709</v>
      </c>
      <c r="Q340" t="s">
        <v>719</v>
      </c>
      <c r="R340" s="9">
        <v>195000</v>
      </c>
      <c r="S340" t="str">
        <f t="shared" si="30"/>
        <v>Unfunded</v>
      </c>
      <c r="T340" t="str">
        <f t="shared" si="31"/>
        <v>No</v>
      </c>
      <c r="U340" t="str">
        <f t="shared" si="32"/>
        <v>No</v>
      </c>
      <c r="V340" t="str">
        <f t="shared" si="33"/>
        <v>No</v>
      </c>
      <c r="W340" s="9" t="str">
        <f t="shared" si="34"/>
        <v/>
      </c>
      <c r="X340" s="9">
        <f t="shared" si="35"/>
        <v>255000</v>
      </c>
    </row>
    <row r="341" spans="1:24" hidden="1" x14ac:dyDescent="0.25">
      <c r="A341">
        <v>2291</v>
      </c>
      <c r="B341" t="s">
        <v>141</v>
      </c>
      <c r="D341" t="s">
        <v>80</v>
      </c>
      <c r="E341" t="s">
        <v>45</v>
      </c>
      <c r="F341" t="s">
        <v>68</v>
      </c>
      <c r="G341">
        <v>3</v>
      </c>
      <c r="H341" t="s">
        <v>369</v>
      </c>
      <c r="I341" s="9">
        <v>100000</v>
      </c>
      <c r="J341" s="9">
        <v>20000</v>
      </c>
      <c r="K341" t="s">
        <v>273</v>
      </c>
      <c r="L341" s="9">
        <v>0</v>
      </c>
      <c r="M341" t="s">
        <v>54</v>
      </c>
      <c r="N341" t="s">
        <v>2558</v>
      </c>
      <c r="O341" t="s">
        <v>2530</v>
      </c>
      <c r="P341" t="s">
        <v>709</v>
      </c>
      <c r="Q341" t="s">
        <v>921</v>
      </c>
      <c r="R341" s="9">
        <v>100000</v>
      </c>
      <c r="S341" t="str">
        <f t="shared" si="30"/>
        <v>Unfunded</v>
      </c>
      <c r="T341" t="str">
        <f t="shared" si="31"/>
        <v>Yes</v>
      </c>
      <c r="U341" t="str">
        <f t="shared" si="32"/>
        <v>No</v>
      </c>
      <c r="V341" t="str">
        <f t="shared" si="33"/>
        <v>No</v>
      </c>
      <c r="W341" s="9" t="str">
        <f t="shared" si="34"/>
        <v/>
      </c>
      <c r="X341" s="9">
        <f t="shared" si="35"/>
        <v>120000</v>
      </c>
    </row>
    <row r="342" spans="1:24" hidden="1" x14ac:dyDescent="0.25">
      <c r="A342">
        <v>2304</v>
      </c>
      <c r="B342" t="s">
        <v>266</v>
      </c>
      <c r="D342" t="s">
        <v>65</v>
      </c>
      <c r="E342" t="s">
        <v>66</v>
      </c>
      <c r="F342" t="s">
        <v>268</v>
      </c>
      <c r="G342">
        <v>3</v>
      </c>
      <c r="H342" t="s">
        <v>2573</v>
      </c>
      <c r="I342" s="9">
        <v>500</v>
      </c>
      <c r="J342" s="9">
        <v>3000</v>
      </c>
      <c r="K342" t="s">
        <v>273</v>
      </c>
      <c r="L342" s="9">
        <v>0</v>
      </c>
      <c r="M342" t="s">
        <v>134</v>
      </c>
      <c r="O342" t="s">
        <v>2530</v>
      </c>
      <c r="P342" t="s">
        <v>709</v>
      </c>
      <c r="Q342" t="s">
        <v>693</v>
      </c>
      <c r="R342" s="9">
        <v>0</v>
      </c>
      <c r="S342" t="str">
        <f t="shared" si="30"/>
        <v>Funded</v>
      </c>
      <c r="T342" t="str">
        <f t="shared" si="31"/>
        <v>No</v>
      </c>
      <c r="U342" t="str">
        <f t="shared" si="32"/>
        <v>No</v>
      </c>
      <c r="V342" t="str">
        <f t="shared" si="33"/>
        <v>No</v>
      </c>
      <c r="W342" s="9">
        <f t="shared" si="34"/>
        <v>3500</v>
      </c>
      <c r="X342" s="9">
        <f t="shared" si="35"/>
        <v>3500</v>
      </c>
    </row>
    <row r="343" spans="1:24" hidden="1" x14ac:dyDescent="0.25">
      <c r="A343">
        <v>2305</v>
      </c>
      <c r="B343" t="s">
        <v>266</v>
      </c>
      <c r="D343" t="s">
        <v>80</v>
      </c>
      <c r="E343" t="s">
        <v>66</v>
      </c>
      <c r="F343" t="s">
        <v>268</v>
      </c>
      <c r="G343">
        <v>3</v>
      </c>
      <c r="H343" t="s">
        <v>2573</v>
      </c>
      <c r="I343" s="9">
        <v>8800</v>
      </c>
      <c r="J343" s="9">
        <v>3000</v>
      </c>
      <c r="K343" t="s">
        <v>273</v>
      </c>
      <c r="L343" s="9">
        <v>0</v>
      </c>
      <c r="M343" t="s">
        <v>134</v>
      </c>
      <c r="O343" t="s">
        <v>2530</v>
      </c>
      <c r="P343" t="s">
        <v>709</v>
      </c>
      <c r="Q343" t="s">
        <v>693</v>
      </c>
      <c r="R343" s="9">
        <v>2000</v>
      </c>
      <c r="S343" t="str">
        <f t="shared" si="30"/>
        <v>Funded</v>
      </c>
      <c r="T343" t="str">
        <f t="shared" si="31"/>
        <v>No</v>
      </c>
      <c r="U343" t="str">
        <f t="shared" si="32"/>
        <v>No</v>
      </c>
      <c r="V343" t="str">
        <f t="shared" si="33"/>
        <v>No</v>
      </c>
      <c r="W343" s="9">
        <f t="shared" si="34"/>
        <v>13800</v>
      </c>
      <c r="X343" s="9">
        <f t="shared" si="35"/>
        <v>11800</v>
      </c>
    </row>
    <row r="344" spans="1:24" x14ac:dyDescent="0.25">
      <c r="A344">
        <v>2306</v>
      </c>
      <c r="B344" t="s">
        <v>266</v>
      </c>
      <c r="D344" t="s">
        <v>65</v>
      </c>
      <c r="E344" t="s">
        <v>66</v>
      </c>
      <c r="F344" t="s">
        <v>702</v>
      </c>
      <c r="G344">
        <v>3</v>
      </c>
      <c r="H344" t="s">
        <v>5643</v>
      </c>
      <c r="I344" s="9">
        <v>0</v>
      </c>
      <c r="J344" s="9">
        <v>0</v>
      </c>
      <c r="K344" t="s">
        <v>53</v>
      </c>
      <c r="L344" s="9">
        <v>2000</v>
      </c>
      <c r="M344" t="s">
        <v>134</v>
      </c>
      <c r="N344" t="s">
        <v>4826</v>
      </c>
      <c r="O344" t="s">
        <v>5137</v>
      </c>
      <c r="P344" t="s">
        <v>797</v>
      </c>
      <c r="Q344" t="s">
        <v>727</v>
      </c>
      <c r="R344" s="9">
        <v>0</v>
      </c>
      <c r="S344" t="str">
        <f t="shared" si="30"/>
        <v>Funded</v>
      </c>
      <c r="T344" t="str">
        <f t="shared" si="31"/>
        <v>No</v>
      </c>
      <c r="U344" t="str">
        <f t="shared" si="32"/>
        <v>No</v>
      </c>
      <c r="V344" t="str">
        <f t="shared" si="33"/>
        <v>No</v>
      </c>
      <c r="W344" s="9">
        <f t="shared" si="34"/>
        <v>2000</v>
      </c>
      <c r="X344" s="9">
        <f t="shared" si="35"/>
        <v>2000</v>
      </c>
    </row>
    <row r="345" spans="1:24" x14ac:dyDescent="0.25">
      <c r="A345">
        <v>2307</v>
      </c>
      <c r="B345" t="s">
        <v>266</v>
      </c>
      <c r="D345" t="s">
        <v>65</v>
      </c>
      <c r="E345" t="s">
        <v>66</v>
      </c>
      <c r="F345" t="s">
        <v>198</v>
      </c>
      <c r="G345">
        <v>3</v>
      </c>
      <c r="H345" t="s">
        <v>6568</v>
      </c>
      <c r="I345" s="9">
        <v>500</v>
      </c>
      <c r="J345" s="9">
        <v>9146</v>
      </c>
      <c r="K345" t="s">
        <v>53</v>
      </c>
      <c r="L345" s="9">
        <v>0</v>
      </c>
      <c r="M345" t="s">
        <v>54</v>
      </c>
      <c r="N345" t="s">
        <v>1265</v>
      </c>
      <c r="O345" t="s">
        <v>6571</v>
      </c>
      <c r="P345" t="s">
        <v>797</v>
      </c>
      <c r="Q345" t="s">
        <v>727</v>
      </c>
      <c r="R345" s="9">
        <v>4500</v>
      </c>
      <c r="S345" t="str">
        <f t="shared" si="30"/>
        <v>Unfunded</v>
      </c>
      <c r="T345" t="str">
        <f t="shared" si="31"/>
        <v>No</v>
      </c>
      <c r="U345" t="str">
        <f t="shared" si="32"/>
        <v>No</v>
      </c>
      <c r="V345" t="str">
        <f t="shared" si="33"/>
        <v>No</v>
      </c>
      <c r="W345" s="9" t="str">
        <f t="shared" si="34"/>
        <v/>
      </c>
      <c r="X345" s="9">
        <f t="shared" si="35"/>
        <v>9646</v>
      </c>
    </row>
    <row r="346" spans="1:24" x14ac:dyDescent="0.25">
      <c r="A346">
        <v>2308</v>
      </c>
      <c r="B346" t="s">
        <v>266</v>
      </c>
      <c r="D346" t="s">
        <v>65</v>
      </c>
      <c r="E346" t="s">
        <v>66</v>
      </c>
      <c r="F346" t="s">
        <v>119</v>
      </c>
      <c r="G346">
        <v>3</v>
      </c>
      <c r="H346" t="s">
        <v>6568</v>
      </c>
      <c r="I346" s="9">
        <v>0</v>
      </c>
      <c r="J346" s="9">
        <v>1062.5</v>
      </c>
      <c r="K346" t="s">
        <v>53</v>
      </c>
      <c r="L346" s="9">
        <v>0</v>
      </c>
      <c r="M346" t="s">
        <v>54</v>
      </c>
      <c r="N346" t="s">
        <v>1311</v>
      </c>
      <c r="O346" t="s">
        <v>6571</v>
      </c>
      <c r="P346" t="s">
        <v>797</v>
      </c>
      <c r="Q346" t="s">
        <v>727</v>
      </c>
      <c r="R346" s="9">
        <v>0</v>
      </c>
      <c r="S346" t="str">
        <f t="shared" si="30"/>
        <v>Unfunded</v>
      </c>
      <c r="T346" t="str">
        <f t="shared" si="31"/>
        <v>No</v>
      </c>
      <c r="U346" t="str">
        <f t="shared" si="32"/>
        <v>No</v>
      </c>
      <c r="V346" t="str">
        <f t="shared" si="33"/>
        <v>No</v>
      </c>
      <c r="W346" s="9" t="str">
        <f t="shared" si="34"/>
        <v/>
      </c>
      <c r="X346" s="9">
        <f t="shared" si="35"/>
        <v>1062.5</v>
      </c>
    </row>
    <row r="347" spans="1:24" hidden="1" x14ac:dyDescent="0.25">
      <c r="A347">
        <v>2326</v>
      </c>
      <c r="B347" t="s">
        <v>64</v>
      </c>
      <c r="C347" t="s">
        <v>2840</v>
      </c>
      <c r="D347" t="s">
        <v>65</v>
      </c>
      <c r="E347" t="s">
        <v>66</v>
      </c>
      <c r="F347" t="s">
        <v>188</v>
      </c>
      <c r="G347">
        <v>3</v>
      </c>
      <c r="H347" t="s">
        <v>2844</v>
      </c>
      <c r="I347" s="9">
        <v>0</v>
      </c>
      <c r="J347" s="9">
        <v>1500</v>
      </c>
      <c r="K347" t="s">
        <v>273</v>
      </c>
      <c r="L347" s="9">
        <v>0</v>
      </c>
      <c r="M347" t="s">
        <v>149</v>
      </c>
      <c r="O347" t="s">
        <v>2530</v>
      </c>
      <c r="P347" t="s">
        <v>709</v>
      </c>
      <c r="Q347" t="s">
        <v>693</v>
      </c>
      <c r="R347" s="9">
        <v>1000</v>
      </c>
      <c r="S347" t="str">
        <f t="shared" si="30"/>
        <v>Funded</v>
      </c>
      <c r="T347" t="str">
        <f t="shared" si="31"/>
        <v>No</v>
      </c>
      <c r="U347" t="str">
        <f t="shared" si="32"/>
        <v>No</v>
      </c>
      <c r="V347" t="str">
        <f t="shared" si="33"/>
        <v>No</v>
      </c>
      <c r="W347" s="9">
        <f t="shared" si="34"/>
        <v>2500</v>
      </c>
      <c r="X347" s="9">
        <f t="shared" si="35"/>
        <v>1500</v>
      </c>
    </row>
    <row r="348" spans="1:24" hidden="1" x14ac:dyDescent="0.25">
      <c r="A348">
        <v>2327</v>
      </c>
      <c r="B348" t="s">
        <v>117</v>
      </c>
      <c r="D348" t="s">
        <v>44</v>
      </c>
      <c r="E348" t="s">
        <v>45</v>
      </c>
      <c r="F348" t="s">
        <v>702</v>
      </c>
      <c r="G348">
        <v>3</v>
      </c>
      <c r="H348" t="s">
        <v>2844</v>
      </c>
      <c r="I348" s="9">
        <v>1000000</v>
      </c>
      <c r="J348" s="9">
        <v>40000</v>
      </c>
      <c r="K348" t="s">
        <v>273</v>
      </c>
      <c r="L348" s="9">
        <v>0</v>
      </c>
      <c r="M348" t="s">
        <v>134</v>
      </c>
      <c r="N348" t="s">
        <v>2861</v>
      </c>
      <c r="O348" t="s">
        <v>2530</v>
      </c>
      <c r="P348" t="s">
        <v>709</v>
      </c>
      <c r="Q348" t="s">
        <v>719</v>
      </c>
      <c r="R348" s="9">
        <v>0</v>
      </c>
      <c r="S348" t="str">
        <f t="shared" si="30"/>
        <v>Funded</v>
      </c>
      <c r="T348" t="str">
        <f t="shared" si="31"/>
        <v>No</v>
      </c>
      <c r="U348" t="str">
        <f t="shared" si="32"/>
        <v>No</v>
      </c>
      <c r="V348" t="str">
        <f t="shared" si="33"/>
        <v>No</v>
      </c>
      <c r="W348" s="9">
        <f t="shared" si="34"/>
        <v>1040000</v>
      </c>
      <c r="X348" s="9">
        <f t="shared" si="35"/>
        <v>1040000</v>
      </c>
    </row>
    <row r="349" spans="1:24" hidden="1" x14ac:dyDescent="0.25">
      <c r="A349">
        <v>2328</v>
      </c>
      <c r="B349" t="s">
        <v>117</v>
      </c>
      <c r="D349" t="s">
        <v>80</v>
      </c>
      <c r="E349" t="s">
        <v>45</v>
      </c>
      <c r="F349" t="s">
        <v>702</v>
      </c>
      <c r="G349">
        <v>3</v>
      </c>
      <c r="H349" t="s">
        <v>2844</v>
      </c>
      <c r="I349" s="9">
        <v>500000</v>
      </c>
      <c r="J349" s="9">
        <v>40000</v>
      </c>
      <c r="K349" t="s">
        <v>273</v>
      </c>
      <c r="L349" s="9">
        <v>0</v>
      </c>
      <c r="M349" t="s">
        <v>149</v>
      </c>
      <c r="N349" t="s">
        <v>2861</v>
      </c>
      <c r="O349" t="s">
        <v>2530</v>
      </c>
      <c r="P349" t="s">
        <v>709</v>
      </c>
      <c r="Q349" t="s">
        <v>719</v>
      </c>
      <c r="R349" s="9">
        <v>25000</v>
      </c>
      <c r="S349" t="str">
        <f t="shared" si="30"/>
        <v>Funded</v>
      </c>
      <c r="T349" t="str">
        <f t="shared" si="31"/>
        <v>No</v>
      </c>
      <c r="U349" t="str">
        <f t="shared" si="32"/>
        <v>No</v>
      </c>
      <c r="V349" t="str">
        <f t="shared" si="33"/>
        <v>No</v>
      </c>
      <c r="W349" s="9">
        <f t="shared" si="34"/>
        <v>565000</v>
      </c>
      <c r="X349" s="9">
        <f t="shared" si="35"/>
        <v>540000</v>
      </c>
    </row>
    <row r="350" spans="1:24" hidden="1" x14ac:dyDescent="0.25">
      <c r="A350">
        <v>2329</v>
      </c>
      <c r="B350" t="s">
        <v>117</v>
      </c>
      <c r="D350" t="s">
        <v>80</v>
      </c>
      <c r="E350" t="s">
        <v>45</v>
      </c>
      <c r="F350" t="s">
        <v>702</v>
      </c>
      <c r="G350">
        <v>3</v>
      </c>
      <c r="H350" t="s">
        <v>2844</v>
      </c>
      <c r="I350" s="9">
        <v>500000</v>
      </c>
      <c r="J350" s="9">
        <v>40000</v>
      </c>
      <c r="K350" t="s">
        <v>273</v>
      </c>
      <c r="L350" s="9">
        <v>0</v>
      </c>
      <c r="M350" t="s">
        <v>149</v>
      </c>
      <c r="N350" t="s">
        <v>2861</v>
      </c>
      <c r="O350" t="s">
        <v>2530</v>
      </c>
      <c r="P350" t="s">
        <v>709</v>
      </c>
      <c r="Q350" t="s">
        <v>719</v>
      </c>
      <c r="R350" s="9">
        <v>25000</v>
      </c>
      <c r="S350" t="str">
        <f t="shared" si="30"/>
        <v>Funded</v>
      </c>
      <c r="T350" t="str">
        <f t="shared" si="31"/>
        <v>No</v>
      </c>
      <c r="U350" t="str">
        <f t="shared" si="32"/>
        <v>No</v>
      </c>
      <c r="V350" t="str">
        <f t="shared" si="33"/>
        <v>No</v>
      </c>
      <c r="W350" s="9">
        <f t="shared" si="34"/>
        <v>565000</v>
      </c>
      <c r="X350" s="9">
        <f t="shared" si="35"/>
        <v>540000</v>
      </c>
    </row>
    <row r="351" spans="1:24" hidden="1" x14ac:dyDescent="0.25">
      <c r="A351">
        <v>2333</v>
      </c>
      <c r="B351" t="s">
        <v>117</v>
      </c>
      <c r="D351" t="s">
        <v>80</v>
      </c>
      <c r="E351" t="s">
        <v>66</v>
      </c>
      <c r="F351" t="s">
        <v>188</v>
      </c>
      <c r="G351">
        <v>3</v>
      </c>
      <c r="H351" t="s">
        <v>2527</v>
      </c>
      <c r="I351" s="9">
        <v>100000</v>
      </c>
      <c r="J351" s="9">
        <v>20000</v>
      </c>
      <c r="K351" t="s">
        <v>273</v>
      </c>
      <c r="L351" s="9">
        <v>0</v>
      </c>
      <c r="M351" t="s">
        <v>54</v>
      </c>
      <c r="N351" t="s">
        <v>2906</v>
      </c>
      <c r="O351" t="s">
        <v>2530</v>
      </c>
      <c r="P351" t="s">
        <v>709</v>
      </c>
      <c r="Q351" t="s">
        <v>921</v>
      </c>
      <c r="R351" s="9">
        <v>120000</v>
      </c>
      <c r="S351" t="str">
        <f t="shared" si="30"/>
        <v>Unfunded</v>
      </c>
      <c r="T351" t="str">
        <f t="shared" si="31"/>
        <v>No</v>
      </c>
      <c r="U351" t="str">
        <f t="shared" si="32"/>
        <v>No</v>
      </c>
      <c r="V351" t="str">
        <f t="shared" si="33"/>
        <v>No</v>
      </c>
      <c r="W351" s="9" t="str">
        <f t="shared" si="34"/>
        <v/>
      </c>
      <c r="X351" s="9">
        <f t="shared" si="35"/>
        <v>120000</v>
      </c>
    </row>
    <row r="352" spans="1:24" hidden="1" x14ac:dyDescent="0.25">
      <c r="A352">
        <v>2334</v>
      </c>
      <c r="B352" t="s">
        <v>117</v>
      </c>
      <c r="D352" t="s">
        <v>80</v>
      </c>
      <c r="E352" t="s">
        <v>81</v>
      </c>
      <c r="F352" t="s">
        <v>188</v>
      </c>
      <c r="G352">
        <v>3</v>
      </c>
      <c r="H352" t="s">
        <v>369</v>
      </c>
      <c r="I352" s="9">
        <v>5000</v>
      </c>
      <c r="J352" s="9">
        <v>500</v>
      </c>
      <c r="K352" t="s">
        <v>273</v>
      </c>
      <c r="L352" s="9">
        <v>0</v>
      </c>
      <c r="M352" t="s">
        <v>54</v>
      </c>
      <c r="N352" t="s">
        <v>2915</v>
      </c>
      <c r="O352" t="s">
        <v>2530</v>
      </c>
      <c r="P352" t="s">
        <v>709</v>
      </c>
      <c r="Q352" t="s">
        <v>921</v>
      </c>
      <c r="R352" s="9">
        <v>5500</v>
      </c>
      <c r="S352" t="str">
        <f t="shared" si="30"/>
        <v>Unfunded</v>
      </c>
      <c r="T352" t="str">
        <f t="shared" si="31"/>
        <v>No</v>
      </c>
      <c r="U352" t="str">
        <f t="shared" si="32"/>
        <v>No</v>
      </c>
      <c r="V352" t="str">
        <f t="shared" si="33"/>
        <v>No</v>
      </c>
      <c r="W352" s="9" t="str">
        <f t="shared" si="34"/>
        <v/>
      </c>
      <c r="X352" s="9">
        <f t="shared" si="35"/>
        <v>5500</v>
      </c>
    </row>
    <row r="353" spans="1:24" hidden="1" x14ac:dyDescent="0.25">
      <c r="A353">
        <v>2336</v>
      </c>
      <c r="B353" t="s">
        <v>79</v>
      </c>
      <c r="D353" t="s">
        <v>44</v>
      </c>
      <c r="E353" t="s">
        <v>45</v>
      </c>
      <c r="F353" t="s">
        <v>617</v>
      </c>
      <c r="G353">
        <v>5</v>
      </c>
      <c r="H353" t="s">
        <v>2573</v>
      </c>
      <c r="I353" s="9">
        <v>0</v>
      </c>
      <c r="J353" s="9">
        <v>1500</v>
      </c>
      <c r="K353" t="s">
        <v>273</v>
      </c>
      <c r="L353" s="9">
        <v>0</v>
      </c>
      <c r="M353" t="s">
        <v>149</v>
      </c>
      <c r="N353" t="s">
        <v>2933</v>
      </c>
      <c r="O353" t="s">
        <v>2530</v>
      </c>
      <c r="P353" t="s">
        <v>709</v>
      </c>
      <c r="Q353" t="s">
        <v>921</v>
      </c>
      <c r="R353" s="9">
        <v>1500</v>
      </c>
      <c r="S353" t="str">
        <f t="shared" si="30"/>
        <v>Funded</v>
      </c>
      <c r="T353" t="str">
        <f t="shared" si="31"/>
        <v>No</v>
      </c>
      <c r="U353" t="str">
        <f t="shared" si="32"/>
        <v>Yes</v>
      </c>
      <c r="V353" t="str">
        <f t="shared" si="33"/>
        <v>No</v>
      </c>
      <c r="W353" s="9" t="str">
        <f t="shared" si="34"/>
        <v/>
      </c>
      <c r="X353" s="9">
        <f t="shared" si="35"/>
        <v>1500</v>
      </c>
    </row>
    <row r="354" spans="1:24" hidden="1" x14ac:dyDescent="0.25">
      <c r="A354">
        <v>2339</v>
      </c>
      <c r="B354" t="s">
        <v>117</v>
      </c>
      <c r="D354" t="s">
        <v>44</v>
      </c>
      <c r="E354" t="s">
        <v>66</v>
      </c>
      <c r="F354" t="s">
        <v>119</v>
      </c>
      <c r="G354">
        <v>3</v>
      </c>
      <c r="H354" t="s">
        <v>2844</v>
      </c>
      <c r="I354" s="9">
        <v>50000</v>
      </c>
      <c r="J354" s="9">
        <v>10000</v>
      </c>
      <c r="K354" t="s">
        <v>53</v>
      </c>
      <c r="L354" s="9">
        <v>0</v>
      </c>
      <c r="M354" t="s">
        <v>134</v>
      </c>
      <c r="O354" t="s">
        <v>2530</v>
      </c>
      <c r="P354" t="s">
        <v>709</v>
      </c>
      <c r="Q354" t="s">
        <v>693</v>
      </c>
      <c r="R354" s="9">
        <v>0</v>
      </c>
      <c r="S354" t="str">
        <f t="shared" si="30"/>
        <v>Funded</v>
      </c>
      <c r="T354" t="str">
        <f t="shared" si="31"/>
        <v>No</v>
      </c>
      <c r="U354" t="str">
        <f t="shared" si="32"/>
        <v>No</v>
      </c>
      <c r="V354" t="str">
        <f t="shared" si="33"/>
        <v>No</v>
      </c>
      <c r="W354" s="9">
        <f t="shared" si="34"/>
        <v>60000</v>
      </c>
      <c r="X354" s="9">
        <f t="shared" si="35"/>
        <v>60000</v>
      </c>
    </row>
    <row r="355" spans="1:24" hidden="1" x14ac:dyDescent="0.25">
      <c r="A355">
        <v>2343</v>
      </c>
      <c r="B355" t="s">
        <v>117</v>
      </c>
      <c r="D355" t="s">
        <v>44</v>
      </c>
      <c r="E355" t="s">
        <v>45</v>
      </c>
      <c r="F355" t="s">
        <v>188</v>
      </c>
      <c r="G355">
        <v>1</v>
      </c>
      <c r="H355" t="s">
        <v>2583</v>
      </c>
      <c r="I355" s="9">
        <v>500000</v>
      </c>
      <c r="J355" s="9">
        <v>20000</v>
      </c>
      <c r="K355" t="s">
        <v>273</v>
      </c>
      <c r="L355" s="9">
        <v>0</v>
      </c>
      <c r="M355" t="s">
        <v>134</v>
      </c>
      <c r="N355" t="s">
        <v>2999</v>
      </c>
      <c r="O355" t="s">
        <v>2530</v>
      </c>
      <c r="P355" t="s">
        <v>709</v>
      </c>
      <c r="Q355" t="s">
        <v>693</v>
      </c>
      <c r="R355" s="9">
        <v>0</v>
      </c>
      <c r="S355" t="str">
        <f t="shared" si="30"/>
        <v>Funded</v>
      </c>
      <c r="T355" t="str">
        <f t="shared" si="31"/>
        <v>No</v>
      </c>
      <c r="U355" t="str">
        <f t="shared" si="32"/>
        <v>No</v>
      </c>
      <c r="V355" t="str">
        <f t="shared" si="33"/>
        <v>No</v>
      </c>
      <c r="W355" s="9">
        <f t="shared" si="34"/>
        <v>520000</v>
      </c>
      <c r="X355" s="9">
        <f t="shared" si="35"/>
        <v>520000</v>
      </c>
    </row>
    <row r="356" spans="1:24" x14ac:dyDescent="0.25">
      <c r="A356">
        <v>2344</v>
      </c>
      <c r="B356" t="s">
        <v>117</v>
      </c>
      <c r="D356" t="s">
        <v>44</v>
      </c>
      <c r="E356" t="s">
        <v>66</v>
      </c>
      <c r="F356" t="s">
        <v>96</v>
      </c>
      <c r="G356">
        <v>3</v>
      </c>
      <c r="H356" t="s">
        <v>6568</v>
      </c>
      <c r="I356" s="9">
        <v>250</v>
      </c>
      <c r="J356" s="9">
        <v>1062.5</v>
      </c>
      <c r="K356" t="s">
        <v>53</v>
      </c>
      <c r="L356" s="9">
        <v>0</v>
      </c>
      <c r="M356" t="s">
        <v>54</v>
      </c>
      <c r="N356" t="s">
        <v>1320</v>
      </c>
      <c r="O356" t="s">
        <v>6571</v>
      </c>
      <c r="P356" t="s">
        <v>797</v>
      </c>
      <c r="Q356" t="s">
        <v>727</v>
      </c>
      <c r="R356" s="9">
        <v>5000</v>
      </c>
      <c r="S356" t="str">
        <f t="shared" si="30"/>
        <v>Unfunded</v>
      </c>
      <c r="T356" t="str">
        <f t="shared" si="31"/>
        <v>No</v>
      </c>
      <c r="U356" t="str">
        <f t="shared" si="32"/>
        <v>No</v>
      </c>
      <c r="V356" t="str">
        <f t="shared" si="33"/>
        <v>No</v>
      </c>
      <c r="W356" s="9" t="str">
        <f t="shared" si="34"/>
        <v/>
      </c>
      <c r="X356" s="9">
        <f t="shared" si="35"/>
        <v>1312.5</v>
      </c>
    </row>
    <row r="357" spans="1:24" hidden="1" x14ac:dyDescent="0.25">
      <c r="A357">
        <v>2345</v>
      </c>
      <c r="B357" t="s">
        <v>79</v>
      </c>
      <c r="D357" t="s">
        <v>44</v>
      </c>
      <c r="E357" t="s">
        <v>66</v>
      </c>
      <c r="F357" t="s">
        <v>237</v>
      </c>
      <c r="G357">
        <v>4</v>
      </c>
      <c r="H357" t="s">
        <v>3019</v>
      </c>
      <c r="I357" s="9">
        <v>270000</v>
      </c>
      <c r="J357" s="9">
        <v>20000</v>
      </c>
      <c r="K357" t="s">
        <v>273</v>
      </c>
      <c r="L357" s="9">
        <v>0</v>
      </c>
      <c r="M357" t="s">
        <v>149</v>
      </c>
      <c r="N357" t="s">
        <v>3021</v>
      </c>
      <c r="O357" t="s">
        <v>2530</v>
      </c>
      <c r="P357" t="s">
        <v>709</v>
      </c>
      <c r="Q357" t="s">
        <v>693</v>
      </c>
      <c r="R357" s="9">
        <v>20000</v>
      </c>
      <c r="S357" t="str">
        <f t="shared" si="30"/>
        <v>Funded</v>
      </c>
      <c r="T357" t="str">
        <f t="shared" si="31"/>
        <v>No</v>
      </c>
      <c r="U357" t="str">
        <f t="shared" si="32"/>
        <v>Yes</v>
      </c>
      <c r="V357" t="str">
        <f t="shared" si="33"/>
        <v>No</v>
      </c>
      <c r="W357" s="9" t="str">
        <f t="shared" si="34"/>
        <v/>
      </c>
      <c r="X357" s="9">
        <f t="shared" si="35"/>
        <v>290000</v>
      </c>
    </row>
    <row r="358" spans="1:24" hidden="1" x14ac:dyDescent="0.25">
      <c r="A358">
        <v>2358</v>
      </c>
      <c r="B358" t="s">
        <v>42</v>
      </c>
      <c r="D358" t="s">
        <v>65</v>
      </c>
      <c r="E358" t="s">
        <v>66</v>
      </c>
      <c r="F358" t="s">
        <v>702</v>
      </c>
      <c r="G358">
        <v>5</v>
      </c>
      <c r="I358" s="9">
        <v>0</v>
      </c>
      <c r="J358" s="9">
        <v>0</v>
      </c>
      <c r="K358" t="s">
        <v>273</v>
      </c>
      <c r="L358" s="9">
        <v>0</v>
      </c>
      <c r="O358" t="s">
        <v>3166</v>
      </c>
      <c r="P358" t="s">
        <v>709</v>
      </c>
      <c r="R358" s="9">
        <v>0</v>
      </c>
      <c r="S358" t="str">
        <f t="shared" si="30"/>
        <v>Unfunded</v>
      </c>
      <c r="T358" t="str">
        <f t="shared" si="31"/>
        <v>No</v>
      </c>
      <c r="U358" t="str">
        <f t="shared" si="32"/>
        <v>No</v>
      </c>
      <c r="V358" t="str">
        <f t="shared" si="33"/>
        <v>No</v>
      </c>
      <c r="W358" s="9" t="str">
        <f t="shared" si="34"/>
        <v/>
      </c>
      <c r="X358" s="9">
        <f t="shared" si="35"/>
        <v>0</v>
      </c>
    </row>
    <row r="359" spans="1:24" hidden="1" x14ac:dyDescent="0.25">
      <c r="A359">
        <v>2366</v>
      </c>
      <c r="B359" t="s">
        <v>117</v>
      </c>
      <c r="D359" t="s">
        <v>65</v>
      </c>
      <c r="E359" t="s">
        <v>66</v>
      </c>
      <c r="F359" t="s">
        <v>540</v>
      </c>
      <c r="G359">
        <v>5</v>
      </c>
      <c r="I359" s="9">
        <v>0</v>
      </c>
      <c r="J359" s="9">
        <v>0</v>
      </c>
      <c r="K359" t="s">
        <v>273</v>
      </c>
      <c r="L359" s="9">
        <v>0</v>
      </c>
      <c r="O359" t="s">
        <v>3166</v>
      </c>
      <c r="P359" t="s">
        <v>709</v>
      </c>
      <c r="R359" s="9">
        <v>0</v>
      </c>
      <c r="S359" t="str">
        <f t="shared" si="30"/>
        <v>Unfunded</v>
      </c>
      <c r="T359" t="str">
        <f t="shared" si="31"/>
        <v>No</v>
      </c>
      <c r="U359" t="str">
        <f t="shared" si="32"/>
        <v>No</v>
      </c>
      <c r="V359" t="str">
        <f t="shared" si="33"/>
        <v>No</v>
      </c>
      <c r="W359" s="9" t="str">
        <f t="shared" si="34"/>
        <v/>
      </c>
      <c r="X359" s="9">
        <f t="shared" si="35"/>
        <v>0</v>
      </c>
    </row>
    <row r="360" spans="1:24" hidden="1" x14ac:dyDescent="0.25">
      <c r="A360">
        <v>2372</v>
      </c>
      <c r="B360" t="s">
        <v>464</v>
      </c>
      <c r="D360" t="s">
        <v>65</v>
      </c>
      <c r="E360" t="s">
        <v>45</v>
      </c>
      <c r="F360" t="s">
        <v>2639</v>
      </c>
      <c r="G360">
        <v>4</v>
      </c>
      <c r="H360" t="s">
        <v>2441</v>
      </c>
      <c r="I360" s="9">
        <v>0</v>
      </c>
      <c r="J360" s="9">
        <v>0</v>
      </c>
      <c r="K360" t="s">
        <v>273</v>
      </c>
      <c r="L360" s="9">
        <v>0</v>
      </c>
      <c r="O360" t="s">
        <v>3166</v>
      </c>
      <c r="P360" t="s">
        <v>709</v>
      </c>
      <c r="R360" s="9">
        <v>0</v>
      </c>
      <c r="S360" t="str">
        <f t="shared" si="30"/>
        <v>Unfunded</v>
      </c>
      <c r="T360" t="str">
        <f t="shared" si="31"/>
        <v>No</v>
      </c>
      <c r="U360" t="str">
        <f t="shared" si="32"/>
        <v>No</v>
      </c>
      <c r="V360" t="str">
        <f t="shared" si="33"/>
        <v>No</v>
      </c>
      <c r="W360" s="9" t="str">
        <f t="shared" si="34"/>
        <v/>
      </c>
      <c r="X360" s="9">
        <f t="shared" si="35"/>
        <v>0</v>
      </c>
    </row>
    <row r="361" spans="1:24" hidden="1" x14ac:dyDescent="0.25">
      <c r="A361">
        <v>2375</v>
      </c>
      <c r="B361" t="s">
        <v>464</v>
      </c>
      <c r="D361" t="s">
        <v>65</v>
      </c>
      <c r="E361" t="s">
        <v>66</v>
      </c>
      <c r="F361" t="s">
        <v>119</v>
      </c>
      <c r="G361">
        <v>4</v>
      </c>
      <c r="H361" t="s">
        <v>3176</v>
      </c>
      <c r="I361" s="9">
        <v>0</v>
      </c>
      <c r="J361" s="9">
        <v>0</v>
      </c>
      <c r="K361" t="s">
        <v>273</v>
      </c>
      <c r="L361" s="9">
        <v>16000</v>
      </c>
      <c r="M361" t="s">
        <v>54</v>
      </c>
      <c r="O361" t="s">
        <v>3166</v>
      </c>
      <c r="P361" t="s">
        <v>709</v>
      </c>
      <c r="Q361" t="s">
        <v>921</v>
      </c>
      <c r="R361" s="9">
        <v>16000</v>
      </c>
      <c r="S361" t="str">
        <f t="shared" si="30"/>
        <v>Unfunded</v>
      </c>
      <c r="T361" t="str">
        <f t="shared" si="31"/>
        <v>No</v>
      </c>
      <c r="U361" t="str">
        <f t="shared" si="32"/>
        <v>No</v>
      </c>
      <c r="V361" t="str">
        <f t="shared" si="33"/>
        <v>Yes</v>
      </c>
      <c r="W361" s="9" t="str">
        <f t="shared" si="34"/>
        <v/>
      </c>
      <c r="X361" s="9">
        <f t="shared" si="35"/>
        <v>16000</v>
      </c>
    </row>
    <row r="362" spans="1:24" hidden="1" x14ac:dyDescent="0.25">
      <c r="A362">
        <v>2386</v>
      </c>
      <c r="B362" t="s">
        <v>117</v>
      </c>
      <c r="C362" t="s">
        <v>3325</v>
      </c>
      <c r="D362" t="s">
        <v>3326</v>
      </c>
      <c r="E362" t="s">
        <v>45</v>
      </c>
      <c r="F362" t="s">
        <v>96</v>
      </c>
      <c r="G362">
        <v>3</v>
      </c>
      <c r="H362" t="s">
        <v>3329</v>
      </c>
      <c r="I362" s="9">
        <v>0</v>
      </c>
      <c r="J362" s="9">
        <v>0</v>
      </c>
      <c r="K362" t="s">
        <v>273</v>
      </c>
      <c r="L362" s="9">
        <v>500</v>
      </c>
      <c r="M362" t="s">
        <v>54</v>
      </c>
      <c r="N362" t="s">
        <v>3330</v>
      </c>
      <c r="O362" t="s">
        <v>3333</v>
      </c>
      <c r="P362" t="s">
        <v>709</v>
      </c>
      <c r="Q362" t="s">
        <v>464</v>
      </c>
      <c r="R362" s="9">
        <v>0</v>
      </c>
      <c r="S362" t="str">
        <f t="shared" si="30"/>
        <v>Unfunded</v>
      </c>
      <c r="T362" t="str">
        <f t="shared" si="31"/>
        <v>No</v>
      </c>
      <c r="U362" t="str">
        <f t="shared" si="32"/>
        <v>No</v>
      </c>
      <c r="V362" t="str">
        <f t="shared" si="33"/>
        <v>No</v>
      </c>
      <c r="W362" s="9" t="str">
        <f t="shared" si="34"/>
        <v/>
      </c>
      <c r="X362" s="9">
        <f t="shared" si="35"/>
        <v>500</v>
      </c>
    </row>
    <row r="363" spans="1:24" hidden="1" x14ac:dyDescent="0.25">
      <c r="A363">
        <v>2393</v>
      </c>
      <c r="B363" t="s">
        <v>64</v>
      </c>
      <c r="D363" t="s">
        <v>80</v>
      </c>
      <c r="E363" t="s">
        <v>45</v>
      </c>
      <c r="F363" t="s">
        <v>119</v>
      </c>
      <c r="G363">
        <v>4</v>
      </c>
      <c r="H363" t="s">
        <v>3343</v>
      </c>
      <c r="I363" s="9">
        <v>0</v>
      </c>
      <c r="J363" s="9">
        <v>0</v>
      </c>
      <c r="L363" s="9">
        <v>2000</v>
      </c>
      <c r="M363" t="s">
        <v>149</v>
      </c>
      <c r="N363" t="s">
        <v>3403</v>
      </c>
      <c r="O363" t="s">
        <v>3333</v>
      </c>
      <c r="P363" t="s">
        <v>709</v>
      </c>
      <c r="Q363" t="s">
        <v>693</v>
      </c>
      <c r="R363" s="9">
        <v>1000</v>
      </c>
      <c r="S363" t="str">
        <f t="shared" si="30"/>
        <v>Funded</v>
      </c>
      <c r="T363" t="str">
        <f t="shared" si="31"/>
        <v>No</v>
      </c>
      <c r="U363" t="str">
        <f t="shared" si="32"/>
        <v>No</v>
      </c>
      <c r="V363" t="str">
        <f t="shared" si="33"/>
        <v>No</v>
      </c>
      <c r="W363" s="9">
        <f t="shared" si="34"/>
        <v>3000</v>
      </c>
      <c r="X363" s="9">
        <f t="shared" si="35"/>
        <v>2000</v>
      </c>
    </row>
    <row r="364" spans="1:24" hidden="1" x14ac:dyDescent="0.25">
      <c r="A364">
        <v>2394</v>
      </c>
      <c r="B364" t="s">
        <v>579</v>
      </c>
      <c r="D364" t="s">
        <v>65</v>
      </c>
      <c r="E364" t="s">
        <v>66</v>
      </c>
      <c r="F364" t="s">
        <v>96</v>
      </c>
      <c r="G364">
        <v>2</v>
      </c>
      <c r="H364" t="s">
        <v>3413</v>
      </c>
      <c r="I364" s="9">
        <v>0</v>
      </c>
      <c r="J364" s="9">
        <v>0</v>
      </c>
      <c r="L364" s="9">
        <v>500</v>
      </c>
      <c r="M364" t="s">
        <v>54</v>
      </c>
      <c r="N364" t="s">
        <v>3415</v>
      </c>
      <c r="O364" t="s">
        <v>3333</v>
      </c>
      <c r="P364" t="s">
        <v>709</v>
      </c>
      <c r="Q364" t="s">
        <v>693</v>
      </c>
      <c r="R364" s="9">
        <v>500</v>
      </c>
      <c r="S364" t="str">
        <f t="shared" si="30"/>
        <v>Unfunded</v>
      </c>
      <c r="T364" t="str">
        <f t="shared" si="31"/>
        <v>No</v>
      </c>
      <c r="U364" t="str">
        <f t="shared" si="32"/>
        <v>No</v>
      </c>
      <c r="V364" t="str">
        <f t="shared" si="33"/>
        <v>Yes</v>
      </c>
      <c r="W364" s="9" t="str">
        <f t="shared" si="34"/>
        <v/>
      </c>
      <c r="X364" s="9">
        <f t="shared" si="35"/>
        <v>500</v>
      </c>
    </row>
    <row r="365" spans="1:24" hidden="1" x14ac:dyDescent="0.25">
      <c r="A365">
        <v>2395</v>
      </c>
      <c r="B365" t="s">
        <v>64</v>
      </c>
      <c r="D365" t="s">
        <v>65</v>
      </c>
      <c r="E365" t="s">
        <v>66</v>
      </c>
      <c r="F365" t="s">
        <v>96</v>
      </c>
      <c r="G365">
        <v>2</v>
      </c>
      <c r="H365" t="s">
        <v>3425</v>
      </c>
      <c r="I365" s="9">
        <v>0</v>
      </c>
      <c r="J365" s="9">
        <v>2000</v>
      </c>
      <c r="L365" s="9">
        <v>1000</v>
      </c>
      <c r="M365" t="s">
        <v>54</v>
      </c>
      <c r="N365" t="s">
        <v>3427</v>
      </c>
      <c r="O365" t="s">
        <v>3333</v>
      </c>
      <c r="P365" t="s">
        <v>709</v>
      </c>
      <c r="Q365" t="s">
        <v>921</v>
      </c>
      <c r="R365" s="9">
        <v>1000</v>
      </c>
      <c r="S365" t="str">
        <f t="shared" si="30"/>
        <v>Unfunded</v>
      </c>
      <c r="T365" t="str">
        <f t="shared" si="31"/>
        <v>No</v>
      </c>
      <c r="U365" t="str">
        <f t="shared" si="32"/>
        <v>No</v>
      </c>
      <c r="V365" t="str">
        <f t="shared" si="33"/>
        <v>Yes</v>
      </c>
      <c r="W365" s="9" t="str">
        <f t="shared" si="34"/>
        <v/>
      </c>
      <c r="X365" s="9">
        <f t="shared" si="35"/>
        <v>3000</v>
      </c>
    </row>
    <row r="366" spans="1:24" hidden="1" x14ac:dyDescent="0.25">
      <c r="A366">
        <v>2398</v>
      </c>
      <c r="B366" t="s">
        <v>117</v>
      </c>
      <c r="D366" t="s">
        <v>3326</v>
      </c>
      <c r="E366" t="s">
        <v>45</v>
      </c>
      <c r="F366" t="s">
        <v>188</v>
      </c>
      <c r="G366">
        <v>3</v>
      </c>
      <c r="H366" t="s">
        <v>3343</v>
      </c>
      <c r="I366" s="9">
        <v>0</v>
      </c>
      <c r="J366" s="9">
        <v>0</v>
      </c>
      <c r="K366" t="s">
        <v>273</v>
      </c>
      <c r="L366" s="9">
        <v>1000</v>
      </c>
      <c r="M366" t="s">
        <v>134</v>
      </c>
      <c r="N366" t="s">
        <v>3453</v>
      </c>
      <c r="O366" t="s">
        <v>3333</v>
      </c>
      <c r="P366" t="s">
        <v>709</v>
      </c>
      <c r="Q366" t="s">
        <v>921</v>
      </c>
      <c r="R366" s="9">
        <v>1000</v>
      </c>
      <c r="S366" t="str">
        <f t="shared" si="30"/>
        <v>Funded</v>
      </c>
      <c r="T366" t="str">
        <f t="shared" si="31"/>
        <v>No</v>
      </c>
      <c r="U366" t="str">
        <f t="shared" si="32"/>
        <v>No</v>
      </c>
      <c r="V366" t="str">
        <f t="shared" si="33"/>
        <v>Yes</v>
      </c>
      <c r="W366" s="9" t="str">
        <f t="shared" si="34"/>
        <v/>
      </c>
      <c r="X366" s="9">
        <f t="shared" si="35"/>
        <v>1000</v>
      </c>
    </row>
    <row r="367" spans="1:24" hidden="1" x14ac:dyDescent="0.25">
      <c r="A367">
        <v>2399</v>
      </c>
      <c r="B367" t="s">
        <v>117</v>
      </c>
      <c r="D367" t="s">
        <v>3326</v>
      </c>
      <c r="E367" t="s">
        <v>45</v>
      </c>
      <c r="F367" t="s">
        <v>188</v>
      </c>
      <c r="G367">
        <v>3</v>
      </c>
      <c r="H367" t="s">
        <v>3343</v>
      </c>
      <c r="I367" s="9">
        <v>0</v>
      </c>
      <c r="J367" s="9">
        <v>0</v>
      </c>
      <c r="L367" s="9">
        <v>0</v>
      </c>
      <c r="M367" t="s">
        <v>134</v>
      </c>
      <c r="N367" t="s">
        <v>3058</v>
      </c>
      <c r="O367" t="s">
        <v>3333</v>
      </c>
      <c r="P367" t="s">
        <v>709</v>
      </c>
      <c r="Q367" t="s">
        <v>921</v>
      </c>
      <c r="R367" s="9">
        <v>0</v>
      </c>
      <c r="S367" t="str">
        <f t="shared" si="30"/>
        <v>Funded</v>
      </c>
      <c r="T367" t="str">
        <f t="shared" si="31"/>
        <v>No</v>
      </c>
      <c r="U367" t="str">
        <f t="shared" si="32"/>
        <v>No</v>
      </c>
      <c r="V367" t="str">
        <f t="shared" si="33"/>
        <v>No</v>
      </c>
      <c r="W367" s="9">
        <f t="shared" si="34"/>
        <v>0</v>
      </c>
      <c r="X367" s="9">
        <f t="shared" si="35"/>
        <v>0</v>
      </c>
    </row>
    <row r="368" spans="1:24" hidden="1" x14ac:dyDescent="0.25">
      <c r="A368">
        <v>2401</v>
      </c>
      <c r="B368" t="s">
        <v>64</v>
      </c>
      <c r="D368" t="s">
        <v>80</v>
      </c>
      <c r="E368" t="s">
        <v>66</v>
      </c>
      <c r="F368" t="s">
        <v>119</v>
      </c>
      <c r="G368">
        <v>4</v>
      </c>
      <c r="H368" t="s">
        <v>3343</v>
      </c>
      <c r="I368" s="9">
        <v>0</v>
      </c>
      <c r="J368" s="9">
        <v>0</v>
      </c>
      <c r="L368" s="9">
        <v>1000</v>
      </c>
      <c r="M368" t="s">
        <v>54</v>
      </c>
      <c r="N368" t="s">
        <v>3473</v>
      </c>
      <c r="O368" t="s">
        <v>3333</v>
      </c>
      <c r="P368" t="s">
        <v>709</v>
      </c>
      <c r="Q368" t="s">
        <v>921</v>
      </c>
      <c r="R368" s="9">
        <v>1000</v>
      </c>
      <c r="S368" t="str">
        <f t="shared" si="30"/>
        <v>Unfunded</v>
      </c>
      <c r="T368" t="str">
        <f t="shared" si="31"/>
        <v>No</v>
      </c>
      <c r="U368" t="str">
        <f t="shared" si="32"/>
        <v>No</v>
      </c>
      <c r="V368" t="str">
        <f t="shared" si="33"/>
        <v>Yes</v>
      </c>
      <c r="W368" s="9" t="str">
        <f t="shared" si="34"/>
        <v/>
      </c>
      <c r="X368" s="9">
        <f t="shared" si="35"/>
        <v>1000</v>
      </c>
    </row>
    <row r="369" spans="1:24" hidden="1" x14ac:dyDescent="0.25">
      <c r="A369">
        <v>2405</v>
      </c>
      <c r="B369" t="s">
        <v>64</v>
      </c>
      <c r="D369" t="s">
        <v>80</v>
      </c>
      <c r="E369" t="s">
        <v>45</v>
      </c>
      <c r="F369" t="s">
        <v>119</v>
      </c>
      <c r="G369">
        <v>4</v>
      </c>
      <c r="H369" t="s">
        <v>3343</v>
      </c>
      <c r="I369" s="9">
        <v>0</v>
      </c>
      <c r="J369" s="9">
        <v>0</v>
      </c>
      <c r="L369" s="9">
        <v>500</v>
      </c>
      <c r="M369" t="s">
        <v>54</v>
      </c>
      <c r="N369" t="s">
        <v>3473</v>
      </c>
      <c r="O369" t="s">
        <v>3333</v>
      </c>
      <c r="P369" t="s">
        <v>709</v>
      </c>
      <c r="Q369" t="s">
        <v>921</v>
      </c>
      <c r="R369" s="9">
        <v>500</v>
      </c>
      <c r="S369" t="str">
        <f t="shared" si="30"/>
        <v>Unfunded</v>
      </c>
      <c r="T369" t="str">
        <f t="shared" si="31"/>
        <v>No</v>
      </c>
      <c r="U369" t="str">
        <f t="shared" si="32"/>
        <v>No</v>
      </c>
      <c r="V369" t="str">
        <f t="shared" si="33"/>
        <v>Yes</v>
      </c>
      <c r="W369" s="9" t="str">
        <f t="shared" si="34"/>
        <v/>
      </c>
      <c r="X369" s="9">
        <f t="shared" si="35"/>
        <v>500</v>
      </c>
    </row>
    <row r="370" spans="1:24" hidden="1" x14ac:dyDescent="0.25">
      <c r="A370">
        <v>2406</v>
      </c>
      <c r="B370" t="s">
        <v>64</v>
      </c>
      <c r="D370" t="s">
        <v>80</v>
      </c>
      <c r="E370" t="s">
        <v>45</v>
      </c>
      <c r="F370" t="s">
        <v>119</v>
      </c>
      <c r="G370">
        <v>4</v>
      </c>
      <c r="H370" t="s">
        <v>3343</v>
      </c>
      <c r="I370" s="9">
        <v>0</v>
      </c>
      <c r="J370" s="9">
        <v>0</v>
      </c>
      <c r="L370" s="9">
        <v>1000</v>
      </c>
      <c r="M370" t="s">
        <v>54</v>
      </c>
      <c r="N370" t="s">
        <v>3473</v>
      </c>
      <c r="O370" t="s">
        <v>3333</v>
      </c>
      <c r="P370" t="s">
        <v>709</v>
      </c>
      <c r="Q370" t="s">
        <v>921</v>
      </c>
      <c r="R370" s="9">
        <v>1000</v>
      </c>
      <c r="S370" t="str">
        <f t="shared" si="30"/>
        <v>Unfunded</v>
      </c>
      <c r="T370" t="str">
        <f t="shared" si="31"/>
        <v>No</v>
      </c>
      <c r="U370" t="str">
        <f t="shared" si="32"/>
        <v>No</v>
      </c>
      <c r="V370" t="str">
        <f t="shared" si="33"/>
        <v>Yes</v>
      </c>
      <c r="W370" s="9" t="str">
        <f t="shared" si="34"/>
        <v/>
      </c>
      <c r="X370" s="9">
        <f t="shared" si="35"/>
        <v>1000</v>
      </c>
    </row>
    <row r="371" spans="1:24" hidden="1" x14ac:dyDescent="0.25">
      <c r="A371">
        <v>2413</v>
      </c>
      <c r="B371" t="s">
        <v>64</v>
      </c>
      <c r="D371" t="s">
        <v>80</v>
      </c>
      <c r="E371" t="s">
        <v>45</v>
      </c>
      <c r="F371" t="s">
        <v>119</v>
      </c>
      <c r="G371">
        <v>4</v>
      </c>
      <c r="H371" t="s">
        <v>3343</v>
      </c>
      <c r="I371" s="9">
        <v>0</v>
      </c>
      <c r="J371" s="9">
        <v>0</v>
      </c>
      <c r="L371" s="9">
        <v>2500</v>
      </c>
      <c r="M371" t="s">
        <v>149</v>
      </c>
      <c r="N371" t="s">
        <v>3473</v>
      </c>
      <c r="O371" t="s">
        <v>3333</v>
      </c>
      <c r="P371" t="s">
        <v>709</v>
      </c>
      <c r="Q371" t="s">
        <v>921</v>
      </c>
      <c r="R371" s="9">
        <v>2000</v>
      </c>
      <c r="S371" t="str">
        <f t="shared" si="30"/>
        <v>Funded</v>
      </c>
      <c r="T371" t="str">
        <f t="shared" si="31"/>
        <v>No</v>
      </c>
      <c r="U371" t="str">
        <f t="shared" si="32"/>
        <v>No</v>
      </c>
      <c r="V371" t="str">
        <f t="shared" si="33"/>
        <v>No</v>
      </c>
      <c r="W371" s="9">
        <f t="shared" si="34"/>
        <v>4500</v>
      </c>
      <c r="X371" s="9">
        <f t="shared" si="35"/>
        <v>2500</v>
      </c>
    </row>
    <row r="372" spans="1:24" hidden="1" x14ac:dyDescent="0.25">
      <c r="A372">
        <v>2432</v>
      </c>
      <c r="B372" t="s">
        <v>64</v>
      </c>
      <c r="D372" t="s">
        <v>80</v>
      </c>
      <c r="E372" t="s">
        <v>66</v>
      </c>
      <c r="F372" t="s">
        <v>188</v>
      </c>
      <c r="G372">
        <v>4</v>
      </c>
      <c r="H372" t="s">
        <v>3343</v>
      </c>
      <c r="I372" s="9">
        <v>0</v>
      </c>
      <c r="J372" s="9">
        <v>0</v>
      </c>
      <c r="L372" s="9">
        <v>2000</v>
      </c>
      <c r="M372" t="s">
        <v>54</v>
      </c>
      <c r="O372" t="s">
        <v>3333</v>
      </c>
      <c r="P372" t="s">
        <v>709</v>
      </c>
      <c r="Q372" t="s">
        <v>921</v>
      </c>
      <c r="R372" s="9">
        <v>2000</v>
      </c>
      <c r="S372" t="str">
        <f t="shared" si="30"/>
        <v>Unfunded</v>
      </c>
      <c r="T372" t="str">
        <f t="shared" si="31"/>
        <v>No</v>
      </c>
      <c r="U372" t="str">
        <f t="shared" si="32"/>
        <v>No</v>
      </c>
      <c r="V372" t="str">
        <f t="shared" si="33"/>
        <v>Yes</v>
      </c>
      <c r="W372" s="9" t="str">
        <f t="shared" si="34"/>
        <v/>
      </c>
      <c r="X372" s="9">
        <f t="shared" si="35"/>
        <v>2000</v>
      </c>
    </row>
    <row r="373" spans="1:24" hidden="1" x14ac:dyDescent="0.25">
      <c r="A373">
        <v>2454</v>
      </c>
      <c r="B373" t="s">
        <v>266</v>
      </c>
      <c r="D373" t="s">
        <v>65</v>
      </c>
      <c r="E373" t="s">
        <v>45</v>
      </c>
      <c r="F373" t="s">
        <v>268</v>
      </c>
      <c r="G373">
        <v>4</v>
      </c>
      <c r="H373" t="s">
        <v>3343</v>
      </c>
      <c r="I373" s="9">
        <v>0</v>
      </c>
      <c r="J373" s="9">
        <v>0</v>
      </c>
      <c r="K373" t="s">
        <v>273</v>
      </c>
      <c r="L373" s="9">
        <v>10000</v>
      </c>
      <c r="M373" t="s">
        <v>149</v>
      </c>
      <c r="N373" t="s">
        <v>3850</v>
      </c>
      <c r="O373" t="s">
        <v>3333</v>
      </c>
      <c r="P373" t="s">
        <v>709</v>
      </c>
      <c r="Q373" t="s">
        <v>693</v>
      </c>
      <c r="R373" s="9">
        <v>2000</v>
      </c>
      <c r="S373" t="str">
        <f t="shared" si="30"/>
        <v>Funded</v>
      </c>
      <c r="T373" t="str">
        <f t="shared" si="31"/>
        <v>No</v>
      </c>
      <c r="U373" t="str">
        <f t="shared" si="32"/>
        <v>No</v>
      </c>
      <c r="V373" t="str">
        <f t="shared" si="33"/>
        <v>No</v>
      </c>
      <c r="W373" s="9">
        <f t="shared" si="34"/>
        <v>12000</v>
      </c>
      <c r="X373" s="9">
        <f t="shared" si="35"/>
        <v>10000</v>
      </c>
    </row>
    <row r="374" spans="1:24" hidden="1" x14ac:dyDescent="0.25">
      <c r="A374">
        <v>2465</v>
      </c>
      <c r="B374" t="s">
        <v>64</v>
      </c>
      <c r="D374" t="s">
        <v>80</v>
      </c>
      <c r="E374" t="s">
        <v>45</v>
      </c>
      <c r="F374" t="s">
        <v>119</v>
      </c>
      <c r="G374">
        <v>4</v>
      </c>
      <c r="H374" t="s">
        <v>3343</v>
      </c>
      <c r="I374" s="9">
        <v>0</v>
      </c>
      <c r="J374" s="9">
        <v>0</v>
      </c>
      <c r="L374" s="9">
        <v>1000</v>
      </c>
      <c r="M374" t="s">
        <v>54</v>
      </c>
      <c r="N374" t="s">
        <v>3473</v>
      </c>
      <c r="O374" t="s">
        <v>3333</v>
      </c>
      <c r="P374" t="s">
        <v>709</v>
      </c>
      <c r="Q374" t="s">
        <v>921</v>
      </c>
      <c r="R374" s="9">
        <v>1000</v>
      </c>
      <c r="S374" t="str">
        <f t="shared" si="30"/>
        <v>Unfunded</v>
      </c>
      <c r="T374" t="str">
        <f t="shared" si="31"/>
        <v>No</v>
      </c>
      <c r="U374" t="str">
        <f t="shared" si="32"/>
        <v>No</v>
      </c>
      <c r="V374" t="str">
        <f t="shared" si="33"/>
        <v>Yes</v>
      </c>
      <c r="W374" s="9" t="str">
        <f t="shared" si="34"/>
        <v/>
      </c>
      <c r="X374" s="9">
        <f t="shared" si="35"/>
        <v>1000</v>
      </c>
    </row>
    <row r="375" spans="1:24" hidden="1" x14ac:dyDescent="0.25">
      <c r="A375">
        <v>2469</v>
      </c>
      <c r="B375" t="s">
        <v>64</v>
      </c>
      <c r="C375" t="s">
        <v>3973</v>
      </c>
      <c r="D375" t="s">
        <v>80</v>
      </c>
      <c r="E375" t="s">
        <v>45</v>
      </c>
      <c r="F375" t="s">
        <v>119</v>
      </c>
      <c r="G375">
        <v>4</v>
      </c>
      <c r="H375" t="s">
        <v>3343</v>
      </c>
      <c r="I375" s="9">
        <v>0</v>
      </c>
      <c r="J375" s="9">
        <v>0</v>
      </c>
      <c r="L375" s="9">
        <v>2000</v>
      </c>
      <c r="M375" t="s">
        <v>149</v>
      </c>
      <c r="N375" t="s">
        <v>3877</v>
      </c>
      <c r="O375" t="s">
        <v>3333</v>
      </c>
      <c r="P375" t="s">
        <v>709</v>
      </c>
      <c r="Q375" t="s">
        <v>921</v>
      </c>
      <c r="R375" s="9">
        <v>1500</v>
      </c>
      <c r="S375" t="str">
        <f t="shared" si="30"/>
        <v>Funded</v>
      </c>
      <c r="T375" t="str">
        <f t="shared" si="31"/>
        <v>No</v>
      </c>
      <c r="U375" t="str">
        <f t="shared" si="32"/>
        <v>No</v>
      </c>
      <c r="V375" t="str">
        <f t="shared" si="33"/>
        <v>No</v>
      </c>
      <c r="W375" s="9">
        <f t="shared" si="34"/>
        <v>3500</v>
      </c>
      <c r="X375" s="9">
        <f t="shared" si="35"/>
        <v>2000</v>
      </c>
    </row>
    <row r="376" spans="1:24" hidden="1" x14ac:dyDescent="0.25">
      <c r="A376">
        <v>2484</v>
      </c>
      <c r="B376" t="s">
        <v>359</v>
      </c>
      <c r="D376" t="s">
        <v>80</v>
      </c>
      <c r="E376" t="s">
        <v>45</v>
      </c>
      <c r="F376" t="s">
        <v>540</v>
      </c>
      <c r="G376">
        <v>5</v>
      </c>
      <c r="H376" t="s">
        <v>4102</v>
      </c>
      <c r="I376" s="9">
        <v>5250000</v>
      </c>
      <c r="J376" s="9">
        <v>0</v>
      </c>
      <c r="K376" t="s">
        <v>53</v>
      </c>
      <c r="L376" s="9">
        <v>0</v>
      </c>
      <c r="M376" t="s">
        <v>149</v>
      </c>
      <c r="O376" t="s">
        <v>4066</v>
      </c>
      <c r="P376" t="s">
        <v>709</v>
      </c>
      <c r="Q376" t="s">
        <v>921</v>
      </c>
      <c r="R376" s="9">
        <v>5250000</v>
      </c>
      <c r="S376" t="str">
        <f t="shared" si="30"/>
        <v>Funded</v>
      </c>
      <c r="T376" t="str">
        <f t="shared" si="31"/>
        <v>Yes</v>
      </c>
      <c r="U376" t="str">
        <f t="shared" si="32"/>
        <v>No</v>
      </c>
      <c r="V376" t="str">
        <f t="shared" si="33"/>
        <v>No</v>
      </c>
      <c r="W376" s="9" t="str">
        <f t="shared" si="34"/>
        <v/>
      </c>
      <c r="X376" s="9">
        <f t="shared" si="35"/>
        <v>5250000</v>
      </c>
    </row>
    <row r="377" spans="1:24" hidden="1" x14ac:dyDescent="0.25">
      <c r="A377">
        <v>2485</v>
      </c>
      <c r="B377" t="s">
        <v>117</v>
      </c>
      <c r="D377" t="s">
        <v>65</v>
      </c>
      <c r="E377" t="s">
        <v>45</v>
      </c>
      <c r="F377" t="s">
        <v>83</v>
      </c>
      <c r="G377">
        <v>5</v>
      </c>
      <c r="H377" t="s">
        <v>4102</v>
      </c>
      <c r="I377" s="9">
        <v>14000000</v>
      </c>
      <c r="J377" s="9">
        <v>2000000</v>
      </c>
      <c r="K377" t="s">
        <v>273</v>
      </c>
      <c r="L377" s="9">
        <v>500000</v>
      </c>
      <c r="M377" t="s">
        <v>149</v>
      </c>
      <c r="O377" t="s">
        <v>4066</v>
      </c>
      <c r="P377" t="s">
        <v>709</v>
      </c>
      <c r="Q377" t="s">
        <v>921</v>
      </c>
      <c r="R377" s="9">
        <v>14500000</v>
      </c>
      <c r="S377" t="str">
        <f t="shared" si="30"/>
        <v>Funded</v>
      </c>
      <c r="T377" t="str">
        <f t="shared" si="31"/>
        <v>No</v>
      </c>
      <c r="U377" t="str">
        <f t="shared" si="32"/>
        <v>No</v>
      </c>
      <c r="V377" t="str">
        <f t="shared" si="33"/>
        <v>No</v>
      </c>
      <c r="W377" s="9">
        <f t="shared" si="34"/>
        <v>31000000</v>
      </c>
      <c r="X377" s="9">
        <f t="shared" si="35"/>
        <v>16500000</v>
      </c>
    </row>
    <row r="378" spans="1:24" hidden="1" x14ac:dyDescent="0.25">
      <c r="A378">
        <v>2486</v>
      </c>
      <c r="B378" t="s">
        <v>464</v>
      </c>
      <c r="D378" t="s">
        <v>80</v>
      </c>
      <c r="E378" t="s">
        <v>45</v>
      </c>
      <c r="F378" t="s">
        <v>119</v>
      </c>
      <c r="G378">
        <v>5</v>
      </c>
      <c r="H378" t="s">
        <v>4063</v>
      </c>
      <c r="I378" s="9">
        <v>300000</v>
      </c>
      <c r="J378" s="9">
        <v>25000</v>
      </c>
      <c r="K378" t="s">
        <v>273</v>
      </c>
      <c r="L378" s="9">
        <v>10000</v>
      </c>
      <c r="M378" t="s">
        <v>54</v>
      </c>
      <c r="N378" t="s">
        <v>4122</v>
      </c>
      <c r="O378" t="s">
        <v>4066</v>
      </c>
      <c r="P378" t="s">
        <v>709</v>
      </c>
      <c r="Q378" t="s">
        <v>921</v>
      </c>
      <c r="R378" s="9">
        <v>325000</v>
      </c>
      <c r="S378" t="str">
        <f t="shared" si="30"/>
        <v>Unfunded</v>
      </c>
      <c r="T378" t="str">
        <f t="shared" si="31"/>
        <v>No</v>
      </c>
      <c r="U378" t="str">
        <f t="shared" si="32"/>
        <v>No</v>
      </c>
      <c r="V378" t="str">
        <f t="shared" si="33"/>
        <v>No</v>
      </c>
      <c r="W378" s="9" t="str">
        <f t="shared" si="34"/>
        <v/>
      </c>
      <c r="X378" s="9">
        <f t="shared" si="35"/>
        <v>335000</v>
      </c>
    </row>
    <row r="379" spans="1:24" hidden="1" x14ac:dyDescent="0.25">
      <c r="A379">
        <v>2495</v>
      </c>
      <c r="B379" t="s">
        <v>579</v>
      </c>
      <c r="D379" t="s">
        <v>65</v>
      </c>
      <c r="E379" t="s">
        <v>45</v>
      </c>
      <c r="F379" t="s">
        <v>119</v>
      </c>
      <c r="G379">
        <v>4</v>
      </c>
      <c r="H379" t="s">
        <v>4063</v>
      </c>
      <c r="I379" s="9">
        <v>0</v>
      </c>
      <c r="J379" s="9">
        <v>0</v>
      </c>
      <c r="K379" t="s">
        <v>273</v>
      </c>
      <c r="L379" s="9">
        <v>10000</v>
      </c>
      <c r="M379" t="s">
        <v>149</v>
      </c>
      <c r="O379" t="s">
        <v>4066</v>
      </c>
      <c r="P379" t="s">
        <v>709</v>
      </c>
      <c r="Q379" t="s">
        <v>693</v>
      </c>
      <c r="R379" s="9">
        <v>10000</v>
      </c>
      <c r="S379" t="str">
        <f t="shared" si="30"/>
        <v>Funded</v>
      </c>
      <c r="T379" t="str">
        <f t="shared" si="31"/>
        <v>No</v>
      </c>
      <c r="U379" t="str">
        <f t="shared" si="32"/>
        <v>No</v>
      </c>
      <c r="V379" t="str">
        <f t="shared" si="33"/>
        <v>Yes</v>
      </c>
      <c r="W379" s="9" t="str">
        <f t="shared" si="34"/>
        <v/>
      </c>
      <c r="X379" s="9">
        <f t="shared" si="35"/>
        <v>10000</v>
      </c>
    </row>
    <row r="380" spans="1:24" hidden="1" x14ac:dyDescent="0.25">
      <c r="A380">
        <v>2852</v>
      </c>
      <c r="B380" t="s">
        <v>141</v>
      </c>
      <c r="D380" t="s">
        <v>80</v>
      </c>
      <c r="E380" t="s">
        <v>45</v>
      </c>
      <c r="F380" t="s">
        <v>144</v>
      </c>
      <c r="G380">
        <v>1</v>
      </c>
      <c r="H380" t="s">
        <v>4265</v>
      </c>
      <c r="I380" s="9">
        <v>0</v>
      </c>
      <c r="J380" s="9">
        <v>0</v>
      </c>
      <c r="K380" t="s">
        <v>53</v>
      </c>
      <c r="L380" s="9">
        <v>0</v>
      </c>
      <c r="M380" t="s">
        <v>54</v>
      </c>
      <c r="N380" t="s">
        <v>4267</v>
      </c>
      <c r="O380" t="s">
        <v>4268</v>
      </c>
      <c r="P380" t="s">
        <v>709</v>
      </c>
      <c r="Q380" t="s">
        <v>464</v>
      </c>
      <c r="S380" t="str">
        <f t="shared" si="30"/>
        <v>Unfunded</v>
      </c>
      <c r="T380" t="str">
        <f t="shared" si="31"/>
        <v>No</v>
      </c>
      <c r="U380" t="str">
        <f t="shared" si="32"/>
        <v>No</v>
      </c>
      <c r="V380" t="str">
        <f t="shared" si="33"/>
        <v>No</v>
      </c>
      <c r="W380" s="9" t="str">
        <f t="shared" si="34"/>
        <v/>
      </c>
      <c r="X380" s="9">
        <f t="shared" si="35"/>
        <v>0</v>
      </c>
    </row>
    <row r="381" spans="1:24" hidden="1" x14ac:dyDescent="0.25">
      <c r="A381">
        <v>2853</v>
      </c>
      <c r="B381" t="s">
        <v>141</v>
      </c>
      <c r="D381" t="s">
        <v>44</v>
      </c>
      <c r="E381" t="s">
        <v>45</v>
      </c>
      <c r="F381" t="s">
        <v>144</v>
      </c>
      <c r="G381">
        <v>1</v>
      </c>
      <c r="H381" t="s">
        <v>4276</v>
      </c>
      <c r="I381" s="9">
        <v>0</v>
      </c>
      <c r="J381" s="9">
        <v>0</v>
      </c>
      <c r="K381" t="s">
        <v>53</v>
      </c>
      <c r="L381" s="9">
        <v>0</v>
      </c>
      <c r="M381" t="s">
        <v>134</v>
      </c>
      <c r="N381" t="s">
        <v>4278</v>
      </c>
      <c r="O381" t="s">
        <v>4268</v>
      </c>
      <c r="P381" t="s">
        <v>709</v>
      </c>
      <c r="Q381" t="s">
        <v>464</v>
      </c>
      <c r="S381" t="str">
        <f t="shared" si="30"/>
        <v>Funded</v>
      </c>
      <c r="T381" t="str">
        <f t="shared" si="31"/>
        <v>No</v>
      </c>
      <c r="U381" t="str">
        <f t="shared" si="32"/>
        <v>No</v>
      </c>
      <c r="V381" t="str">
        <f t="shared" si="33"/>
        <v>No</v>
      </c>
      <c r="W381" s="9">
        <f t="shared" si="34"/>
        <v>0</v>
      </c>
      <c r="X381" s="9">
        <f t="shared" si="35"/>
        <v>0</v>
      </c>
    </row>
    <row r="382" spans="1:24" hidden="1" x14ac:dyDescent="0.25">
      <c r="A382">
        <v>2857</v>
      </c>
      <c r="B382" t="s">
        <v>141</v>
      </c>
      <c r="D382" t="s">
        <v>44</v>
      </c>
      <c r="E382" t="s">
        <v>45</v>
      </c>
      <c r="F382" t="s">
        <v>144</v>
      </c>
      <c r="G382">
        <v>1</v>
      </c>
      <c r="H382" t="s">
        <v>4276</v>
      </c>
      <c r="I382" s="9">
        <v>0</v>
      </c>
      <c r="J382" s="9">
        <v>0</v>
      </c>
      <c r="K382" t="s">
        <v>53</v>
      </c>
      <c r="L382" s="9">
        <v>0</v>
      </c>
      <c r="M382" t="s">
        <v>134</v>
      </c>
      <c r="N382" t="s">
        <v>4278</v>
      </c>
      <c r="O382" t="s">
        <v>4268</v>
      </c>
      <c r="P382" t="s">
        <v>709</v>
      </c>
      <c r="Q382" t="s">
        <v>464</v>
      </c>
      <c r="S382" t="str">
        <f t="shared" si="30"/>
        <v>Funded</v>
      </c>
      <c r="T382" t="str">
        <f t="shared" si="31"/>
        <v>No</v>
      </c>
      <c r="U382" t="str">
        <f t="shared" si="32"/>
        <v>No</v>
      </c>
      <c r="V382" t="str">
        <f t="shared" si="33"/>
        <v>No</v>
      </c>
      <c r="W382" s="9">
        <f t="shared" si="34"/>
        <v>0</v>
      </c>
      <c r="X382" s="9">
        <f t="shared" si="35"/>
        <v>0</v>
      </c>
    </row>
    <row r="383" spans="1:24" hidden="1" x14ac:dyDescent="0.25">
      <c r="A383">
        <v>2858</v>
      </c>
      <c r="B383" t="s">
        <v>141</v>
      </c>
      <c r="D383" t="s">
        <v>80</v>
      </c>
      <c r="E383" t="s">
        <v>45</v>
      </c>
      <c r="F383" t="s">
        <v>144</v>
      </c>
      <c r="G383">
        <v>1</v>
      </c>
      <c r="H383" t="s">
        <v>4298</v>
      </c>
      <c r="I383" s="9">
        <v>0</v>
      </c>
      <c r="J383" s="9">
        <v>0</v>
      </c>
      <c r="K383" t="s">
        <v>53</v>
      </c>
      <c r="L383" s="9">
        <v>0</v>
      </c>
      <c r="M383" t="s">
        <v>54</v>
      </c>
      <c r="N383" t="s">
        <v>4267</v>
      </c>
      <c r="O383" t="s">
        <v>4268</v>
      </c>
      <c r="P383" t="s">
        <v>709</v>
      </c>
      <c r="Q383" t="s">
        <v>464</v>
      </c>
      <c r="S383" t="str">
        <f t="shared" si="30"/>
        <v>Unfunded</v>
      </c>
      <c r="T383" t="str">
        <f t="shared" si="31"/>
        <v>No</v>
      </c>
      <c r="U383" t="str">
        <f t="shared" si="32"/>
        <v>No</v>
      </c>
      <c r="V383" t="str">
        <f t="shared" si="33"/>
        <v>No</v>
      </c>
      <c r="W383" s="9" t="str">
        <f t="shared" si="34"/>
        <v/>
      </c>
      <c r="X383" s="9">
        <f t="shared" si="35"/>
        <v>0</v>
      </c>
    </row>
    <row r="384" spans="1:24" x14ac:dyDescent="0.25">
      <c r="A384">
        <v>2859</v>
      </c>
      <c r="B384" t="s">
        <v>64</v>
      </c>
      <c r="C384" t="s">
        <v>4303</v>
      </c>
      <c r="D384" t="s">
        <v>65</v>
      </c>
      <c r="E384" t="s">
        <v>45</v>
      </c>
      <c r="F384" t="s">
        <v>188</v>
      </c>
      <c r="G384">
        <v>3</v>
      </c>
      <c r="H384" t="s">
        <v>7511</v>
      </c>
      <c r="J384" s="9">
        <v>0</v>
      </c>
      <c r="K384" t="s">
        <v>273</v>
      </c>
      <c r="L384" s="9">
        <v>5000</v>
      </c>
      <c r="M384" t="s">
        <v>134</v>
      </c>
      <c r="N384" t="s">
        <v>7892</v>
      </c>
      <c r="O384" t="s">
        <v>7893</v>
      </c>
      <c r="P384" t="s">
        <v>797</v>
      </c>
      <c r="Q384" t="s">
        <v>727</v>
      </c>
      <c r="R384" s="9">
        <v>0</v>
      </c>
      <c r="S384" t="str">
        <f t="shared" si="30"/>
        <v>Funded</v>
      </c>
      <c r="T384" t="str">
        <f t="shared" si="31"/>
        <v>No</v>
      </c>
      <c r="U384" t="str">
        <f t="shared" si="32"/>
        <v>No</v>
      </c>
      <c r="V384" t="str">
        <f t="shared" si="33"/>
        <v>No</v>
      </c>
      <c r="W384" s="9">
        <f t="shared" si="34"/>
        <v>5000</v>
      </c>
      <c r="X384" s="9">
        <f t="shared" si="35"/>
        <v>5000</v>
      </c>
    </row>
    <row r="385" spans="1:24" hidden="1" x14ac:dyDescent="0.25">
      <c r="A385">
        <v>2860</v>
      </c>
      <c r="B385" t="s">
        <v>142</v>
      </c>
      <c r="D385" t="s">
        <v>80</v>
      </c>
      <c r="E385" t="s">
        <v>66</v>
      </c>
      <c r="F385" t="s">
        <v>198</v>
      </c>
      <c r="G385">
        <v>4</v>
      </c>
      <c r="H385" t="s">
        <v>4307</v>
      </c>
      <c r="I385" s="9">
        <v>7500</v>
      </c>
      <c r="J385" s="9">
        <v>0</v>
      </c>
      <c r="K385" t="s">
        <v>273</v>
      </c>
      <c r="L385" s="9">
        <v>7500</v>
      </c>
      <c r="M385" t="s">
        <v>54</v>
      </c>
      <c r="N385" t="s">
        <v>4318</v>
      </c>
      <c r="O385" t="s">
        <v>4268</v>
      </c>
      <c r="P385" t="s">
        <v>709</v>
      </c>
      <c r="Q385" t="s">
        <v>693</v>
      </c>
      <c r="R385" s="9">
        <v>7500</v>
      </c>
      <c r="S385" t="str">
        <f t="shared" si="30"/>
        <v>Unfunded</v>
      </c>
      <c r="T385" t="str">
        <f t="shared" si="31"/>
        <v>Yes</v>
      </c>
      <c r="U385" t="str">
        <f t="shared" si="32"/>
        <v>No</v>
      </c>
      <c r="V385" t="str">
        <f t="shared" si="33"/>
        <v>Yes</v>
      </c>
      <c r="W385" s="9" t="str">
        <f t="shared" si="34"/>
        <v/>
      </c>
      <c r="X385" s="9">
        <f t="shared" si="35"/>
        <v>15000</v>
      </c>
    </row>
    <row r="386" spans="1:24" hidden="1" x14ac:dyDescent="0.25">
      <c r="A386">
        <v>2861</v>
      </c>
      <c r="B386" t="s">
        <v>64</v>
      </c>
      <c r="C386" t="s">
        <v>4323</v>
      </c>
      <c r="D386" t="s">
        <v>65</v>
      </c>
      <c r="E386" t="s">
        <v>45</v>
      </c>
      <c r="F386" t="s">
        <v>188</v>
      </c>
      <c r="G386">
        <v>3</v>
      </c>
      <c r="H386" t="s">
        <v>4307</v>
      </c>
      <c r="I386" s="9">
        <v>20000</v>
      </c>
      <c r="J386" s="9">
        <v>0</v>
      </c>
      <c r="K386" t="s">
        <v>273</v>
      </c>
      <c r="L386" s="9">
        <v>2000</v>
      </c>
      <c r="M386" t="s">
        <v>149</v>
      </c>
      <c r="N386" t="s">
        <v>4328</v>
      </c>
      <c r="O386" t="s">
        <v>4268</v>
      </c>
      <c r="P386" t="s">
        <v>709</v>
      </c>
      <c r="Q386" t="s">
        <v>693</v>
      </c>
      <c r="R386" s="9">
        <v>2000</v>
      </c>
      <c r="S386" t="str">
        <f t="shared" si="30"/>
        <v>Funded</v>
      </c>
      <c r="T386" t="str">
        <f t="shared" si="31"/>
        <v>No</v>
      </c>
      <c r="U386" t="str">
        <f t="shared" si="32"/>
        <v>No</v>
      </c>
      <c r="V386" t="str">
        <f t="shared" si="33"/>
        <v>Yes</v>
      </c>
      <c r="W386" s="9" t="str">
        <f t="shared" si="34"/>
        <v/>
      </c>
      <c r="X386" s="9">
        <f t="shared" si="35"/>
        <v>22000</v>
      </c>
    </row>
    <row r="387" spans="1:24" hidden="1" x14ac:dyDescent="0.25">
      <c r="A387">
        <v>2863</v>
      </c>
      <c r="B387" t="s">
        <v>142</v>
      </c>
      <c r="D387" t="s">
        <v>80</v>
      </c>
      <c r="E387" t="s">
        <v>66</v>
      </c>
      <c r="F387" t="s">
        <v>198</v>
      </c>
      <c r="G387">
        <v>4</v>
      </c>
      <c r="H387" t="s">
        <v>4307</v>
      </c>
      <c r="I387" s="9">
        <v>7500</v>
      </c>
      <c r="J387" s="9">
        <v>0</v>
      </c>
      <c r="K387" t="s">
        <v>273</v>
      </c>
      <c r="L387" s="9">
        <v>7500</v>
      </c>
      <c r="M387" t="s">
        <v>54</v>
      </c>
      <c r="N387" t="s">
        <v>4318</v>
      </c>
      <c r="O387" t="s">
        <v>4268</v>
      </c>
      <c r="P387" t="s">
        <v>709</v>
      </c>
      <c r="Q387" t="s">
        <v>921</v>
      </c>
      <c r="R387" s="9">
        <v>7500</v>
      </c>
      <c r="S387" t="str">
        <f t="shared" ref="S387:S450" si="36">IF(OR($M387="Partially funded", $M387="Funding secured"), "Funded", "Unfunded")</f>
        <v>Unfunded</v>
      </c>
      <c r="T387" t="str">
        <f t="shared" ref="T387:T450" si="37">IF(AND(R387&gt;0,R387=I387),"Yes","No")</f>
        <v>Yes</v>
      </c>
      <c r="U387" t="str">
        <f t="shared" ref="U387:U450" si="38">IF(AND(R387&gt;0,R387=J387),"Yes","No")</f>
        <v>No</v>
      </c>
      <c r="V387" t="str">
        <f t="shared" ref="V387:V450" si="39">IF(AND(R387&gt;0,R387=L387),"Yes","No")</f>
        <v>Yes</v>
      </c>
      <c r="W387" s="9" t="str">
        <f t="shared" ref="W387:W450" si="40">IF(AND(S387="Funded",T387="No",U387="No",V387="No"),SUM(I387,J387,L387,R387),"")</f>
        <v/>
      </c>
      <c r="X387" s="9">
        <f t="shared" ref="X387:X450" si="41">I387+J387+L387</f>
        <v>15000</v>
      </c>
    </row>
    <row r="388" spans="1:24" hidden="1" x14ac:dyDescent="0.25">
      <c r="A388">
        <v>2864</v>
      </c>
      <c r="B388" t="s">
        <v>117</v>
      </c>
      <c r="D388" t="s">
        <v>80</v>
      </c>
      <c r="E388" t="s">
        <v>45</v>
      </c>
      <c r="F388" t="s">
        <v>188</v>
      </c>
      <c r="G388">
        <v>1</v>
      </c>
      <c r="H388" t="s">
        <v>4307</v>
      </c>
      <c r="I388" s="9">
        <v>0</v>
      </c>
      <c r="J388" s="9">
        <v>0</v>
      </c>
      <c r="L388" s="9">
        <v>0</v>
      </c>
      <c r="M388" t="s">
        <v>54</v>
      </c>
      <c r="N388" t="s">
        <v>4318</v>
      </c>
      <c r="O388" t="s">
        <v>4268</v>
      </c>
      <c r="P388" t="s">
        <v>709</v>
      </c>
      <c r="Q388" t="s">
        <v>464</v>
      </c>
      <c r="S388" t="str">
        <f t="shared" si="36"/>
        <v>Unfunded</v>
      </c>
      <c r="T388" t="str">
        <f t="shared" si="37"/>
        <v>No</v>
      </c>
      <c r="U388" t="str">
        <f t="shared" si="38"/>
        <v>No</v>
      </c>
      <c r="V388" t="str">
        <f t="shared" si="39"/>
        <v>No</v>
      </c>
      <c r="W388" s="9" t="str">
        <f t="shared" si="40"/>
        <v/>
      </c>
      <c r="X388" s="9">
        <f t="shared" si="41"/>
        <v>0</v>
      </c>
    </row>
    <row r="389" spans="1:24" hidden="1" x14ac:dyDescent="0.25">
      <c r="A389">
        <v>2871</v>
      </c>
      <c r="B389" t="s">
        <v>117</v>
      </c>
      <c r="C389" t="s">
        <v>4391</v>
      </c>
      <c r="D389" t="s">
        <v>65</v>
      </c>
      <c r="E389" t="s">
        <v>66</v>
      </c>
      <c r="F389" t="s">
        <v>188</v>
      </c>
      <c r="G389">
        <v>2</v>
      </c>
      <c r="H389" t="s">
        <v>590</v>
      </c>
      <c r="I389" s="9">
        <v>0</v>
      </c>
      <c r="J389" s="9">
        <v>0</v>
      </c>
      <c r="K389" t="s">
        <v>273</v>
      </c>
      <c r="L389" s="9">
        <v>0</v>
      </c>
      <c r="M389" t="s">
        <v>54</v>
      </c>
      <c r="N389" t="s">
        <v>4396</v>
      </c>
      <c r="O389" t="s">
        <v>4356</v>
      </c>
      <c r="P389" t="s">
        <v>709</v>
      </c>
      <c r="Q389" t="s">
        <v>719</v>
      </c>
      <c r="R389" s="9">
        <v>1000000</v>
      </c>
      <c r="S389" t="str">
        <f t="shared" si="36"/>
        <v>Unfunded</v>
      </c>
      <c r="T389" t="str">
        <f t="shared" si="37"/>
        <v>No</v>
      </c>
      <c r="U389" t="str">
        <f t="shared" si="38"/>
        <v>No</v>
      </c>
      <c r="V389" t="str">
        <f t="shared" si="39"/>
        <v>No</v>
      </c>
      <c r="W389" s="9" t="str">
        <f t="shared" si="40"/>
        <v/>
      </c>
      <c r="X389" s="9">
        <f t="shared" si="41"/>
        <v>0</v>
      </c>
    </row>
    <row r="390" spans="1:24" hidden="1" x14ac:dyDescent="0.25">
      <c r="A390">
        <v>2872</v>
      </c>
      <c r="B390" t="s">
        <v>117</v>
      </c>
      <c r="C390" t="s">
        <v>4391</v>
      </c>
      <c r="D390" t="s">
        <v>65</v>
      </c>
      <c r="E390" t="s">
        <v>66</v>
      </c>
      <c r="F390" t="s">
        <v>188</v>
      </c>
      <c r="G390">
        <v>2</v>
      </c>
      <c r="H390" t="s">
        <v>590</v>
      </c>
      <c r="I390" s="9">
        <v>0</v>
      </c>
      <c r="J390" s="9">
        <v>0</v>
      </c>
      <c r="K390" t="s">
        <v>273</v>
      </c>
      <c r="L390" s="9">
        <v>0</v>
      </c>
      <c r="M390" t="s">
        <v>54</v>
      </c>
      <c r="N390" t="s">
        <v>4396</v>
      </c>
      <c r="O390" t="s">
        <v>4356</v>
      </c>
      <c r="P390" t="s">
        <v>709</v>
      </c>
      <c r="Q390" t="s">
        <v>719</v>
      </c>
      <c r="R390" s="9">
        <v>1000000</v>
      </c>
      <c r="S390" t="str">
        <f t="shared" si="36"/>
        <v>Unfunded</v>
      </c>
      <c r="T390" t="str">
        <f t="shared" si="37"/>
        <v>No</v>
      </c>
      <c r="U390" t="str">
        <f t="shared" si="38"/>
        <v>No</v>
      </c>
      <c r="V390" t="str">
        <f t="shared" si="39"/>
        <v>No</v>
      </c>
      <c r="W390" s="9" t="str">
        <f t="shared" si="40"/>
        <v/>
      </c>
      <c r="X390" s="9">
        <f t="shared" si="41"/>
        <v>0</v>
      </c>
    </row>
    <row r="391" spans="1:24" hidden="1" x14ac:dyDescent="0.25">
      <c r="A391">
        <v>2874</v>
      </c>
      <c r="B391" t="s">
        <v>64</v>
      </c>
      <c r="C391" t="s">
        <v>588</v>
      </c>
      <c r="D391" t="s">
        <v>80</v>
      </c>
      <c r="E391" t="s">
        <v>66</v>
      </c>
      <c r="F391" t="s">
        <v>268</v>
      </c>
      <c r="G391">
        <v>3</v>
      </c>
      <c r="H391" t="s">
        <v>590</v>
      </c>
      <c r="I391" s="9">
        <v>0</v>
      </c>
      <c r="J391" s="9">
        <v>0</v>
      </c>
      <c r="K391" t="s">
        <v>273</v>
      </c>
      <c r="L391" s="9">
        <v>0</v>
      </c>
      <c r="N391" t="s">
        <v>592</v>
      </c>
      <c r="O391" t="s">
        <v>4356</v>
      </c>
      <c r="P391" t="s">
        <v>709</v>
      </c>
      <c r="Q391" t="s">
        <v>921</v>
      </c>
      <c r="R391" s="9">
        <v>50000</v>
      </c>
      <c r="S391" t="str">
        <f t="shared" si="36"/>
        <v>Unfunded</v>
      </c>
      <c r="T391" t="str">
        <f t="shared" si="37"/>
        <v>No</v>
      </c>
      <c r="U391" t="str">
        <f t="shared" si="38"/>
        <v>No</v>
      </c>
      <c r="V391" t="str">
        <f t="shared" si="39"/>
        <v>No</v>
      </c>
      <c r="W391" s="9" t="str">
        <f t="shared" si="40"/>
        <v/>
      </c>
      <c r="X391" s="9">
        <f t="shared" si="41"/>
        <v>0</v>
      </c>
    </row>
    <row r="392" spans="1:24" hidden="1" x14ac:dyDescent="0.25">
      <c r="A392">
        <v>2875</v>
      </c>
      <c r="B392" t="s">
        <v>64</v>
      </c>
      <c r="C392" t="s">
        <v>588</v>
      </c>
      <c r="D392" t="s">
        <v>80</v>
      </c>
      <c r="E392" t="s">
        <v>66</v>
      </c>
      <c r="F392" t="s">
        <v>268</v>
      </c>
      <c r="G392">
        <v>3</v>
      </c>
      <c r="H392" t="s">
        <v>590</v>
      </c>
      <c r="I392" s="9">
        <v>0</v>
      </c>
      <c r="J392" s="9">
        <v>0</v>
      </c>
      <c r="K392" t="s">
        <v>273</v>
      </c>
      <c r="L392" s="9">
        <v>0</v>
      </c>
      <c r="N392" t="s">
        <v>592</v>
      </c>
      <c r="O392" t="s">
        <v>4356</v>
      </c>
      <c r="P392" t="s">
        <v>709</v>
      </c>
      <c r="Q392" t="s">
        <v>921</v>
      </c>
      <c r="R392" s="9">
        <v>100000</v>
      </c>
      <c r="S392" t="str">
        <f t="shared" si="36"/>
        <v>Unfunded</v>
      </c>
      <c r="T392" t="str">
        <f t="shared" si="37"/>
        <v>No</v>
      </c>
      <c r="U392" t="str">
        <f t="shared" si="38"/>
        <v>No</v>
      </c>
      <c r="V392" t="str">
        <f t="shared" si="39"/>
        <v>No</v>
      </c>
      <c r="W392" s="9" t="str">
        <f t="shared" si="40"/>
        <v/>
      </c>
      <c r="X392" s="9">
        <f t="shared" si="41"/>
        <v>0</v>
      </c>
    </row>
    <row r="393" spans="1:24" hidden="1" x14ac:dyDescent="0.25">
      <c r="A393">
        <v>2876</v>
      </c>
      <c r="B393" t="s">
        <v>64</v>
      </c>
      <c r="C393" t="s">
        <v>588</v>
      </c>
      <c r="D393" t="s">
        <v>80</v>
      </c>
      <c r="E393" t="s">
        <v>66</v>
      </c>
      <c r="F393" t="s">
        <v>268</v>
      </c>
      <c r="G393">
        <v>3</v>
      </c>
      <c r="H393" t="s">
        <v>590</v>
      </c>
      <c r="I393" s="9">
        <v>0</v>
      </c>
      <c r="J393" s="9">
        <v>0</v>
      </c>
      <c r="K393" t="s">
        <v>273</v>
      </c>
      <c r="L393" s="9">
        <v>0</v>
      </c>
      <c r="N393" t="s">
        <v>592</v>
      </c>
      <c r="O393" t="s">
        <v>4356</v>
      </c>
      <c r="P393" t="s">
        <v>709</v>
      </c>
      <c r="Q393" t="s">
        <v>921</v>
      </c>
      <c r="R393" s="9">
        <v>50000</v>
      </c>
      <c r="S393" t="str">
        <f t="shared" si="36"/>
        <v>Unfunded</v>
      </c>
      <c r="T393" t="str">
        <f t="shared" si="37"/>
        <v>No</v>
      </c>
      <c r="U393" t="str">
        <f t="shared" si="38"/>
        <v>No</v>
      </c>
      <c r="V393" t="str">
        <f t="shared" si="39"/>
        <v>No</v>
      </c>
      <c r="W393" s="9" t="str">
        <f t="shared" si="40"/>
        <v/>
      </c>
      <c r="X393" s="9">
        <f t="shared" si="41"/>
        <v>0</v>
      </c>
    </row>
    <row r="394" spans="1:24" hidden="1" x14ac:dyDescent="0.25">
      <c r="A394">
        <v>2877</v>
      </c>
      <c r="B394" t="s">
        <v>64</v>
      </c>
      <c r="C394" t="s">
        <v>588</v>
      </c>
      <c r="D394" t="s">
        <v>80</v>
      </c>
      <c r="E394" t="s">
        <v>66</v>
      </c>
      <c r="F394" t="s">
        <v>268</v>
      </c>
      <c r="G394">
        <v>3</v>
      </c>
      <c r="H394" t="s">
        <v>590</v>
      </c>
      <c r="I394" s="9">
        <v>0</v>
      </c>
      <c r="J394" s="9">
        <v>0</v>
      </c>
      <c r="K394" t="s">
        <v>273</v>
      </c>
      <c r="L394" s="9">
        <v>0</v>
      </c>
      <c r="N394" t="s">
        <v>592</v>
      </c>
      <c r="O394" t="s">
        <v>4356</v>
      </c>
      <c r="P394" t="s">
        <v>709</v>
      </c>
      <c r="Q394" t="s">
        <v>921</v>
      </c>
      <c r="R394" s="9">
        <v>150000</v>
      </c>
      <c r="S394" t="str">
        <f t="shared" si="36"/>
        <v>Unfunded</v>
      </c>
      <c r="T394" t="str">
        <f t="shared" si="37"/>
        <v>No</v>
      </c>
      <c r="U394" t="str">
        <f t="shared" si="38"/>
        <v>No</v>
      </c>
      <c r="V394" t="str">
        <f t="shared" si="39"/>
        <v>No</v>
      </c>
      <c r="W394" s="9" t="str">
        <f t="shared" si="40"/>
        <v/>
      </c>
      <c r="X394" s="9">
        <f t="shared" si="41"/>
        <v>0</v>
      </c>
    </row>
    <row r="395" spans="1:24" hidden="1" x14ac:dyDescent="0.25">
      <c r="A395">
        <v>2878</v>
      </c>
      <c r="B395" t="s">
        <v>64</v>
      </c>
      <c r="C395" t="s">
        <v>588</v>
      </c>
      <c r="D395" t="s">
        <v>80</v>
      </c>
      <c r="E395" t="s">
        <v>66</v>
      </c>
      <c r="F395" t="s">
        <v>268</v>
      </c>
      <c r="G395">
        <v>3</v>
      </c>
      <c r="H395" t="s">
        <v>590</v>
      </c>
      <c r="I395" s="9">
        <v>0</v>
      </c>
      <c r="J395" s="9">
        <v>0</v>
      </c>
      <c r="K395" t="s">
        <v>273</v>
      </c>
      <c r="L395" s="9">
        <v>0</v>
      </c>
      <c r="N395" t="s">
        <v>592</v>
      </c>
      <c r="O395" t="s">
        <v>4356</v>
      </c>
      <c r="P395" t="s">
        <v>709</v>
      </c>
      <c r="Q395" t="s">
        <v>719</v>
      </c>
      <c r="R395" s="9">
        <v>50000</v>
      </c>
      <c r="S395" t="str">
        <f t="shared" si="36"/>
        <v>Unfunded</v>
      </c>
      <c r="T395" t="str">
        <f t="shared" si="37"/>
        <v>No</v>
      </c>
      <c r="U395" t="str">
        <f t="shared" si="38"/>
        <v>No</v>
      </c>
      <c r="V395" t="str">
        <f t="shared" si="39"/>
        <v>No</v>
      </c>
      <c r="W395" s="9" t="str">
        <f t="shared" si="40"/>
        <v/>
      </c>
      <c r="X395" s="9">
        <f t="shared" si="41"/>
        <v>0</v>
      </c>
    </row>
    <row r="396" spans="1:24" hidden="1" x14ac:dyDescent="0.25">
      <c r="A396">
        <v>2894</v>
      </c>
      <c r="B396" t="s">
        <v>579</v>
      </c>
      <c r="C396" t="s">
        <v>4523</v>
      </c>
      <c r="D396" t="s">
        <v>65</v>
      </c>
      <c r="E396" t="s">
        <v>45</v>
      </c>
      <c r="F396" t="s">
        <v>47</v>
      </c>
      <c r="G396">
        <v>2</v>
      </c>
      <c r="H396" t="s">
        <v>590</v>
      </c>
      <c r="I396" s="9">
        <v>0</v>
      </c>
      <c r="J396" s="9">
        <v>0</v>
      </c>
      <c r="K396" t="s">
        <v>273</v>
      </c>
      <c r="L396" s="9">
        <v>0</v>
      </c>
      <c r="N396" t="s">
        <v>4527</v>
      </c>
      <c r="O396" t="s">
        <v>4356</v>
      </c>
      <c r="P396" t="s">
        <v>709</v>
      </c>
      <c r="Q396" t="s">
        <v>693</v>
      </c>
      <c r="R396" s="9">
        <v>0</v>
      </c>
      <c r="S396" t="str">
        <f t="shared" si="36"/>
        <v>Unfunded</v>
      </c>
      <c r="T396" t="str">
        <f t="shared" si="37"/>
        <v>No</v>
      </c>
      <c r="U396" t="str">
        <f t="shared" si="38"/>
        <v>No</v>
      </c>
      <c r="V396" t="str">
        <f t="shared" si="39"/>
        <v>No</v>
      </c>
      <c r="W396" s="9" t="str">
        <f t="shared" si="40"/>
        <v/>
      </c>
      <c r="X396" s="9">
        <f t="shared" si="41"/>
        <v>0</v>
      </c>
    </row>
    <row r="397" spans="1:24" hidden="1" x14ac:dyDescent="0.25">
      <c r="A397">
        <v>2895</v>
      </c>
      <c r="B397" t="s">
        <v>579</v>
      </c>
      <c r="C397" t="s">
        <v>4523</v>
      </c>
      <c r="D397" t="s">
        <v>65</v>
      </c>
      <c r="E397" t="s">
        <v>45</v>
      </c>
      <c r="F397" t="s">
        <v>47</v>
      </c>
      <c r="G397">
        <v>2</v>
      </c>
      <c r="H397" t="s">
        <v>590</v>
      </c>
      <c r="I397" s="9">
        <v>0</v>
      </c>
      <c r="J397" s="9">
        <v>0</v>
      </c>
      <c r="K397" t="s">
        <v>273</v>
      </c>
      <c r="L397" s="9">
        <v>0</v>
      </c>
      <c r="N397" t="s">
        <v>4527</v>
      </c>
      <c r="O397" t="s">
        <v>4356</v>
      </c>
      <c r="P397" t="s">
        <v>709</v>
      </c>
      <c r="Q397" t="s">
        <v>693</v>
      </c>
      <c r="R397" s="9">
        <v>0</v>
      </c>
      <c r="S397" t="str">
        <f t="shared" si="36"/>
        <v>Unfunded</v>
      </c>
      <c r="T397" t="str">
        <f t="shared" si="37"/>
        <v>No</v>
      </c>
      <c r="U397" t="str">
        <f t="shared" si="38"/>
        <v>No</v>
      </c>
      <c r="V397" t="str">
        <f t="shared" si="39"/>
        <v>No</v>
      </c>
      <c r="W397" s="9" t="str">
        <f t="shared" si="40"/>
        <v/>
      </c>
      <c r="X397" s="9">
        <f t="shared" si="41"/>
        <v>0</v>
      </c>
    </row>
    <row r="398" spans="1:24" hidden="1" x14ac:dyDescent="0.25">
      <c r="A398">
        <v>2896</v>
      </c>
      <c r="B398" t="s">
        <v>579</v>
      </c>
      <c r="C398" t="s">
        <v>4523</v>
      </c>
      <c r="D398" t="s">
        <v>65</v>
      </c>
      <c r="E398" t="s">
        <v>45</v>
      </c>
      <c r="F398" t="s">
        <v>47</v>
      </c>
      <c r="G398">
        <v>2</v>
      </c>
      <c r="H398" t="s">
        <v>590</v>
      </c>
      <c r="I398" s="9">
        <v>0</v>
      </c>
      <c r="J398" s="9">
        <v>0</v>
      </c>
      <c r="K398" t="s">
        <v>273</v>
      </c>
      <c r="L398" s="9">
        <v>0</v>
      </c>
      <c r="N398" t="s">
        <v>4527</v>
      </c>
      <c r="O398" t="s">
        <v>4356</v>
      </c>
      <c r="P398" t="s">
        <v>709</v>
      </c>
      <c r="Q398" t="s">
        <v>693</v>
      </c>
      <c r="R398" s="9">
        <v>0</v>
      </c>
      <c r="S398" t="str">
        <f t="shared" si="36"/>
        <v>Unfunded</v>
      </c>
      <c r="T398" t="str">
        <f t="shared" si="37"/>
        <v>No</v>
      </c>
      <c r="U398" t="str">
        <f t="shared" si="38"/>
        <v>No</v>
      </c>
      <c r="V398" t="str">
        <f t="shared" si="39"/>
        <v>No</v>
      </c>
      <c r="W398" s="9" t="str">
        <f t="shared" si="40"/>
        <v/>
      </c>
      <c r="X398" s="9">
        <f t="shared" si="41"/>
        <v>0</v>
      </c>
    </row>
    <row r="399" spans="1:24" hidden="1" x14ac:dyDescent="0.25">
      <c r="A399">
        <v>2897</v>
      </c>
      <c r="B399" t="s">
        <v>579</v>
      </c>
      <c r="C399" t="s">
        <v>4523</v>
      </c>
      <c r="D399" t="s">
        <v>65</v>
      </c>
      <c r="E399" t="s">
        <v>45</v>
      </c>
      <c r="F399" t="s">
        <v>47</v>
      </c>
      <c r="G399">
        <v>2</v>
      </c>
      <c r="H399" t="s">
        <v>590</v>
      </c>
      <c r="I399" s="9">
        <v>0</v>
      </c>
      <c r="J399" s="9">
        <v>0</v>
      </c>
      <c r="K399" t="s">
        <v>273</v>
      </c>
      <c r="L399" s="9">
        <v>0</v>
      </c>
      <c r="N399" t="s">
        <v>4527</v>
      </c>
      <c r="O399" t="s">
        <v>4356</v>
      </c>
      <c r="P399" t="s">
        <v>709</v>
      </c>
      <c r="Q399" t="s">
        <v>693</v>
      </c>
      <c r="R399" s="9">
        <v>0</v>
      </c>
      <c r="S399" t="str">
        <f t="shared" si="36"/>
        <v>Unfunded</v>
      </c>
      <c r="T399" t="str">
        <f t="shared" si="37"/>
        <v>No</v>
      </c>
      <c r="U399" t="str">
        <f t="shared" si="38"/>
        <v>No</v>
      </c>
      <c r="V399" t="str">
        <f t="shared" si="39"/>
        <v>No</v>
      </c>
      <c r="W399" s="9" t="str">
        <f t="shared" si="40"/>
        <v/>
      </c>
      <c r="X399" s="9">
        <f t="shared" si="41"/>
        <v>0</v>
      </c>
    </row>
    <row r="400" spans="1:24" hidden="1" x14ac:dyDescent="0.25">
      <c r="A400">
        <v>2898</v>
      </c>
      <c r="B400" t="s">
        <v>579</v>
      </c>
      <c r="C400" t="s">
        <v>4523</v>
      </c>
      <c r="D400" t="s">
        <v>65</v>
      </c>
      <c r="E400" t="s">
        <v>45</v>
      </c>
      <c r="F400" t="s">
        <v>47</v>
      </c>
      <c r="G400">
        <v>2</v>
      </c>
      <c r="H400" t="s">
        <v>590</v>
      </c>
      <c r="I400" s="9">
        <v>0</v>
      </c>
      <c r="J400" s="9">
        <v>0</v>
      </c>
      <c r="K400" t="s">
        <v>273</v>
      </c>
      <c r="L400" s="9">
        <v>0</v>
      </c>
      <c r="N400" t="s">
        <v>4527</v>
      </c>
      <c r="O400" t="s">
        <v>4356</v>
      </c>
      <c r="P400" t="s">
        <v>709</v>
      </c>
      <c r="Q400" t="s">
        <v>693</v>
      </c>
      <c r="R400" s="9">
        <v>0</v>
      </c>
      <c r="S400" t="str">
        <f t="shared" si="36"/>
        <v>Unfunded</v>
      </c>
      <c r="T400" t="str">
        <f t="shared" si="37"/>
        <v>No</v>
      </c>
      <c r="U400" t="str">
        <f t="shared" si="38"/>
        <v>No</v>
      </c>
      <c r="V400" t="str">
        <f t="shared" si="39"/>
        <v>No</v>
      </c>
      <c r="W400" s="9" t="str">
        <f t="shared" si="40"/>
        <v/>
      </c>
      <c r="X400" s="9">
        <f t="shared" si="41"/>
        <v>0</v>
      </c>
    </row>
    <row r="401" spans="1:24" hidden="1" x14ac:dyDescent="0.25">
      <c r="A401">
        <v>2899</v>
      </c>
      <c r="B401" t="s">
        <v>579</v>
      </c>
      <c r="C401" t="s">
        <v>4523</v>
      </c>
      <c r="D401" t="s">
        <v>65</v>
      </c>
      <c r="E401" t="s">
        <v>45</v>
      </c>
      <c r="F401" t="s">
        <v>47</v>
      </c>
      <c r="G401">
        <v>2</v>
      </c>
      <c r="H401" t="s">
        <v>590</v>
      </c>
      <c r="I401" s="9">
        <v>0</v>
      </c>
      <c r="J401" s="9">
        <v>0</v>
      </c>
      <c r="K401" t="s">
        <v>273</v>
      </c>
      <c r="L401" s="9">
        <v>0</v>
      </c>
      <c r="N401" t="s">
        <v>4527</v>
      </c>
      <c r="O401" t="s">
        <v>4356</v>
      </c>
      <c r="P401" t="s">
        <v>709</v>
      </c>
      <c r="Q401" t="s">
        <v>693</v>
      </c>
      <c r="R401" s="9">
        <v>0</v>
      </c>
      <c r="S401" t="str">
        <f t="shared" si="36"/>
        <v>Unfunded</v>
      </c>
      <c r="T401" t="str">
        <f t="shared" si="37"/>
        <v>No</v>
      </c>
      <c r="U401" t="str">
        <f t="shared" si="38"/>
        <v>No</v>
      </c>
      <c r="V401" t="str">
        <f t="shared" si="39"/>
        <v>No</v>
      </c>
      <c r="W401" s="9" t="str">
        <f t="shared" si="40"/>
        <v/>
      </c>
      <c r="X401" s="9">
        <f t="shared" si="41"/>
        <v>0</v>
      </c>
    </row>
    <row r="402" spans="1:24" hidden="1" x14ac:dyDescent="0.25">
      <c r="A402">
        <v>2900</v>
      </c>
      <c r="B402" t="s">
        <v>579</v>
      </c>
      <c r="C402" t="s">
        <v>4523</v>
      </c>
      <c r="D402" t="s">
        <v>65</v>
      </c>
      <c r="E402" t="s">
        <v>45</v>
      </c>
      <c r="F402" t="s">
        <v>47</v>
      </c>
      <c r="G402">
        <v>2</v>
      </c>
      <c r="H402" t="s">
        <v>590</v>
      </c>
      <c r="I402" s="9">
        <v>0</v>
      </c>
      <c r="J402" s="9">
        <v>0</v>
      </c>
      <c r="K402" t="s">
        <v>273</v>
      </c>
      <c r="L402" s="9">
        <v>0</v>
      </c>
      <c r="N402" t="s">
        <v>4527</v>
      </c>
      <c r="O402" t="s">
        <v>4356</v>
      </c>
      <c r="P402" t="s">
        <v>709</v>
      </c>
      <c r="Q402" t="s">
        <v>693</v>
      </c>
      <c r="R402" s="9">
        <v>0</v>
      </c>
      <c r="S402" t="str">
        <f t="shared" si="36"/>
        <v>Unfunded</v>
      </c>
      <c r="T402" t="str">
        <f t="shared" si="37"/>
        <v>No</v>
      </c>
      <c r="U402" t="str">
        <f t="shared" si="38"/>
        <v>No</v>
      </c>
      <c r="V402" t="str">
        <f t="shared" si="39"/>
        <v>No</v>
      </c>
      <c r="W402" s="9" t="str">
        <f t="shared" si="40"/>
        <v/>
      </c>
      <c r="X402" s="9">
        <f t="shared" si="41"/>
        <v>0</v>
      </c>
    </row>
    <row r="403" spans="1:24" hidden="1" x14ac:dyDescent="0.25">
      <c r="A403">
        <v>2901</v>
      </c>
      <c r="B403" t="s">
        <v>579</v>
      </c>
      <c r="C403" t="s">
        <v>4523</v>
      </c>
      <c r="D403" t="s">
        <v>65</v>
      </c>
      <c r="E403" t="s">
        <v>45</v>
      </c>
      <c r="F403" t="s">
        <v>47</v>
      </c>
      <c r="G403">
        <v>2</v>
      </c>
      <c r="H403" t="s">
        <v>590</v>
      </c>
      <c r="I403" s="9">
        <v>0</v>
      </c>
      <c r="J403" s="9">
        <v>0</v>
      </c>
      <c r="K403" t="s">
        <v>273</v>
      </c>
      <c r="L403" s="9">
        <v>0</v>
      </c>
      <c r="N403" t="s">
        <v>4527</v>
      </c>
      <c r="O403" t="s">
        <v>4356</v>
      </c>
      <c r="P403" t="s">
        <v>709</v>
      </c>
      <c r="Q403" t="s">
        <v>693</v>
      </c>
      <c r="R403" s="9">
        <v>0</v>
      </c>
      <c r="S403" t="str">
        <f t="shared" si="36"/>
        <v>Unfunded</v>
      </c>
      <c r="T403" t="str">
        <f t="shared" si="37"/>
        <v>No</v>
      </c>
      <c r="U403" t="str">
        <f t="shared" si="38"/>
        <v>No</v>
      </c>
      <c r="V403" t="str">
        <f t="shared" si="39"/>
        <v>No</v>
      </c>
      <c r="W403" s="9" t="str">
        <f t="shared" si="40"/>
        <v/>
      </c>
      <c r="X403" s="9">
        <f t="shared" si="41"/>
        <v>0</v>
      </c>
    </row>
    <row r="404" spans="1:24" hidden="1" x14ac:dyDescent="0.25">
      <c r="A404">
        <v>2912</v>
      </c>
      <c r="B404" t="s">
        <v>64</v>
      </c>
      <c r="C404" t="s">
        <v>4647</v>
      </c>
      <c r="D404" t="s">
        <v>44</v>
      </c>
      <c r="E404" t="s">
        <v>45</v>
      </c>
      <c r="F404" t="s">
        <v>119</v>
      </c>
      <c r="G404">
        <v>1</v>
      </c>
      <c r="H404" t="s">
        <v>4624</v>
      </c>
      <c r="I404" s="9">
        <v>0</v>
      </c>
      <c r="J404" s="9">
        <v>4500</v>
      </c>
      <c r="K404" t="s">
        <v>273</v>
      </c>
      <c r="L404" s="9">
        <v>30349</v>
      </c>
      <c r="M404" t="s">
        <v>149</v>
      </c>
      <c r="N404" t="s">
        <v>4653</v>
      </c>
      <c r="O404" t="s">
        <v>4614</v>
      </c>
      <c r="P404" t="s">
        <v>709</v>
      </c>
      <c r="Q404" t="s">
        <v>693</v>
      </c>
      <c r="R404" s="9">
        <v>7000</v>
      </c>
      <c r="S404" t="str">
        <f t="shared" si="36"/>
        <v>Funded</v>
      </c>
      <c r="T404" t="str">
        <f t="shared" si="37"/>
        <v>No</v>
      </c>
      <c r="U404" t="str">
        <f t="shared" si="38"/>
        <v>No</v>
      </c>
      <c r="V404" t="str">
        <f t="shared" si="39"/>
        <v>No</v>
      </c>
      <c r="W404" s="9">
        <f t="shared" si="40"/>
        <v>41849</v>
      </c>
      <c r="X404" s="9">
        <f t="shared" si="41"/>
        <v>34849</v>
      </c>
    </row>
    <row r="405" spans="1:24" hidden="1" x14ac:dyDescent="0.25">
      <c r="A405">
        <v>2913</v>
      </c>
      <c r="B405" t="s">
        <v>64</v>
      </c>
      <c r="C405" t="s">
        <v>4658</v>
      </c>
      <c r="D405" t="s">
        <v>65</v>
      </c>
      <c r="E405" t="s">
        <v>66</v>
      </c>
      <c r="F405" t="s">
        <v>119</v>
      </c>
      <c r="G405">
        <v>3</v>
      </c>
      <c r="H405" t="s">
        <v>4624</v>
      </c>
      <c r="I405" s="9">
        <v>0</v>
      </c>
      <c r="J405" s="9">
        <v>0</v>
      </c>
      <c r="K405" t="s">
        <v>273</v>
      </c>
      <c r="L405" s="9">
        <v>12000</v>
      </c>
      <c r="M405" t="s">
        <v>134</v>
      </c>
      <c r="N405" t="s">
        <v>4661</v>
      </c>
      <c r="O405" t="s">
        <v>4614</v>
      </c>
      <c r="P405" t="s">
        <v>709</v>
      </c>
      <c r="Q405" t="s">
        <v>693</v>
      </c>
      <c r="R405" s="9">
        <v>10000</v>
      </c>
      <c r="S405" t="str">
        <f t="shared" si="36"/>
        <v>Funded</v>
      </c>
      <c r="T405" t="str">
        <f t="shared" si="37"/>
        <v>No</v>
      </c>
      <c r="U405" t="str">
        <f t="shared" si="38"/>
        <v>No</v>
      </c>
      <c r="V405" t="str">
        <f t="shared" si="39"/>
        <v>No</v>
      </c>
      <c r="W405" s="9">
        <f t="shared" si="40"/>
        <v>22000</v>
      </c>
      <c r="X405" s="9">
        <f t="shared" si="41"/>
        <v>12000</v>
      </c>
    </row>
    <row r="406" spans="1:24" hidden="1" x14ac:dyDescent="0.25">
      <c r="A406">
        <v>2917</v>
      </c>
      <c r="B406" t="s">
        <v>1316</v>
      </c>
      <c r="D406" t="s">
        <v>65</v>
      </c>
      <c r="E406" t="s">
        <v>66</v>
      </c>
      <c r="F406" t="s">
        <v>119</v>
      </c>
      <c r="G406">
        <v>5</v>
      </c>
      <c r="H406" t="s">
        <v>4624</v>
      </c>
      <c r="I406" s="9">
        <v>0</v>
      </c>
      <c r="J406" s="9">
        <v>0</v>
      </c>
      <c r="K406" t="s">
        <v>53</v>
      </c>
      <c r="L406" s="9">
        <v>0</v>
      </c>
      <c r="M406" t="s">
        <v>134</v>
      </c>
      <c r="N406" t="s">
        <v>4696</v>
      </c>
      <c r="O406" t="s">
        <v>4614</v>
      </c>
      <c r="P406" t="s">
        <v>709</v>
      </c>
      <c r="Q406" t="s">
        <v>464</v>
      </c>
      <c r="R406" s="9">
        <v>0</v>
      </c>
      <c r="S406" t="str">
        <f t="shared" si="36"/>
        <v>Funded</v>
      </c>
      <c r="T406" t="str">
        <f t="shared" si="37"/>
        <v>No</v>
      </c>
      <c r="U406" t="str">
        <f t="shared" si="38"/>
        <v>No</v>
      </c>
      <c r="V406" t="str">
        <f t="shared" si="39"/>
        <v>No</v>
      </c>
      <c r="W406" s="9">
        <f t="shared" si="40"/>
        <v>0</v>
      </c>
      <c r="X406" s="9">
        <f t="shared" si="41"/>
        <v>0</v>
      </c>
    </row>
    <row r="407" spans="1:24" hidden="1" x14ac:dyDescent="0.25">
      <c r="A407">
        <v>2922</v>
      </c>
      <c r="B407" t="s">
        <v>79</v>
      </c>
      <c r="D407" t="s">
        <v>65</v>
      </c>
      <c r="E407" t="s">
        <v>66</v>
      </c>
      <c r="F407" t="s">
        <v>119</v>
      </c>
      <c r="G407">
        <v>3</v>
      </c>
      <c r="H407" t="s">
        <v>4624</v>
      </c>
      <c r="I407" s="9">
        <v>0</v>
      </c>
      <c r="J407" s="9">
        <v>0</v>
      </c>
      <c r="K407" t="s">
        <v>273</v>
      </c>
      <c r="L407" s="9">
        <v>0</v>
      </c>
      <c r="M407" t="s">
        <v>54</v>
      </c>
      <c r="N407" t="s">
        <v>4743</v>
      </c>
      <c r="O407" t="s">
        <v>4614</v>
      </c>
      <c r="P407" t="s">
        <v>709</v>
      </c>
      <c r="Q407" t="s">
        <v>693</v>
      </c>
      <c r="R407" s="9">
        <v>30000</v>
      </c>
      <c r="S407" t="str">
        <f t="shared" si="36"/>
        <v>Unfunded</v>
      </c>
      <c r="T407" t="str">
        <f t="shared" si="37"/>
        <v>No</v>
      </c>
      <c r="U407" t="str">
        <f t="shared" si="38"/>
        <v>No</v>
      </c>
      <c r="V407" t="str">
        <f t="shared" si="39"/>
        <v>No</v>
      </c>
      <c r="W407" s="9" t="str">
        <f t="shared" si="40"/>
        <v/>
      </c>
      <c r="X407" s="9">
        <f t="shared" si="41"/>
        <v>0</v>
      </c>
    </row>
    <row r="408" spans="1:24" hidden="1" x14ac:dyDescent="0.25">
      <c r="A408">
        <v>2931</v>
      </c>
      <c r="B408" t="s">
        <v>42</v>
      </c>
      <c r="D408" t="s">
        <v>44</v>
      </c>
      <c r="E408" t="s">
        <v>66</v>
      </c>
      <c r="F408" t="s">
        <v>119</v>
      </c>
      <c r="G408">
        <v>3</v>
      </c>
      <c r="H408" t="s">
        <v>4624</v>
      </c>
      <c r="I408" s="9">
        <v>0</v>
      </c>
      <c r="J408" s="9">
        <v>0</v>
      </c>
      <c r="K408" t="s">
        <v>273</v>
      </c>
      <c r="L408" s="9">
        <v>0</v>
      </c>
      <c r="M408" t="s">
        <v>54</v>
      </c>
      <c r="N408" t="s">
        <v>4826</v>
      </c>
      <c r="O408" t="s">
        <v>4614</v>
      </c>
      <c r="P408" t="s">
        <v>709</v>
      </c>
      <c r="Q408" t="s">
        <v>693</v>
      </c>
      <c r="R408" s="9">
        <v>20000</v>
      </c>
      <c r="S408" t="str">
        <f t="shared" si="36"/>
        <v>Unfunded</v>
      </c>
      <c r="T408" t="str">
        <f t="shared" si="37"/>
        <v>No</v>
      </c>
      <c r="U408" t="str">
        <f t="shared" si="38"/>
        <v>No</v>
      </c>
      <c r="V408" t="str">
        <f t="shared" si="39"/>
        <v>No</v>
      </c>
      <c r="W408" s="9" t="str">
        <f t="shared" si="40"/>
        <v/>
      </c>
      <c r="X408" s="9">
        <f t="shared" si="41"/>
        <v>0</v>
      </c>
    </row>
    <row r="409" spans="1:24" hidden="1" x14ac:dyDescent="0.25">
      <c r="A409">
        <v>2935</v>
      </c>
      <c r="B409" t="s">
        <v>117</v>
      </c>
      <c r="D409" t="s">
        <v>44</v>
      </c>
      <c r="E409" t="s">
        <v>45</v>
      </c>
      <c r="F409" t="s">
        <v>188</v>
      </c>
      <c r="G409">
        <v>1</v>
      </c>
      <c r="H409" t="s">
        <v>4624</v>
      </c>
      <c r="I409" s="9">
        <v>6600</v>
      </c>
      <c r="J409" s="9">
        <v>2000</v>
      </c>
      <c r="K409" t="s">
        <v>273</v>
      </c>
      <c r="L409" s="9">
        <v>0</v>
      </c>
      <c r="M409" t="s">
        <v>149</v>
      </c>
      <c r="N409" t="s">
        <v>4860</v>
      </c>
      <c r="O409" t="s">
        <v>4614</v>
      </c>
      <c r="P409" t="s">
        <v>709</v>
      </c>
      <c r="Q409" t="s">
        <v>719</v>
      </c>
      <c r="R409" s="9">
        <v>35000</v>
      </c>
      <c r="S409" t="str">
        <f t="shared" si="36"/>
        <v>Funded</v>
      </c>
      <c r="T409" t="str">
        <f t="shared" si="37"/>
        <v>No</v>
      </c>
      <c r="U409" t="str">
        <f t="shared" si="38"/>
        <v>No</v>
      </c>
      <c r="V409" t="str">
        <f t="shared" si="39"/>
        <v>No</v>
      </c>
      <c r="W409" s="9">
        <f t="shared" si="40"/>
        <v>43600</v>
      </c>
      <c r="X409" s="9">
        <f t="shared" si="41"/>
        <v>8600</v>
      </c>
    </row>
    <row r="410" spans="1:24" hidden="1" x14ac:dyDescent="0.25">
      <c r="A410">
        <v>2936</v>
      </c>
      <c r="B410" t="s">
        <v>117</v>
      </c>
      <c r="C410" t="s">
        <v>235</v>
      </c>
      <c r="D410" t="s">
        <v>44</v>
      </c>
      <c r="E410" t="s">
        <v>66</v>
      </c>
      <c r="F410" t="s">
        <v>188</v>
      </c>
      <c r="G410">
        <v>1</v>
      </c>
      <c r="H410" t="s">
        <v>4624</v>
      </c>
      <c r="I410" s="9">
        <v>0</v>
      </c>
      <c r="J410" s="9">
        <v>4000</v>
      </c>
      <c r="K410" t="s">
        <v>273</v>
      </c>
      <c r="L410" s="9">
        <v>0</v>
      </c>
      <c r="M410" t="s">
        <v>149</v>
      </c>
      <c r="N410" t="s">
        <v>4860</v>
      </c>
      <c r="O410" t="s">
        <v>4614</v>
      </c>
      <c r="P410" t="s">
        <v>709</v>
      </c>
      <c r="Q410" t="s">
        <v>719</v>
      </c>
      <c r="R410" s="9">
        <v>25000</v>
      </c>
      <c r="S410" t="str">
        <f t="shared" si="36"/>
        <v>Funded</v>
      </c>
      <c r="T410" t="str">
        <f t="shared" si="37"/>
        <v>No</v>
      </c>
      <c r="U410" t="str">
        <f t="shared" si="38"/>
        <v>No</v>
      </c>
      <c r="V410" t="str">
        <f t="shared" si="39"/>
        <v>No</v>
      </c>
      <c r="W410" s="9">
        <f t="shared" si="40"/>
        <v>29000</v>
      </c>
      <c r="X410" s="9">
        <f t="shared" si="41"/>
        <v>4000</v>
      </c>
    </row>
    <row r="411" spans="1:24" hidden="1" x14ac:dyDescent="0.25">
      <c r="A411">
        <v>2937</v>
      </c>
      <c r="B411" t="s">
        <v>117</v>
      </c>
      <c r="D411" t="s">
        <v>80</v>
      </c>
      <c r="E411" t="s">
        <v>45</v>
      </c>
      <c r="F411" t="s">
        <v>188</v>
      </c>
      <c r="G411">
        <v>1</v>
      </c>
      <c r="H411" t="s">
        <v>4624</v>
      </c>
      <c r="I411" s="9">
        <v>26000</v>
      </c>
      <c r="J411" s="9">
        <v>0</v>
      </c>
      <c r="K411" t="s">
        <v>273</v>
      </c>
      <c r="L411" s="9">
        <v>0</v>
      </c>
      <c r="M411" t="s">
        <v>149</v>
      </c>
      <c r="N411" t="s">
        <v>4860</v>
      </c>
      <c r="O411" t="s">
        <v>4614</v>
      </c>
      <c r="P411" t="s">
        <v>709</v>
      </c>
      <c r="Q411" t="s">
        <v>719</v>
      </c>
      <c r="R411" s="9">
        <v>60000</v>
      </c>
      <c r="S411" t="str">
        <f t="shared" si="36"/>
        <v>Funded</v>
      </c>
      <c r="T411" t="str">
        <f t="shared" si="37"/>
        <v>No</v>
      </c>
      <c r="U411" t="str">
        <f t="shared" si="38"/>
        <v>No</v>
      </c>
      <c r="V411" t="str">
        <f t="shared" si="39"/>
        <v>No</v>
      </c>
      <c r="W411" s="9">
        <f t="shared" si="40"/>
        <v>86000</v>
      </c>
      <c r="X411" s="9">
        <f t="shared" si="41"/>
        <v>26000</v>
      </c>
    </row>
    <row r="412" spans="1:24" hidden="1" x14ac:dyDescent="0.25">
      <c r="A412">
        <v>2938</v>
      </c>
      <c r="B412" t="s">
        <v>117</v>
      </c>
      <c r="D412" t="s">
        <v>80</v>
      </c>
      <c r="E412" t="s">
        <v>81</v>
      </c>
      <c r="F412" t="s">
        <v>188</v>
      </c>
      <c r="G412">
        <v>1</v>
      </c>
      <c r="H412" t="s">
        <v>4624</v>
      </c>
      <c r="I412" s="9">
        <v>0</v>
      </c>
      <c r="J412" s="9">
        <v>0</v>
      </c>
      <c r="K412" t="s">
        <v>273</v>
      </c>
      <c r="L412" s="9">
        <v>0</v>
      </c>
      <c r="M412" t="s">
        <v>149</v>
      </c>
      <c r="N412" t="s">
        <v>4860</v>
      </c>
      <c r="O412" t="s">
        <v>4614</v>
      </c>
      <c r="P412" t="s">
        <v>709</v>
      </c>
      <c r="Q412" t="s">
        <v>719</v>
      </c>
      <c r="R412" s="9">
        <v>25000</v>
      </c>
      <c r="S412" t="str">
        <f t="shared" si="36"/>
        <v>Funded</v>
      </c>
      <c r="T412" t="str">
        <f t="shared" si="37"/>
        <v>No</v>
      </c>
      <c r="U412" t="str">
        <f t="shared" si="38"/>
        <v>No</v>
      </c>
      <c r="V412" t="str">
        <f t="shared" si="39"/>
        <v>No</v>
      </c>
      <c r="W412" s="9">
        <f t="shared" si="40"/>
        <v>25000</v>
      </c>
      <c r="X412" s="9">
        <f t="shared" si="41"/>
        <v>0</v>
      </c>
    </row>
    <row r="413" spans="1:24" hidden="1" x14ac:dyDescent="0.25">
      <c r="A413">
        <v>2942</v>
      </c>
      <c r="B413" t="s">
        <v>141</v>
      </c>
      <c r="D413" t="s">
        <v>65</v>
      </c>
      <c r="E413" t="s">
        <v>45</v>
      </c>
      <c r="F413" t="s">
        <v>144</v>
      </c>
      <c r="G413">
        <v>1</v>
      </c>
      <c r="H413" t="s">
        <v>4624</v>
      </c>
      <c r="I413" s="9">
        <v>27184</v>
      </c>
      <c r="J413" s="9">
        <v>3330</v>
      </c>
      <c r="K413" t="s">
        <v>53</v>
      </c>
      <c r="L413" s="9">
        <v>0</v>
      </c>
      <c r="M413" t="s">
        <v>149</v>
      </c>
      <c r="N413" t="s">
        <v>4916</v>
      </c>
      <c r="O413" t="s">
        <v>4614</v>
      </c>
      <c r="P413" t="s">
        <v>709</v>
      </c>
      <c r="Q413" t="s">
        <v>693</v>
      </c>
      <c r="R413" s="9">
        <v>50000</v>
      </c>
      <c r="S413" t="str">
        <f t="shared" si="36"/>
        <v>Funded</v>
      </c>
      <c r="T413" t="str">
        <f t="shared" si="37"/>
        <v>No</v>
      </c>
      <c r="U413" t="str">
        <f t="shared" si="38"/>
        <v>No</v>
      </c>
      <c r="V413" t="str">
        <f t="shared" si="39"/>
        <v>No</v>
      </c>
      <c r="W413" s="9">
        <f t="shared" si="40"/>
        <v>80514</v>
      </c>
      <c r="X413" s="9">
        <f t="shared" si="41"/>
        <v>30514</v>
      </c>
    </row>
    <row r="414" spans="1:24" hidden="1" x14ac:dyDescent="0.25">
      <c r="A414">
        <v>2956</v>
      </c>
      <c r="B414" t="s">
        <v>79</v>
      </c>
      <c r="D414" t="s">
        <v>65</v>
      </c>
      <c r="E414" t="s">
        <v>66</v>
      </c>
      <c r="F414" t="s">
        <v>119</v>
      </c>
      <c r="G414">
        <v>3</v>
      </c>
      <c r="H414" t="s">
        <v>1500</v>
      </c>
      <c r="I414" s="9">
        <v>0</v>
      </c>
      <c r="J414" s="9">
        <v>0</v>
      </c>
      <c r="K414" t="s">
        <v>53</v>
      </c>
      <c r="L414" s="9">
        <v>0</v>
      </c>
      <c r="M414" t="s">
        <v>134</v>
      </c>
      <c r="N414" t="s">
        <v>5039</v>
      </c>
      <c r="O414" t="s">
        <v>5000</v>
      </c>
      <c r="P414" t="s">
        <v>709</v>
      </c>
      <c r="Q414" t="s">
        <v>464</v>
      </c>
      <c r="S414" t="str">
        <f t="shared" si="36"/>
        <v>Funded</v>
      </c>
      <c r="T414" t="str">
        <f t="shared" si="37"/>
        <v>No</v>
      </c>
      <c r="U414" t="str">
        <f t="shared" si="38"/>
        <v>No</v>
      </c>
      <c r="V414" t="str">
        <f t="shared" si="39"/>
        <v>No</v>
      </c>
      <c r="W414" s="9">
        <f t="shared" si="40"/>
        <v>0</v>
      </c>
      <c r="X414" s="9">
        <f t="shared" si="41"/>
        <v>0</v>
      </c>
    </row>
    <row r="415" spans="1:24" x14ac:dyDescent="0.25">
      <c r="A415">
        <v>2978</v>
      </c>
      <c r="B415" t="s">
        <v>266</v>
      </c>
      <c r="C415" t="s">
        <v>5218</v>
      </c>
      <c r="D415" t="s">
        <v>65</v>
      </c>
      <c r="E415" t="s">
        <v>66</v>
      </c>
      <c r="F415" t="s">
        <v>617</v>
      </c>
      <c r="G415">
        <v>3</v>
      </c>
      <c r="H415" t="s">
        <v>876</v>
      </c>
      <c r="J415" s="9">
        <v>0</v>
      </c>
      <c r="K415" t="s">
        <v>273</v>
      </c>
      <c r="M415" t="s">
        <v>54</v>
      </c>
      <c r="N415" t="s">
        <v>8954</v>
      </c>
      <c r="O415" t="s">
        <v>7893</v>
      </c>
      <c r="P415" t="s">
        <v>797</v>
      </c>
      <c r="Q415" t="s">
        <v>727</v>
      </c>
      <c r="R415" s="9">
        <v>0</v>
      </c>
      <c r="S415" t="str">
        <f t="shared" si="36"/>
        <v>Unfunded</v>
      </c>
      <c r="T415" t="str">
        <f t="shared" si="37"/>
        <v>No</v>
      </c>
      <c r="U415" t="str">
        <f t="shared" si="38"/>
        <v>No</v>
      </c>
      <c r="V415" t="str">
        <f t="shared" si="39"/>
        <v>No</v>
      </c>
      <c r="W415" s="9" t="str">
        <f t="shared" si="40"/>
        <v/>
      </c>
      <c r="X415" s="9">
        <f t="shared" si="41"/>
        <v>0</v>
      </c>
    </row>
    <row r="416" spans="1:24" x14ac:dyDescent="0.25">
      <c r="A416">
        <v>2994</v>
      </c>
      <c r="B416" t="s">
        <v>266</v>
      </c>
      <c r="D416" t="s">
        <v>65</v>
      </c>
      <c r="E416" t="s">
        <v>45</v>
      </c>
      <c r="F416" t="s">
        <v>268</v>
      </c>
      <c r="G416">
        <v>3</v>
      </c>
      <c r="H416" t="s">
        <v>907</v>
      </c>
      <c r="I416" s="9">
        <v>25000</v>
      </c>
      <c r="J416" s="9">
        <v>0</v>
      </c>
      <c r="K416" t="s">
        <v>273</v>
      </c>
      <c r="L416" s="9">
        <v>10000</v>
      </c>
      <c r="M416" t="s">
        <v>134</v>
      </c>
      <c r="O416" t="s">
        <v>898</v>
      </c>
      <c r="P416" t="s">
        <v>953</v>
      </c>
      <c r="Q416" t="s">
        <v>727</v>
      </c>
      <c r="R416" s="9">
        <v>0</v>
      </c>
      <c r="S416" t="str">
        <f t="shared" si="36"/>
        <v>Funded</v>
      </c>
      <c r="T416" t="str">
        <f t="shared" si="37"/>
        <v>No</v>
      </c>
      <c r="U416" t="str">
        <f t="shared" si="38"/>
        <v>No</v>
      </c>
      <c r="V416" t="str">
        <f t="shared" si="39"/>
        <v>No</v>
      </c>
      <c r="W416" s="9">
        <f t="shared" si="40"/>
        <v>35000</v>
      </c>
      <c r="X416" s="9">
        <f t="shared" si="41"/>
        <v>35000</v>
      </c>
    </row>
    <row r="417" spans="1:24" hidden="1" x14ac:dyDescent="0.25">
      <c r="A417">
        <v>3056</v>
      </c>
      <c r="B417" t="s">
        <v>117</v>
      </c>
      <c r="D417" t="s">
        <v>44</v>
      </c>
      <c r="E417" t="s">
        <v>45</v>
      </c>
      <c r="F417" t="s">
        <v>188</v>
      </c>
      <c r="G417">
        <v>3</v>
      </c>
      <c r="H417" t="s">
        <v>1500</v>
      </c>
      <c r="I417" s="9">
        <v>40000</v>
      </c>
      <c r="J417" s="9">
        <v>0</v>
      </c>
      <c r="K417" t="s">
        <v>273</v>
      </c>
      <c r="L417" s="9">
        <v>0</v>
      </c>
      <c r="M417" t="s">
        <v>149</v>
      </c>
      <c r="N417" t="s">
        <v>5804</v>
      </c>
      <c r="O417" t="s">
        <v>5777</v>
      </c>
      <c r="P417" t="s">
        <v>709</v>
      </c>
      <c r="Q417" t="s">
        <v>693</v>
      </c>
      <c r="R417" s="9">
        <v>0</v>
      </c>
      <c r="S417" t="str">
        <f t="shared" si="36"/>
        <v>Funded</v>
      </c>
      <c r="T417" t="str">
        <f t="shared" si="37"/>
        <v>No</v>
      </c>
      <c r="U417" t="str">
        <f t="shared" si="38"/>
        <v>No</v>
      </c>
      <c r="V417" t="str">
        <f t="shared" si="39"/>
        <v>No</v>
      </c>
      <c r="W417" s="9">
        <f t="shared" si="40"/>
        <v>40000</v>
      </c>
      <c r="X417" s="9">
        <f t="shared" si="41"/>
        <v>40000</v>
      </c>
    </row>
    <row r="418" spans="1:24" hidden="1" x14ac:dyDescent="0.25">
      <c r="A418">
        <v>3079</v>
      </c>
      <c r="B418" t="s">
        <v>142</v>
      </c>
      <c r="D418" t="s">
        <v>65</v>
      </c>
      <c r="E418" t="s">
        <v>45</v>
      </c>
      <c r="F418" t="s">
        <v>268</v>
      </c>
      <c r="G418">
        <v>5</v>
      </c>
      <c r="H418" t="s">
        <v>5987</v>
      </c>
      <c r="I418" s="9">
        <v>10000</v>
      </c>
      <c r="J418" s="9">
        <v>1000</v>
      </c>
      <c r="K418" t="s">
        <v>273</v>
      </c>
      <c r="L418" s="9">
        <v>1000</v>
      </c>
      <c r="M418" t="s">
        <v>54</v>
      </c>
      <c r="N418" t="s">
        <v>5989</v>
      </c>
      <c r="O418" t="s">
        <v>5959</v>
      </c>
      <c r="P418" t="s">
        <v>709</v>
      </c>
      <c r="Q418" t="s">
        <v>693</v>
      </c>
      <c r="R418" s="9">
        <v>0</v>
      </c>
      <c r="S418" t="str">
        <f t="shared" si="36"/>
        <v>Unfunded</v>
      </c>
      <c r="T418" t="str">
        <f t="shared" si="37"/>
        <v>No</v>
      </c>
      <c r="U418" t="str">
        <f t="shared" si="38"/>
        <v>No</v>
      </c>
      <c r="V418" t="str">
        <f t="shared" si="39"/>
        <v>No</v>
      </c>
      <c r="W418" s="9" t="str">
        <f t="shared" si="40"/>
        <v/>
      </c>
      <c r="X418" s="9">
        <f t="shared" si="41"/>
        <v>12000</v>
      </c>
    </row>
    <row r="419" spans="1:24" hidden="1" x14ac:dyDescent="0.25">
      <c r="A419">
        <v>3087</v>
      </c>
      <c r="B419" t="s">
        <v>117</v>
      </c>
      <c r="D419" t="s">
        <v>44</v>
      </c>
      <c r="E419" t="s">
        <v>66</v>
      </c>
      <c r="F419" t="s">
        <v>540</v>
      </c>
      <c r="G419">
        <v>1</v>
      </c>
      <c r="H419" t="s">
        <v>6058</v>
      </c>
      <c r="I419" s="9">
        <v>50000</v>
      </c>
      <c r="J419" s="9">
        <v>5000</v>
      </c>
      <c r="K419" t="s">
        <v>273</v>
      </c>
      <c r="L419" s="9">
        <v>2000</v>
      </c>
      <c r="M419" t="s">
        <v>149</v>
      </c>
      <c r="N419" t="s">
        <v>6060</v>
      </c>
      <c r="O419" t="s">
        <v>5959</v>
      </c>
      <c r="P419" t="s">
        <v>709</v>
      </c>
      <c r="Q419" t="s">
        <v>921</v>
      </c>
      <c r="R419" s="9">
        <v>40000</v>
      </c>
      <c r="S419" t="str">
        <f t="shared" si="36"/>
        <v>Funded</v>
      </c>
      <c r="T419" t="str">
        <f t="shared" si="37"/>
        <v>No</v>
      </c>
      <c r="U419" t="str">
        <f t="shared" si="38"/>
        <v>No</v>
      </c>
      <c r="V419" t="str">
        <f t="shared" si="39"/>
        <v>No</v>
      </c>
      <c r="W419" s="9">
        <f t="shared" si="40"/>
        <v>97000</v>
      </c>
      <c r="X419" s="9">
        <f t="shared" si="41"/>
        <v>57000</v>
      </c>
    </row>
    <row r="420" spans="1:24" hidden="1" x14ac:dyDescent="0.25">
      <c r="A420">
        <v>3092</v>
      </c>
      <c r="B420" t="s">
        <v>266</v>
      </c>
      <c r="D420" t="s">
        <v>65</v>
      </c>
      <c r="E420" t="s">
        <v>45</v>
      </c>
      <c r="F420" t="s">
        <v>268</v>
      </c>
      <c r="G420">
        <v>4</v>
      </c>
      <c r="H420" t="s">
        <v>6103</v>
      </c>
      <c r="I420" s="9">
        <v>50000</v>
      </c>
      <c r="J420" s="9">
        <v>10000</v>
      </c>
      <c r="K420" t="s">
        <v>273</v>
      </c>
      <c r="L420" s="9">
        <v>100000</v>
      </c>
      <c r="M420" t="s">
        <v>149</v>
      </c>
      <c r="N420" t="s">
        <v>6105</v>
      </c>
      <c r="O420" t="s">
        <v>5959</v>
      </c>
      <c r="P420" t="s">
        <v>709</v>
      </c>
      <c r="Q420" t="s">
        <v>921</v>
      </c>
      <c r="R420" s="9">
        <v>100000</v>
      </c>
      <c r="S420" t="str">
        <f t="shared" si="36"/>
        <v>Funded</v>
      </c>
      <c r="T420" t="str">
        <f t="shared" si="37"/>
        <v>No</v>
      </c>
      <c r="U420" t="str">
        <f t="shared" si="38"/>
        <v>No</v>
      </c>
      <c r="V420" t="str">
        <f t="shared" si="39"/>
        <v>Yes</v>
      </c>
      <c r="W420" s="9" t="str">
        <f t="shared" si="40"/>
        <v/>
      </c>
      <c r="X420" s="9">
        <f t="shared" si="41"/>
        <v>160000</v>
      </c>
    </row>
    <row r="421" spans="1:24" hidden="1" x14ac:dyDescent="0.25">
      <c r="A421">
        <v>3094</v>
      </c>
      <c r="B421" t="s">
        <v>141</v>
      </c>
      <c r="D421" t="s">
        <v>44</v>
      </c>
      <c r="E421" t="s">
        <v>45</v>
      </c>
      <c r="F421" t="s">
        <v>144</v>
      </c>
      <c r="G421">
        <v>1</v>
      </c>
      <c r="H421" t="s">
        <v>250</v>
      </c>
      <c r="I421" s="9">
        <v>100000</v>
      </c>
      <c r="J421" s="9">
        <v>2500</v>
      </c>
      <c r="K421" t="s">
        <v>273</v>
      </c>
      <c r="L421" s="9">
        <v>1000</v>
      </c>
      <c r="M421" t="s">
        <v>54</v>
      </c>
      <c r="N421" t="s">
        <v>6124</v>
      </c>
      <c r="O421" t="s">
        <v>5959</v>
      </c>
      <c r="P421" t="s">
        <v>709</v>
      </c>
      <c r="Q421" t="s">
        <v>921</v>
      </c>
      <c r="R421" s="9">
        <v>100000</v>
      </c>
      <c r="S421" t="str">
        <f t="shared" si="36"/>
        <v>Unfunded</v>
      </c>
      <c r="T421" t="str">
        <f t="shared" si="37"/>
        <v>Yes</v>
      </c>
      <c r="U421" t="str">
        <f t="shared" si="38"/>
        <v>No</v>
      </c>
      <c r="V421" t="str">
        <f t="shared" si="39"/>
        <v>No</v>
      </c>
      <c r="W421" s="9" t="str">
        <f t="shared" si="40"/>
        <v/>
      </c>
      <c r="X421" s="9">
        <f t="shared" si="41"/>
        <v>103500</v>
      </c>
    </row>
    <row r="422" spans="1:24" hidden="1" x14ac:dyDescent="0.25">
      <c r="A422">
        <v>3097</v>
      </c>
      <c r="B422" t="s">
        <v>616</v>
      </c>
      <c r="D422" t="s">
        <v>80</v>
      </c>
      <c r="E422" t="s">
        <v>66</v>
      </c>
      <c r="F422" t="s">
        <v>607</v>
      </c>
      <c r="G422">
        <v>2</v>
      </c>
      <c r="H422" t="s">
        <v>6146</v>
      </c>
      <c r="I422" s="9">
        <v>1000000</v>
      </c>
      <c r="J422" s="9">
        <v>5000</v>
      </c>
      <c r="K422" t="s">
        <v>273</v>
      </c>
      <c r="L422" s="9">
        <v>5000</v>
      </c>
      <c r="M422" t="s">
        <v>54</v>
      </c>
      <c r="N422" t="s">
        <v>6148</v>
      </c>
      <c r="O422" t="s">
        <v>5959</v>
      </c>
      <c r="P422" t="s">
        <v>709</v>
      </c>
      <c r="Q422" t="s">
        <v>921</v>
      </c>
      <c r="R422" s="9">
        <v>1000000</v>
      </c>
      <c r="S422" t="str">
        <f t="shared" si="36"/>
        <v>Unfunded</v>
      </c>
      <c r="T422" t="str">
        <f t="shared" si="37"/>
        <v>Yes</v>
      </c>
      <c r="U422" t="str">
        <f t="shared" si="38"/>
        <v>No</v>
      </c>
      <c r="V422" t="str">
        <f t="shared" si="39"/>
        <v>No</v>
      </c>
      <c r="W422" s="9" t="str">
        <f t="shared" si="40"/>
        <v/>
      </c>
      <c r="X422" s="9">
        <f t="shared" si="41"/>
        <v>1010000</v>
      </c>
    </row>
    <row r="423" spans="1:24" hidden="1" x14ac:dyDescent="0.25">
      <c r="A423">
        <v>3098</v>
      </c>
      <c r="B423" t="s">
        <v>464</v>
      </c>
      <c r="D423" t="s">
        <v>65</v>
      </c>
      <c r="E423" t="s">
        <v>66</v>
      </c>
      <c r="F423" t="s">
        <v>119</v>
      </c>
      <c r="G423">
        <v>5</v>
      </c>
      <c r="H423" t="s">
        <v>6093</v>
      </c>
      <c r="I423" s="9">
        <v>0</v>
      </c>
      <c r="J423" s="9">
        <v>15000</v>
      </c>
      <c r="K423" t="s">
        <v>273</v>
      </c>
      <c r="L423" s="9">
        <v>30000</v>
      </c>
      <c r="M423" t="s">
        <v>134</v>
      </c>
      <c r="N423" t="s">
        <v>6156</v>
      </c>
      <c r="O423" t="s">
        <v>5959</v>
      </c>
      <c r="P423" t="s">
        <v>709</v>
      </c>
      <c r="Q423" t="s">
        <v>693</v>
      </c>
      <c r="R423" s="9">
        <v>15000</v>
      </c>
      <c r="S423" t="str">
        <f t="shared" si="36"/>
        <v>Funded</v>
      </c>
      <c r="T423" t="str">
        <f t="shared" si="37"/>
        <v>No</v>
      </c>
      <c r="U423" t="str">
        <f t="shared" si="38"/>
        <v>Yes</v>
      </c>
      <c r="V423" t="str">
        <f t="shared" si="39"/>
        <v>No</v>
      </c>
      <c r="W423" s="9" t="str">
        <f t="shared" si="40"/>
        <v/>
      </c>
      <c r="X423" s="9">
        <f t="shared" si="41"/>
        <v>45000</v>
      </c>
    </row>
    <row r="424" spans="1:24" hidden="1" x14ac:dyDescent="0.25">
      <c r="A424">
        <v>3100</v>
      </c>
      <c r="B424" t="s">
        <v>117</v>
      </c>
      <c r="D424" t="s">
        <v>80</v>
      </c>
      <c r="E424" t="s">
        <v>66</v>
      </c>
      <c r="F424" t="s">
        <v>540</v>
      </c>
      <c r="G424">
        <v>3</v>
      </c>
      <c r="H424" t="s">
        <v>6093</v>
      </c>
      <c r="I424" s="9">
        <v>250000</v>
      </c>
      <c r="J424" s="9">
        <v>5000</v>
      </c>
      <c r="K424" t="s">
        <v>273</v>
      </c>
      <c r="L424" s="9">
        <v>5000</v>
      </c>
      <c r="M424" t="s">
        <v>54</v>
      </c>
      <c r="N424" t="s">
        <v>6176</v>
      </c>
      <c r="O424" t="s">
        <v>5959</v>
      </c>
      <c r="P424" t="s">
        <v>709</v>
      </c>
      <c r="Q424" t="s">
        <v>921</v>
      </c>
      <c r="R424" s="9">
        <v>250000</v>
      </c>
      <c r="S424" t="str">
        <f t="shared" si="36"/>
        <v>Unfunded</v>
      </c>
      <c r="T424" t="str">
        <f t="shared" si="37"/>
        <v>Yes</v>
      </c>
      <c r="U424" t="str">
        <f t="shared" si="38"/>
        <v>No</v>
      </c>
      <c r="V424" t="str">
        <f t="shared" si="39"/>
        <v>No</v>
      </c>
      <c r="W424" s="9" t="str">
        <f t="shared" si="40"/>
        <v/>
      </c>
      <c r="X424" s="9">
        <f t="shared" si="41"/>
        <v>260000</v>
      </c>
    </row>
    <row r="425" spans="1:24" hidden="1" x14ac:dyDescent="0.25">
      <c r="A425">
        <v>3101</v>
      </c>
      <c r="B425" t="s">
        <v>79</v>
      </c>
      <c r="D425" t="s">
        <v>80</v>
      </c>
      <c r="E425" t="s">
        <v>66</v>
      </c>
      <c r="F425" t="s">
        <v>237</v>
      </c>
      <c r="G425">
        <v>4</v>
      </c>
      <c r="H425" t="s">
        <v>6185</v>
      </c>
      <c r="I425" s="9">
        <v>1000000</v>
      </c>
      <c r="J425" s="9">
        <v>5000</v>
      </c>
      <c r="K425" t="s">
        <v>273</v>
      </c>
      <c r="L425" s="9">
        <v>5000</v>
      </c>
      <c r="M425" t="s">
        <v>54</v>
      </c>
      <c r="N425" t="s">
        <v>6187</v>
      </c>
      <c r="O425" t="s">
        <v>5959</v>
      </c>
      <c r="P425" t="s">
        <v>709</v>
      </c>
      <c r="Q425" t="s">
        <v>921</v>
      </c>
      <c r="R425" s="9">
        <v>1000000</v>
      </c>
      <c r="S425" t="str">
        <f t="shared" si="36"/>
        <v>Unfunded</v>
      </c>
      <c r="T425" t="str">
        <f t="shared" si="37"/>
        <v>Yes</v>
      </c>
      <c r="U425" t="str">
        <f t="shared" si="38"/>
        <v>No</v>
      </c>
      <c r="V425" t="str">
        <f t="shared" si="39"/>
        <v>No</v>
      </c>
      <c r="W425" s="9" t="str">
        <f t="shared" si="40"/>
        <v/>
      </c>
      <c r="X425" s="9">
        <f t="shared" si="41"/>
        <v>1010000</v>
      </c>
    </row>
    <row r="426" spans="1:24" hidden="1" x14ac:dyDescent="0.25">
      <c r="A426">
        <v>3102</v>
      </c>
      <c r="B426" t="s">
        <v>42</v>
      </c>
      <c r="D426" t="s">
        <v>44</v>
      </c>
      <c r="E426" t="s">
        <v>45</v>
      </c>
      <c r="F426" t="s">
        <v>702</v>
      </c>
      <c r="G426">
        <v>4</v>
      </c>
      <c r="H426" t="s">
        <v>6093</v>
      </c>
      <c r="I426" s="9">
        <v>1000000</v>
      </c>
      <c r="J426" s="9">
        <v>20000</v>
      </c>
      <c r="K426" t="s">
        <v>273</v>
      </c>
      <c r="L426" s="9">
        <v>20000</v>
      </c>
      <c r="M426" t="s">
        <v>54</v>
      </c>
      <c r="N426" t="s">
        <v>6197</v>
      </c>
      <c r="O426" t="s">
        <v>5959</v>
      </c>
      <c r="P426" t="s">
        <v>709</v>
      </c>
      <c r="Q426" t="s">
        <v>921</v>
      </c>
      <c r="R426" s="9">
        <v>1000000</v>
      </c>
      <c r="S426" t="str">
        <f t="shared" si="36"/>
        <v>Unfunded</v>
      </c>
      <c r="T426" t="str">
        <f t="shared" si="37"/>
        <v>Yes</v>
      </c>
      <c r="U426" t="str">
        <f t="shared" si="38"/>
        <v>No</v>
      </c>
      <c r="V426" t="str">
        <f t="shared" si="39"/>
        <v>No</v>
      </c>
      <c r="W426" s="9" t="str">
        <f t="shared" si="40"/>
        <v/>
      </c>
      <c r="X426" s="9">
        <f t="shared" si="41"/>
        <v>1040000</v>
      </c>
    </row>
    <row r="427" spans="1:24" hidden="1" x14ac:dyDescent="0.25">
      <c r="A427">
        <v>3103</v>
      </c>
      <c r="B427" t="s">
        <v>64</v>
      </c>
      <c r="C427" t="s">
        <v>6034</v>
      </c>
      <c r="D427" t="s">
        <v>80</v>
      </c>
      <c r="E427" t="s">
        <v>81</v>
      </c>
      <c r="F427" t="s">
        <v>83</v>
      </c>
      <c r="G427">
        <v>4</v>
      </c>
      <c r="H427" t="s">
        <v>6093</v>
      </c>
      <c r="I427" s="9">
        <v>2000000</v>
      </c>
      <c r="J427" s="9">
        <v>2500</v>
      </c>
      <c r="K427" t="s">
        <v>273</v>
      </c>
      <c r="L427" s="9">
        <v>1000</v>
      </c>
      <c r="M427" t="s">
        <v>54</v>
      </c>
      <c r="N427" t="s">
        <v>6207</v>
      </c>
      <c r="O427" t="s">
        <v>5959</v>
      </c>
      <c r="P427" t="s">
        <v>709</v>
      </c>
      <c r="Q427" t="s">
        <v>921</v>
      </c>
      <c r="R427" s="9">
        <v>2000000</v>
      </c>
      <c r="S427" t="str">
        <f t="shared" si="36"/>
        <v>Unfunded</v>
      </c>
      <c r="T427" t="str">
        <f t="shared" si="37"/>
        <v>Yes</v>
      </c>
      <c r="U427" t="str">
        <f t="shared" si="38"/>
        <v>No</v>
      </c>
      <c r="V427" t="str">
        <f t="shared" si="39"/>
        <v>No</v>
      </c>
      <c r="W427" s="9" t="str">
        <f t="shared" si="40"/>
        <v/>
      </c>
      <c r="X427" s="9">
        <f t="shared" si="41"/>
        <v>2003500</v>
      </c>
    </row>
    <row r="428" spans="1:24" hidden="1" x14ac:dyDescent="0.25">
      <c r="A428">
        <v>3105</v>
      </c>
      <c r="B428" t="s">
        <v>266</v>
      </c>
      <c r="D428" t="s">
        <v>80</v>
      </c>
      <c r="E428" t="s">
        <v>45</v>
      </c>
      <c r="F428" t="s">
        <v>268</v>
      </c>
      <c r="G428">
        <v>4</v>
      </c>
      <c r="H428" t="s">
        <v>6093</v>
      </c>
      <c r="I428" s="9">
        <v>5000</v>
      </c>
      <c r="J428" s="9">
        <v>1000</v>
      </c>
      <c r="K428" t="s">
        <v>273</v>
      </c>
      <c r="L428" s="9">
        <v>1000</v>
      </c>
      <c r="M428" t="s">
        <v>149</v>
      </c>
      <c r="N428" t="s">
        <v>6225</v>
      </c>
      <c r="O428" t="s">
        <v>5959</v>
      </c>
      <c r="P428" t="s">
        <v>709</v>
      </c>
      <c r="Q428" t="s">
        <v>921</v>
      </c>
      <c r="R428" s="9">
        <v>5000</v>
      </c>
      <c r="S428" t="str">
        <f t="shared" si="36"/>
        <v>Funded</v>
      </c>
      <c r="T428" t="str">
        <f t="shared" si="37"/>
        <v>Yes</v>
      </c>
      <c r="U428" t="str">
        <f t="shared" si="38"/>
        <v>No</v>
      </c>
      <c r="V428" t="str">
        <f t="shared" si="39"/>
        <v>No</v>
      </c>
      <c r="W428" s="9" t="str">
        <f t="shared" si="40"/>
        <v/>
      </c>
      <c r="X428" s="9">
        <f t="shared" si="41"/>
        <v>7000</v>
      </c>
    </row>
    <row r="429" spans="1:24" hidden="1" x14ac:dyDescent="0.25">
      <c r="A429">
        <v>3106</v>
      </c>
      <c r="B429" t="s">
        <v>266</v>
      </c>
      <c r="D429" t="s">
        <v>80</v>
      </c>
      <c r="E429" t="s">
        <v>45</v>
      </c>
      <c r="F429" t="s">
        <v>268</v>
      </c>
      <c r="G429">
        <v>1</v>
      </c>
      <c r="H429" t="s">
        <v>6093</v>
      </c>
      <c r="I429" s="9">
        <v>50000</v>
      </c>
      <c r="J429" s="9">
        <v>2500</v>
      </c>
      <c r="K429" t="s">
        <v>273</v>
      </c>
      <c r="L429" s="9">
        <v>2500</v>
      </c>
      <c r="M429" t="s">
        <v>149</v>
      </c>
      <c r="N429" t="s">
        <v>6234</v>
      </c>
      <c r="O429" t="s">
        <v>5959</v>
      </c>
      <c r="P429" t="s">
        <v>709</v>
      </c>
      <c r="Q429" t="s">
        <v>921</v>
      </c>
      <c r="R429" s="9">
        <v>50000</v>
      </c>
      <c r="S429" t="str">
        <f t="shared" si="36"/>
        <v>Funded</v>
      </c>
      <c r="T429" t="str">
        <f t="shared" si="37"/>
        <v>Yes</v>
      </c>
      <c r="U429" t="str">
        <f t="shared" si="38"/>
        <v>No</v>
      </c>
      <c r="V429" t="str">
        <f t="shared" si="39"/>
        <v>No</v>
      </c>
      <c r="W429" s="9" t="str">
        <f t="shared" si="40"/>
        <v/>
      </c>
      <c r="X429" s="9">
        <f t="shared" si="41"/>
        <v>55000</v>
      </c>
    </row>
    <row r="430" spans="1:24" hidden="1" x14ac:dyDescent="0.25">
      <c r="A430">
        <v>3109</v>
      </c>
      <c r="B430" t="s">
        <v>141</v>
      </c>
      <c r="D430" t="s">
        <v>80</v>
      </c>
      <c r="E430" t="s">
        <v>66</v>
      </c>
      <c r="F430" t="s">
        <v>144</v>
      </c>
      <c r="G430">
        <v>1</v>
      </c>
      <c r="H430" t="s">
        <v>250</v>
      </c>
      <c r="I430" s="9">
        <v>50000</v>
      </c>
      <c r="J430" s="9">
        <v>20000</v>
      </c>
      <c r="K430" t="s">
        <v>273</v>
      </c>
      <c r="L430" s="9">
        <v>20000</v>
      </c>
      <c r="M430" t="s">
        <v>54</v>
      </c>
      <c r="N430" t="s">
        <v>6259</v>
      </c>
      <c r="O430" t="s">
        <v>5959</v>
      </c>
      <c r="P430" t="s">
        <v>709</v>
      </c>
      <c r="Q430" t="s">
        <v>921</v>
      </c>
      <c r="R430" s="9">
        <v>70000</v>
      </c>
      <c r="S430" t="str">
        <f t="shared" si="36"/>
        <v>Unfunded</v>
      </c>
      <c r="T430" t="str">
        <f t="shared" si="37"/>
        <v>No</v>
      </c>
      <c r="U430" t="str">
        <f t="shared" si="38"/>
        <v>No</v>
      </c>
      <c r="V430" t="str">
        <f t="shared" si="39"/>
        <v>No</v>
      </c>
      <c r="W430" s="9" t="str">
        <f t="shared" si="40"/>
        <v/>
      </c>
      <c r="X430" s="9">
        <f t="shared" si="41"/>
        <v>90000</v>
      </c>
    </row>
    <row r="431" spans="1:24" hidden="1" x14ac:dyDescent="0.25">
      <c r="A431">
        <v>3110</v>
      </c>
      <c r="B431" t="s">
        <v>141</v>
      </c>
      <c r="D431" t="s">
        <v>80</v>
      </c>
      <c r="E431" t="s">
        <v>81</v>
      </c>
      <c r="F431" t="s">
        <v>144</v>
      </c>
      <c r="G431">
        <v>3</v>
      </c>
      <c r="H431" t="s">
        <v>6093</v>
      </c>
      <c r="I431" s="9">
        <v>25000</v>
      </c>
      <c r="J431" s="9">
        <v>10000</v>
      </c>
      <c r="K431" t="s">
        <v>53</v>
      </c>
      <c r="L431" s="9">
        <v>10000</v>
      </c>
      <c r="M431" t="s">
        <v>54</v>
      </c>
      <c r="N431" t="s">
        <v>6259</v>
      </c>
      <c r="O431" t="s">
        <v>5959</v>
      </c>
      <c r="P431" t="s">
        <v>709</v>
      </c>
      <c r="Q431" t="s">
        <v>921</v>
      </c>
      <c r="R431" s="9">
        <v>35000</v>
      </c>
      <c r="S431" t="str">
        <f t="shared" si="36"/>
        <v>Unfunded</v>
      </c>
      <c r="T431" t="str">
        <f t="shared" si="37"/>
        <v>No</v>
      </c>
      <c r="U431" t="str">
        <f t="shared" si="38"/>
        <v>No</v>
      </c>
      <c r="V431" t="str">
        <f t="shared" si="39"/>
        <v>No</v>
      </c>
      <c r="W431" s="9" t="str">
        <f t="shared" si="40"/>
        <v/>
      </c>
      <c r="X431" s="9">
        <f t="shared" si="41"/>
        <v>45000</v>
      </c>
    </row>
    <row r="432" spans="1:24" hidden="1" x14ac:dyDescent="0.25">
      <c r="A432">
        <v>3116</v>
      </c>
      <c r="B432" t="s">
        <v>42</v>
      </c>
      <c r="D432" t="s">
        <v>44</v>
      </c>
      <c r="E432" t="s">
        <v>45</v>
      </c>
      <c r="F432" t="s">
        <v>702</v>
      </c>
      <c r="G432">
        <v>5</v>
      </c>
      <c r="H432" t="s">
        <v>6316</v>
      </c>
      <c r="I432" s="9">
        <v>500000</v>
      </c>
      <c r="J432" s="9">
        <v>0</v>
      </c>
      <c r="K432" t="s">
        <v>273</v>
      </c>
      <c r="L432" s="9">
        <v>0</v>
      </c>
      <c r="M432" t="s">
        <v>54</v>
      </c>
      <c r="N432" t="s">
        <v>6328</v>
      </c>
      <c r="O432" t="s">
        <v>6306</v>
      </c>
      <c r="P432" t="s">
        <v>709</v>
      </c>
      <c r="Q432" t="s">
        <v>464</v>
      </c>
      <c r="S432" t="str">
        <f t="shared" si="36"/>
        <v>Unfunded</v>
      </c>
      <c r="T432" t="str">
        <f t="shared" si="37"/>
        <v>No</v>
      </c>
      <c r="U432" t="str">
        <f t="shared" si="38"/>
        <v>No</v>
      </c>
      <c r="V432" t="str">
        <f t="shared" si="39"/>
        <v>No</v>
      </c>
      <c r="W432" s="9" t="str">
        <f t="shared" si="40"/>
        <v/>
      </c>
      <c r="X432" s="9">
        <f t="shared" si="41"/>
        <v>500000</v>
      </c>
    </row>
    <row r="433" spans="1:24" hidden="1" x14ac:dyDescent="0.25">
      <c r="A433">
        <v>3141</v>
      </c>
      <c r="B433" t="s">
        <v>141</v>
      </c>
      <c r="D433" t="s">
        <v>65</v>
      </c>
      <c r="E433" t="s">
        <v>66</v>
      </c>
      <c r="F433" t="s">
        <v>47</v>
      </c>
      <c r="G433">
        <v>1</v>
      </c>
      <c r="H433" t="s">
        <v>6536</v>
      </c>
      <c r="I433" s="9">
        <v>0</v>
      </c>
      <c r="J433" s="9">
        <v>0</v>
      </c>
      <c r="K433" t="s">
        <v>53</v>
      </c>
      <c r="L433" s="9">
        <v>0</v>
      </c>
      <c r="M433" t="s">
        <v>54</v>
      </c>
      <c r="O433" t="s">
        <v>6472</v>
      </c>
      <c r="P433" t="s">
        <v>709</v>
      </c>
      <c r="Q433" t="s">
        <v>921</v>
      </c>
      <c r="S433" t="str">
        <f t="shared" si="36"/>
        <v>Unfunded</v>
      </c>
      <c r="T433" t="str">
        <f t="shared" si="37"/>
        <v>No</v>
      </c>
      <c r="U433" t="str">
        <f t="shared" si="38"/>
        <v>No</v>
      </c>
      <c r="V433" t="str">
        <f t="shared" si="39"/>
        <v>No</v>
      </c>
      <c r="W433" s="9" t="str">
        <f t="shared" si="40"/>
        <v/>
      </c>
      <c r="X433" s="9">
        <f t="shared" si="41"/>
        <v>0</v>
      </c>
    </row>
    <row r="434" spans="1:24" hidden="1" x14ac:dyDescent="0.25">
      <c r="A434">
        <v>3144</v>
      </c>
      <c r="B434" t="s">
        <v>117</v>
      </c>
      <c r="C434" t="s">
        <v>42</v>
      </c>
      <c r="D434" t="s">
        <v>80</v>
      </c>
      <c r="E434" t="s">
        <v>45</v>
      </c>
      <c r="F434" t="s">
        <v>702</v>
      </c>
      <c r="G434">
        <v>4</v>
      </c>
      <c r="H434" t="s">
        <v>5134</v>
      </c>
      <c r="I434" s="9">
        <v>0</v>
      </c>
      <c r="J434" s="9">
        <v>0</v>
      </c>
      <c r="K434" t="s">
        <v>273</v>
      </c>
      <c r="L434" s="9">
        <v>0</v>
      </c>
      <c r="M434" t="s">
        <v>54</v>
      </c>
      <c r="N434" t="s">
        <v>6561</v>
      </c>
      <c r="O434" t="s">
        <v>6472</v>
      </c>
      <c r="P434" t="s">
        <v>709</v>
      </c>
      <c r="Q434" t="s">
        <v>921</v>
      </c>
      <c r="S434" t="str">
        <f t="shared" si="36"/>
        <v>Unfunded</v>
      </c>
      <c r="T434" t="str">
        <f t="shared" si="37"/>
        <v>No</v>
      </c>
      <c r="U434" t="str">
        <f t="shared" si="38"/>
        <v>No</v>
      </c>
      <c r="V434" t="str">
        <f t="shared" si="39"/>
        <v>No</v>
      </c>
      <c r="W434" s="9" t="str">
        <f t="shared" si="40"/>
        <v/>
      </c>
      <c r="X434" s="9">
        <f t="shared" si="41"/>
        <v>0</v>
      </c>
    </row>
    <row r="435" spans="1:24" hidden="1" x14ac:dyDescent="0.25">
      <c r="A435">
        <v>3152</v>
      </c>
      <c r="B435" t="s">
        <v>64</v>
      </c>
      <c r="C435" t="s">
        <v>1297</v>
      </c>
      <c r="D435" t="s">
        <v>65</v>
      </c>
      <c r="E435" t="s">
        <v>45</v>
      </c>
      <c r="F435" t="s">
        <v>540</v>
      </c>
      <c r="G435">
        <v>5</v>
      </c>
      <c r="H435" t="s">
        <v>6568</v>
      </c>
      <c r="I435" s="9">
        <v>0</v>
      </c>
      <c r="J435" s="9">
        <v>400</v>
      </c>
      <c r="K435" t="s">
        <v>53</v>
      </c>
      <c r="L435" s="9">
        <v>0</v>
      </c>
      <c r="N435" t="s">
        <v>1301</v>
      </c>
      <c r="O435" t="s">
        <v>6571</v>
      </c>
      <c r="P435" t="s">
        <v>709</v>
      </c>
      <c r="Q435" t="s">
        <v>921</v>
      </c>
      <c r="R435" s="9">
        <v>50000</v>
      </c>
      <c r="S435" t="str">
        <f t="shared" si="36"/>
        <v>Unfunded</v>
      </c>
      <c r="T435" t="str">
        <f t="shared" si="37"/>
        <v>No</v>
      </c>
      <c r="U435" t="str">
        <f t="shared" si="38"/>
        <v>No</v>
      </c>
      <c r="V435" t="str">
        <f t="shared" si="39"/>
        <v>No</v>
      </c>
      <c r="W435" s="9" t="str">
        <f t="shared" si="40"/>
        <v/>
      </c>
      <c r="X435" s="9">
        <f t="shared" si="41"/>
        <v>400</v>
      </c>
    </row>
    <row r="436" spans="1:24" hidden="1" x14ac:dyDescent="0.25">
      <c r="A436">
        <v>3159</v>
      </c>
      <c r="B436" t="s">
        <v>64</v>
      </c>
      <c r="C436" t="s">
        <v>1359</v>
      </c>
      <c r="D436" t="s">
        <v>80</v>
      </c>
      <c r="E436" t="s">
        <v>45</v>
      </c>
      <c r="F436" t="s">
        <v>702</v>
      </c>
      <c r="G436">
        <v>4</v>
      </c>
      <c r="H436" t="s">
        <v>6568</v>
      </c>
      <c r="I436" s="9">
        <v>0</v>
      </c>
      <c r="J436" s="9">
        <v>4250</v>
      </c>
      <c r="K436" t="s">
        <v>273</v>
      </c>
      <c r="L436" s="9">
        <v>0</v>
      </c>
      <c r="N436" t="s">
        <v>6648</v>
      </c>
      <c r="O436" t="s">
        <v>6571</v>
      </c>
      <c r="P436" t="s">
        <v>709</v>
      </c>
      <c r="Q436" t="s">
        <v>921</v>
      </c>
      <c r="R436" s="9">
        <v>5000000</v>
      </c>
      <c r="S436" t="str">
        <f t="shared" si="36"/>
        <v>Unfunded</v>
      </c>
      <c r="T436" t="str">
        <f t="shared" si="37"/>
        <v>No</v>
      </c>
      <c r="U436" t="str">
        <f t="shared" si="38"/>
        <v>No</v>
      </c>
      <c r="V436" t="str">
        <f t="shared" si="39"/>
        <v>No</v>
      </c>
      <c r="W436" s="9" t="str">
        <f t="shared" si="40"/>
        <v/>
      </c>
      <c r="X436" s="9">
        <f t="shared" si="41"/>
        <v>4250</v>
      </c>
    </row>
    <row r="437" spans="1:24" hidden="1" x14ac:dyDescent="0.25">
      <c r="A437">
        <v>3160</v>
      </c>
      <c r="B437" t="s">
        <v>64</v>
      </c>
      <c r="C437" t="s">
        <v>1359</v>
      </c>
      <c r="D437" t="s">
        <v>80</v>
      </c>
      <c r="E437" t="s">
        <v>45</v>
      </c>
      <c r="F437" t="s">
        <v>188</v>
      </c>
      <c r="G437">
        <v>4</v>
      </c>
      <c r="H437" t="s">
        <v>6568</v>
      </c>
      <c r="I437" s="9">
        <v>0</v>
      </c>
      <c r="J437" s="9">
        <v>4250</v>
      </c>
      <c r="K437" t="s">
        <v>273</v>
      </c>
      <c r="L437" s="9">
        <v>0</v>
      </c>
      <c r="N437" t="s">
        <v>6648</v>
      </c>
      <c r="O437" t="s">
        <v>6571</v>
      </c>
      <c r="P437" t="s">
        <v>709</v>
      </c>
      <c r="Q437" t="s">
        <v>921</v>
      </c>
      <c r="R437" s="9">
        <v>5000000</v>
      </c>
      <c r="S437" t="str">
        <f t="shared" si="36"/>
        <v>Unfunded</v>
      </c>
      <c r="T437" t="str">
        <f t="shared" si="37"/>
        <v>No</v>
      </c>
      <c r="U437" t="str">
        <f t="shared" si="38"/>
        <v>No</v>
      </c>
      <c r="V437" t="str">
        <f t="shared" si="39"/>
        <v>No</v>
      </c>
      <c r="W437" s="9" t="str">
        <f t="shared" si="40"/>
        <v/>
      </c>
      <c r="X437" s="9">
        <f t="shared" si="41"/>
        <v>4250</v>
      </c>
    </row>
    <row r="438" spans="1:24" hidden="1" x14ac:dyDescent="0.25">
      <c r="A438">
        <v>3161</v>
      </c>
      <c r="B438" t="s">
        <v>117</v>
      </c>
      <c r="D438" t="s">
        <v>80</v>
      </c>
      <c r="E438" t="s">
        <v>45</v>
      </c>
      <c r="F438" t="s">
        <v>68</v>
      </c>
      <c r="G438">
        <v>4</v>
      </c>
      <c r="H438" t="s">
        <v>6568</v>
      </c>
      <c r="I438" s="9">
        <v>0</v>
      </c>
      <c r="J438" s="9">
        <v>4250</v>
      </c>
      <c r="K438" t="s">
        <v>273</v>
      </c>
      <c r="L438" s="9">
        <v>0</v>
      </c>
      <c r="N438" t="s">
        <v>6659</v>
      </c>
      <c r="O438" t="s">
        <v>6571</v>
      </c>
      <c r="P438" t="s">
        <v>709</v>
      </c>
      <c r="Q438" t="s">
        <v>921</v>
      </c>
      <c r="R438" s="9">
        <v>5000000</v>
      </c>
      <c r="S438" t="str">
        <f t="shared" si="36"/>
        <v>Unfunded</v>
      </c>
      <c r="T438" t="str">
        <f t="shared" si="37"/>
        <v>No</v>
      </c>
      <c r="U438" t="str">
        <f t="shared" si="38"/>
        <v>No</v>
      </c>
      <c r="V438" t="str">
        <f t="shared" si="39"/>
        <v>No</v>
      </c>
      <c r="W438" s="9" t="str">
        <f t="shared" si="40"/>
        <v/>
      </c>
      <c r="X438" s="9">
        <f t="shared" si="41"/>
        <v>4250</v>
      </c>
    </row>
    <row r="439" spans="1:24" hidden="1" x14ac:dyDescent="0.25">
      <c r="A439">
        <v>3163</v>
      </c>
      <c r="B439" t="s">
        <v>64</v>
      </c>
      <c r="C439" t="s">
        <v>6678</v>
      </c>
      <c r="D439" t="s">
        <v>65</v>
      </c>
      <c r="E439" t="s">
        <v>66</v>
      </c>
      <c r="F439" t="s">
        <v>83</v>
      </c>
      <c r="G439">
        <v>4</v>
      </c>
      <c r="H439" t="s">
        <v>6680</v>
      </c>
      <c r="I439" s="9">
        <v>0</v>
      </c>
      <c r="J439" s="9">
        <v>0</v>
      </c>
      <c r="L439" s="9">
        <v>0</v>
      </c>
      <c r="M439" t="s">
        <v>54</v>
      </c>
      <c r="N439" t="s">
        <v>6682</v>
      </c>
      <c r="O439" t="s">
        <v>6672</v>
      </c>
      <c r="P439" t="s">
        <v>709</v>
      </c>
      <c r="Q439" t="s">
        <v>693</v>
      </c>
      <c r="S439" t="str">
        <f t="shared" si="36"/>
        <v>Unfunded</v>
      </c>
      <c r="T439" t="str">
        <f t="shared" si="37"/>
        <v>No</v>
      </c>
      <c r="U439" t="str">
        <f t="shared" si="38"/>
        <v>No</v>
      </c>
      <c r="V439" t="str">
        <f t="shared" si="39"/>
        <v>No</v>
      </c>
      <c r="W439" s="9" t="str">
        <f t="shared" si="40"/>
        <v/>
      </c>
      <c r="X439" s="9">
        <f t="shared" si="41"/>
        <v>0</v>
      </c>
    </row>
    <row r="440" spans="1:24" hidden="1" x14ac:dyDescent="0.25">
      <c r="A440">
        <v>3164</v>
      </c>
      <c r="B440" t="s">
        <v>141</v>
      </c>
      <c r="D440" t="s">
        <v>65</v>
      </c>
      <c r="E440" t="s">
        <v>81</v>
      </c>
      <c r="F440" t="s">
        <v>119</v>
      </c>
      <c r="G440">
        <v>1</v>
      </c>
      <c r="H440" t="s">
        <v>876</v>
      </c>
      <c r="I440" s="9">
        <v>0</v>
      </c>
      <c r="J440" s="9">
        <v>0</v>
      </c>
      <c r="K440" t="s">
        <v>273</v>
      </c>
      <c r="L440" s="9">
        <v>0</v>
      </c>
      <c r="M440" t="s">
        <v>54</v>
      </c>
      <c r="N440" t="s">
        <v>6692</v>
      </c>
      <c r="O440" t="s">
        <v>6672</v>
      </c>
      <c r="P440" t="s">
        <v>709</v>
      </c>
      <c r="Q440" t="s">
        <v>719</v>
      </c>
      <c r="S440" t="str">
        <f t="shared" si="36"/>
        <v>Unfunded</v>
      </c>
      <c r="T440" t="str">
        <f t="shared" si="37"/>
        <v>No</v>
      </c>
      <c r="U440" t="str">
        <f t="shared" si="38"/>
        <v>No</v>
      </c>
      <c r="V440" t="str">
        <f t="shared" si="39"/>
        <v>No</v>
      </c>
      <c r="W440" s="9" t="str">
        <f t="shared" si="40"/>
        <v/>
      </c>
      <c r="X440" s="9">
        <f t="shared" si="41"/>
        <v>0</v>
      </c>
    </row>
    <row r="441" spans="1:24" hidden="1" x14ac:dyDescent="0.25">
      <c r="A441">
        <v>3165</v>
      </c>
      <c r="B441" t="s">
        <v>141</v>
      </c>
      <c r="D441" t="s">
        <v>65</v>
      </c>
      <c r="E441" t="s">
        <v>81</v>
      </c>
      <c r="F441" t="s">
        <v>617</v>
      </c>
      <c r="G441">
        <v>1</v>
      </c>
      <c r="H441" t="s">
        <v>876</v>
      </c>
      <c r="I441" s="9">
        <v>0</v>
      </c>
      <c r="J441" s="9">
        <v>0</v>
      </c>
      <c r="K441" t="s">
        <v>53</v>
      </c>
      <c r="L441" s="9">
        <v>0</v>
      </c>
      <c r="M441" t="s">
        <v>54</v>
      </c>
      <c r="N441" t="s">
        <v>6702</v>
      </c>
      <c r="O441" t="s">
        <v>6672</v>
      </c>
      <c r="P441" t="s">
        <v>709</v>
      </c>
      <c r="Q441" t="s">
        <v>464</v>
      </c>
      <c r="S441" t="str">
        <f t="shared" si="36"/>
        <v>Unfunded</v>
      </c>
      <c r="T441" t="str">
        <f t="shared" si="37"/>
        <v>No</v>
      </c>
      <c r="U441" t="str">
        <f t="shared" si="38"/>
        <v>No</v>
      </c>
      <c r="V441" t="str">
        <f t="shared" si="39"/>
        <v>No</v>
      </c>
      <c r="W441" s="9" t="str">
        <f t="shared" si="40"/>
        <v/>
      </c>
      <c r="X441" s="9">
        <f t="shared" si="41"/>
        <v>0</v>
      </c>
    </row>
    <row r="442" spans="1:24" x14ac:dyDescent="0.25">
      <c r="A442">
        <v>3172</v>
      </c>
      <c r="B442" t="s">
        <v>892</v>
      </c>
      <c r="C442" t="s">
        <v>6766</v>
      </c>
      <c r="D442" t="s">
        <v>65</v>
      </c>
      <c r="E442" t="s">
        <v>45</v>
      </c>
      <c r="F442" t="s">
        <v>119</v>
      </c>
      <c r="G442">
        <v>3</v>
      </c>
      <c r="H442" t="s">
        <v>1548</v>
      </c>
      <c r="I442" s="9">
        <v>600</v>
      </c>
      <c r="J442" s="9">
        <v>600</v>
      </c>
      <c r="K442" t="s">
        <v>53</v>
      </c>
      <c r="L442" s="9">
        <v>0</v>
      </c>
      <c r="M442" t="s">
        <v>134</v>
      </c>
      <c r="N442" t="s">
        <v>1600</v>
      </c>
      <c r="O442" t="s">
        <v>1503</v>
      </c>
      <c r="P442" t="s">
        <v>953</v>
      </c>
      <c r="Q442" t="s">
        <v>727</v>
      </c>
      <c r="R442" s="9">
        <v>0</v>
      </c>
      <c r="S442" t="str">
        <f t="shared" si="36"/>
        <v>Funded</v>
      </c>
      <c r="T442" t="str">
        <f t="shared" si="37"/>
        <v>No</v>
      </c>
      <c r="U442" t="str">
        <f t="shared" si="38"/>
        <v>No</v>
      </c>
      <c r="V442" t="str">
        <f t="shared" si="39"/>
        <v>No</v>
      </c>
      <c r="W442" s="9">
        <f t="shared" si="40"/>
        <v>1200</v>
      </c>
      <c r="X442" s="9">
        <f t="shared" si="41"/>
        <v>1200</v>
      </c>
    </row>
    <row r="443" spans="1:24" hidden="1" x14ac:dyDescent="0.25">
      <c r="A443">
        <v>3177</v>
      </c>
      <c r="B443" t="s">
        <v>64</v>
      </c>
      <c r="D443" t="s">
        <v>65</v>
      </c>
      <c r="E443" t="s">
        <v>45</v>
      </c>
      <c r="F443" t="s">
        <v>119</v>
      </c>
      <c r="G443">
        <v>3</v>
      </c>
      <c r="H443" t="s">
        <v>876</v>
      </c>
      <c r="I443" s="9">
        <v>0</v>
      </c>
      <c r="J443" s="9">
        <v>0</v>
      </c>
      <c r="K443" t="s">
        <v>273</v>
      </c>
      <c r="L443" s="9">
        <v>4500</v>
      </c>
      <c r="M443" t="s">
        <v>134</v>
      </c>
      <c r="N443" t="s">
        <v>6822</v>
      </c>
      <c r="O443" t="s">
        <v>6672</v>
      </c>
      <c r="P443" t="s">
        <v>709</v>
      </c>
      <c r="Q443" t="s">
        <v>719</v>
      </c>
      <c r="R443" s="9">
        <v>4500</v>
      </c>
      <c r="S443" t="str">
        <f t="shared" si="36"/>
        <v>Funded</v>
      </c>
      <c r="T443" t="str">
        <f t="shared" si="37"/>
        <v>No</v>
      </c>
      <c r="U443" t="str">
        <f t="shared" si="38"/>
        <v>No</v>
      </c>
      <c r="V443" t="str">
        <f t="shared" si="39"/>
        <v>Yes</v>
      </c>
      <c r="W443" s="9" t="str">
        <f t="shared" si="40"/>
        <v/>
      </c>
      <c r="X443" s="9">
        <f t="shared" si="41"/>
        <v>4500</v>
      </c>
    </row>
    <row r="444" spans="1:24" hidden="1" x14ac:dyDescent="0.25">
      <c r="A444">
        <v>3185</v>
      </c>
      <c r="B444" t="s">
        <v>64</v>
      </c>
      <c r="C444" t="s">
        <v>6886</v>
      </c>
      <c r="D444" t="s">
        <v>65</v>
      </c>
      <c r="E444" t="s">
        <v>45</v>
      </c>
      <c r="F444" t="s">
        <v>702</v>
      </c>
      <c r="G444">
        <v>4</v>
      </c>
      <c r="H444" t="s">
        <v>6748</v>
      </c>
      <c r="I444" s="9">
        <v>20000000</v>
      </c>
      <c r="J444" s="9">
        <v>20000</v>
      </c>
      <c r="K444" t="s">
        <v>273</v>
      </c>
      <c r="L444" s="9">
        <v>100000</v>
      </c>
      <c r="M444" t="s">
        <v>149</v>
      </c>
      <c r="N444" t="s">
        <v>6892</v>
      </c>
      <c r="O444" t="s">
        <v>6897</v>
      </c>
      <c r="P444" t="s">
        <v>709</v>
      </c>
      <c r="Q444" t="s">
        <v>693</v>
      </c>
      <c r="R444" s="9">
        <v>18500000</v>
      </c>
      <c r="S444" t="str">
        <f t="shared" si="36"/>
        <v>Funded</v>
      </c>
      <c r="T444" t="str">
        <f t="shared" si="37"/>
        <v>No</v>
      </c>
      <c r="U444" t="str">
        <f t="shared" si="38"/>
        <v>No</v>
      </c>
      <c r="V444" t="str">
        <f t="shared" si="39"/>
        <v>No</v>
      </c>
      <c r="W444" s="9">
        <f t="shared" si="40"/>
        <v>38620000</v>
      </c>
      <c r="X444" s="9">
        <f t="shared" si="41"/>
        <v>20120000</v>
      </c>
    </row>
    <row r="445" spans="1:24" hidden="1" x14ac:dyDescent="0.25">
      <c r="A445">
        <v>3186</v>
      </c>
      <c r="B445" t="s">
        <v>64</v>
      </c>
      <c r="C445" t="s">
        <v>6678</v>
      </c>
      <c r="D445" t="s">
        <v>65</v>
      </c>
      <c r="E445" t="s">
        <v>45</v>
      </c>
      <c r="F445" t="s">
        <v>83</v>
      </c>
      <c r="G445">
        <v>4</v>
      </c>
      <c r="H445" t="s">
        <v>6680</v>
      </c>
      <c r="I445" s="9">
        <v>0</v>
      </c>
      <c r="J445" s="9">
        <v>0</v>
      </c>
      <c r="L445" s="9">
        <v>0</v>
      </c>
      <c r="M445" t="s">
        <v>54</v>
      </c>
      <c r="N445" t="s">
        <v>6902</v>
      </c>
      <c r="O445" t="s">
        <v>6897</v>
      </c>
      <c r="P445" t="s">
        <v>709</v>
      </c>
      <c r="Q445" t="s">
        <v>693</v>
      </c>
      <c r="R445" s="9">
        <v>20000</v>
      </c>
      <c r="S445" t="str">
        <f t="shared" si="36"/>
        <v>Unfunded</v>
      </c>
      <c r="T445" t="str">
        <f t="shared" si="37"/>
        <v>No</v>
      </c>
      <c r="U445" t="str">
        <f t="shared" si="38"/>
        <v>No</v>
      </c>
      <c r="V445" t="str">
        <f t="shared" si="39"/>
        <v>No</v>
      </c>
      <c r="W445" s="9" t="str">
        <f t="shared" si="40"/>
        <v/>
      </c>
      <c r="X445" s="9">
        <f t="shared" si="41"/>
        <v>0</v>
      </c>
    </row>
    <row r="446" spans="1:24" hidden="1" x14ac:dyDescent="0.25">
      <c r="A446">
        <v>3192</v>
      </c>
      <c r="B446" t="s">
        <v>359</v>
      </c>
      <c r="D446" t="s">
        <v>65</v>
      </c>
      <c r="E446" t="s">
        <v>45</v>
      </c>
      <c r="F446" t="s">
        <v>68</v>
      </c>
      <c r="G446">
        <v>5</v>
      </c>
      <c r="H446" t="s">
        <v>250</v>
      </c>
      <c r="I446" s="9">
        <v>0</v>
      </c>
      <c r="J446" s="9">
        <v>0</v>
      </c>
      <c r="L446" s="9">
        <v>0</v>
      </c>
      <c r="M446" t="s">
        <v>54</v>
      </c>
      <c r="N446" t="s">
        <v>6730</v>
      </c>
      <c r="O446" t="s">
        <v>6897</v>
      </c>
      <c r="P446" t="s">
        <v>709</v>
      </c>
      <c r="Q446" t="s">
        <v>464</v>
      </c>
      <c r="S446" t="str">
        <f t="shared" si="36"/>
        <v>Unfunded</v>
      </c>
      <c r="T446" t="str">
        <f t="shared" si="37"/>
        <v>No</v>
      </c>
      <c r="U446" t="str">
        <f t="shared" si="38"/>
        <v>No</v>
      </c>
      <c r="V446" t="str">
        <f t="shared" si="39"/>
        <v>No</v>
      </c>
      <c r="W446" s="9" t="str">
        <f t="shared" si="40"/>
        <v/>
      </c>
      <c r="X446" s="9">
        <f t="shared" si="41"/>
        <v>0</v>
      </c>
    </row>
    <row r="447" spans="1:24" x14ac:dyDescent="0.25">
      <c r="A447">
        <v>3196</v>
      </c>
      <c r="B447" t="s">
        <v>892</v>
      </c>
      <c r="D447" t="s">
        <v>65</v>
      </c>
      <c r="E447" t="s">
        <v>45</v>
      </c>
      <c r="F447" t="s">
        <v>225</v>
      </c>
      <c r="G447">
        <v>3</v>
      </c>
      <c r="H447" t="s">
        <v>3068</v>
      </c>
      <c r="I447" s="9">
        <v>0</v>
      </c>
      <c r="J447" s="9">
        <v>2000</v>
      </c>
      <c r="K447" t="s">
        <v>53</v>
      </c>
      <c r="L447" s="9">
        <v>0</v>
      </c>
      <c r="M447" t="s">
        <v>54</v>
      </c>
      <c r="N447" t="s">
        <v>3103</v>
      </c>
      <c r="O447" t="s">
        <v>3036</v>
      </c>
      <c r="P447" t="s">
        <v>953</v>
      </c>
      <c r="Q447" t="s">
        <v>727</v>
      </c>
      <c r="R447" s="9">
        <v>0</v>
      </c>
      <c r="S447" t="str">
        <f t="shared" si="36"/>
        <v>Unfunded</v>
      </c>
      <c r="T447" t="str">
        <f t="shared" si="37"/>
        <v>No</v>
      </c>
      <c r="U447" t="str">
        <f t="shared" si="38"/>
        <v>No</v>
      </c>
      <c r="V447" t="str">
        <f t="shared" si="39"/>
        <v>No</v>
      </c>
      <c r="W447" s="9" t="str">
        <f t="shared" si="40"/>
        <v/>
      </c>
      <c r="X447" s="9">
        <f t="shared" si="41"/>
        <v>2000</v>
      </c>
    </row>
    <row r="448" spans="1:24" hidden="1" x14ac:dyDescent="0.25">
      <c r="A448">
        <v>3201</v>
      </c>
      <c r="B448" t="s">
        <v>64</v>
      </c>
      <c r="D448" t="s">
        <v>65</v>
      </c>
      <c r="E448" t="s">
        <v>45</v>
      </c>
      <c r="F448" t="s">
        <v>119</v>
      </c>
      <c r="G448">
        <v>3</v>
      </c>
      <c r="H448" t="s">
        <v>6748</v>
      </c>
      <c r="I448" s="9">
        <v>10000</v>
      </c>
      <c r="J448" s="9">
        <v>1000</v>
      </c>
      <c r="K448" t="s">
        <v>273</v>
      </c>
      <c r="L448" s="9">
        <v>20000</v>
      </c>
      <c r="M448" t="s">
        <v>149</v>
      </c>
      <c r="N448" t="s">
        <v>6822</v>
      </c>
      <c r="O448" t="s">
        <v>6897</v>
      </c>
      <c r="P448" t="s">
        <v>709</v>
      </c>
      <c r="Q448" t="s">
        <v>693</v>
      </c>
      <c r="R448" s="9">
        <v>0</v>
      </c>
      <c r="S448" t="str">
        <f t="shared" si="36"/>
        <v>Funded</v>
      </c>
      <c r="T448" t="str">
        <f t="shared" si="37"/>
        <v>No</v>
      </c>
      <c r="U448" t="str">
        <f t="shared" si="38"/>
        <v>No</v>
      </c>
      <c r="V448" t="str">
        <f t="shared" si="39"/>
        <v>No</v>
      </c>
      <c r="W448" s="9">
        <f t="shared" si="40"/>
        <v>31000</v>
      </c>
      <c r="X448" s="9">
        <f t="shared" si="41"/>
        <v>31000</v>
      </c>
    </row>
    <row r="449" spans="1:24" hidden="1" x14ac:dyDescent="0.25">
      <c r="A449">
        <v>3202</v>
      </c>
      <c r="B449" t="s">
        <v>64</v>
      </c>
      <c r="D449" t="s">
        <v>65</v>
      </c>
      <c r="E449" t="s">
        <v>45</v>
      </c>
      <c r="F449" t="s">
        <v>119</v>
      </c>
      <c r="G449">
        <v>3</v>
      </c>
      <c r="H449" t="s">
        <v>6748</v>
      </c>
      <c r="I449" s="9">
        <v>15000</v>
      </c>
      <c r="J449" s="9">
        <v>0</v>
      </c>
      <c r="K449" t="s">
        <v>273</v>
      </c>
      <c r="L449" s="9">
        <v>18000</v>
      </c>
      <c r="M449" t="s">
        <v>134</v>
      </c>
      <c r="N449" t="s">
        <v>7008</v>
      </c>
      <c r="O449" t="s">
        <v>6897</v>
      </c>
      <c r="P449" t="s">
        <v>709</v>
      </c>
      <c r="Q449" t="s">
        <v>921</v>
      </c>
      <c r="R449" s="9">
        <v>15000</v>
      </c>
      <c r="S449" t="str">
        <f t="shared" si="36"/>
        <v>Funded</v>
      </c>
      <c r="T449" t="str">
        <f t="shared" si="37"/>
        <v>Yes</v>
      </c>
      <c r="U449" t="str">
        <f t="shared" si="38"/>
        <v>No</v>
      </c>
      <c r="V449" t="str">
        <f t="shared" si="39"/>
        <v>No</v>
      </c>
      <c r="W449" s="9" t="str">
        <f t="shared" si="40"/>
        <v/>
      </c>
      <c r="X449" s="9">
        <f t="shared" si="41"/>
        <v>33000</v>
      </c>
    </row>
    <row r="450" spans="1:24" hidden="1" x14ac:dyDescent="0.25">
      <c r="A450">
        <v>3209</v>
      </c>
      <c r="B450" t="s">
        <v>64</v>
      </c>
      <c r="C450" t="s">
        <v>6664</v>
      </c>
      <c r="D450" t="s">
        <v>65</v>
      </c>
      <c r="E450" t="s">
        <v>45</v>
      </c>
      <c r="F450" t="s">
        <v>702</v>
      </c>
      <c r="G450">
        <v>5</v>
      </c>
      <c r="H450" t="s">
        <v>6748</v>
      </c>
      <c r="I450" s="9">
        <v>0</v>
      </c>
      <c r="J450" s="9">
        <v>0</v>
      </c>
      <c r="L450" s="9">
        <v>0</v>
      </c>
      <c r="M450" t="s">
        <v>54</v>
      </c>
      <c r="O450" t="s">
        <v>7045</v>
      </c>
      <c r="P450" t="s">
        <v>709</v>
      </c>
      <c r="Q450" t="s">
        <v>921</v>
      </c>
      <c r="R450" s="9">
        <v>20000</v>
      </c>
      <c r="S450" t="str">
        <f t="shared" si="36"/>
        <v>Unfunded</v>
      </c>
      <c r="T450" t="str">
        <f t="shared" si="37"/>
        <v>No</v>
      </c>
      <c r="U450" t="str">
        <f t="shared" si="38"/>
        <v>No</v>
      </c>
      <c r="V450" t="str">
        <f t="shared" si="39"/>
        <v>No</v>
      </c>
      <c r="W450" s="9" t="str">
        <f t="shared" si="40"/>
        <v/>
      </c>
      <c r="X450" s="9">
        <f t="shared" si="41"/>
        <v>0</v>
      </c>
    </row>
    <row r="451" spans="1:24" hidden="1" x14ac:dyDescent="0.25">
      <c r="A451">
        <v>3215</v>
      </c>
      <c r="B451" t="s">
        <v>359</v>
      </c>
      <c r="D451" t="s">
        <v>65</v>
      </c>
      <c r="E451" t="s">
        <v>45</v>
      </c>
      <c r="F451" t="s">
        <v>68</v>
      </c>
      <c r="G451">
        <v>5</v>
      </c>
      <c r="H451" t="s">
        <v>250</v>
      </c>
      <c r="I451" s="9">
        <v>0</v>
      </c>
      <c r="J451" s="9">
        <v>0</v>
      </c>
      <c r="L451" s="9">
        <v>0</v>
      </c>
      <c r="M451" t="s">
        <v>54</v>
      </c>
      <c r="N451" t="s">
        <v>6730</v>
      </c>
      <c r="O451" t="s">
        <v>7045</v>
      </c>
      <c r="P451" t="s">
        <v>709</v>
      </c>
      <c r="Q451" t="s">
        <v>464</v>
      </c>
      <c r="S451" t="str">
        <f t="shared" ref="S451:S514" si="42">IF(OR($M451="Partially funded", $M451="Funding secured"), "Funded", "Unfunded")</f>
        <v>Unfunded</v>
      </c>
      <c r="T451" t="str">
        <f t="shared" ref="T451:T514" si="43">IF(AND(R451&gt;0,R451=I451),"Yes","No")</f>
        <v>No</v>
      </c>
      <c r="U451" t="str">
        <f t="shared" ref="U451:U514" si="44">IF(AND(R451&gt;0,R451=J451),"Yes","No")</f>
        <v>No</v>
      </c>
      <c r="V451" t="str">
        <f t="shared" ref="V451:V514" si="45">IF(AND(R451&gt;0,R451=L451),"Yes","No")</f>
        <v>No</v>
      </c>
      <c r="W451" s="9" t="str">
        <f t="shared" ref="W451:W514" si="46">IF(AND(S451="Funded",T451="No",U451="No",V451="No"),SUM(I451,J451,L451,R451),"")</f>
        <v/>
      </c>
      <c r="X451" s="9">
        <f t="shared" ref="X451:X514" si="47">I451+J451+L451</f>
        <v>0</v>
      </c>
    </row>
    <row r="452" spans="1:24" x14ac:dyDescent="0.25">
      <c r="A452">
        <v>3219</v>
      </c>
      <c r="B452" t="s">
        <v>892</v>
      </c>
      <c r="D452" t="s">
        <v>65</v>
      </c>
      <c r="E452" t="s">
        <v>45</v>
      </c>
      <c r="F452" t="s">
        <v>268</v>
      </c>
      <c r="G452">
        <v>3</v>
      </c>
      <c r="H452" t="s">
        <v>3113</v>
      </c>
      <c r="I452" s="9">
        <v>0</v>
      </c>
      <c r="J452" s="9">
        <v>1000</v>
      </c>
      <c r="K452" t="s">
        <v>53</v>
      </c>
      <c r="L452" s="9">
        <v>0</v>
      </c>
      <c r="M452" t="s">
        <v>149</v>
      </c>
      <c r="N452" t="s">
        <v>3114</v>
      </c>
      <c r="O452" t="s">
        <v>3036</v>
      </c>
      <c r="P452" t="s">
        <v>953</v>
      </c>
      <c r="Q452" t="s">
        <v>727</v>
      </c>
      <c r="R452" s="9">
        <v>0</v>
      </c>
      <c r="S452" t="str">
        <f t="shared" si="42"/>
        <v>Funded</v>
      </c>
      <c r="T452" t="str">
        <f t="shared" si="43"/>
        <v>No</v>
      </c>
      <c r="U452" t="str">
        <f t="shared" si="44"/>
        <v>No</v>
      </c>
      <c r="V452" t="str">
        <f t="shared" si="45"/>
        <v>No</v>
      </c>
      <c r="W452" s="9">
        <f t="shared" si="46"/>
        <v>1000</v>
      </c>
      <c r="X452" s="9">
        <f t="shared" si="47"/>
        <v>1000</v>
      </c>
    </row>
    <row r="453" spans="1:24" hidden="1" x14ac:dyDescent="0.25">
      <c r="A453">
        <v>3242</v>
      </c>
      <c r="B453" t="s">
        <v>141</v>
      </c>
      <c r="D453" t="s">
        <v>65</v>
      </c>
      <c r="E453" t="s">
        <v>45</v>
      </c>
      <c r="F453" t="s">
        <v>144</v>
      </c>
      <c r="G453">
        <v>1</v>
      </c>
      <c r="H453" t="s">
        <v>7159</v>
      </c>
      <c r="I453" s="9">
        <v>0</v>
      </c>
      <c r="J453" s="9">
        <v>0</v>
      </c>
      <c r="K453" t="s">
        <v>273</v>
      </c>
      <c r="L453" s="9">
        <v>2100</v>
      </c>
      <c r="M453" t="s">
        <v>149</v>
      </c>
      <c r="N453" t="s">
        <v>7231</v>
      </c>
      <c r="O453" t="s">
        <v>7130</v>
      </c>
      <c r="P453" t="s">
        <v>709</v>
      </c>
      <c r="Q453" t="s">
        <v>693</v>
      </c>
      <c r="R453" s="9">
        <v>0</v>
      </c>
      <c r="S453" t="str">
        <f t="shared" si="42"/>
        <v>Funded</v>
      </c>
      <c r="T453" t="str">
        <f t="shared" si="43"/>
        <v>No</v>
      </c>
      <c r="U453" t="str">
        <f t="shared" si="44"/>
        <v>No</v>
      </c>
      <c r="V453" t="str">
        <f t="shared" si="45"/>
        <v>No</v>
      </c>
      <c r="W453" s="9">
        <f t="shared" si="46"/>
        <v>2100</v>
      </c>
      <c r="X453" s="9">
        <f t="shared" si="47"/>
        <v>2100</v>
      </c>
    </row>
    <row r="454" spans="1:24" hidden="1" x14ac:dyDescent="0.25">
      <c r="A454">
        <v>3244</v>
      </c>
      <c r="B454" t="s">
        <v>141</v>
      </c>
      <c r="D454" t="s">
        <v>44</v>
      </c>
      <c r="E454" t="s">
        <v>66</v>
      </c>
      <c r="F454" t="s">
        <v>144</v>
      </c>
      <c r="G454">
        <v>4</v>
      </c>
      <c r="H454" t="s">
        <v>7159</v>
      </c>
      <c r="I454" s="9">
        <v>30000</v>
      </c>
      <c r="J454" s="9">
        <v>0</v>
      </c>
      <c r="K454" t="s">
        <v>273</v>
      </c>
      <c r="L454" s="9">
        <v>2000</v>
      </c>
      <c r="M454" t="s">
        <v>149</v>
      </c>
      <c r="N454" t="s">
        <v>7249</v>
      </c>
      <c r="O454" t="s">
        <v>7130</v>
      </c>
      <c r="P454" t="s">
        <v>709</v>
      </c>
      <c r="Q454" t="s">
        <v>693</v>
      </c>
      <c r="R454" s="9">
        <v>34000</v>
      </c>
      <c r="S454" t="str">
        <f t="shared" si="42"/>
        <v>Funded</v>
      </c>
      <c r="T454" t="str">
        <f t="shared" si="43"/>
        <v>No</v>
      </c>
      <c r="U454" t="str">
        <f t="shared" si="44"/>
        <v>No</v>
      </c>
      <c r="V454" t="str">
        <f t="shared" si="45"/>
        <v>No</v>
      </c>
      <c r="W454" s="9">
        <f t="shared" si="46"/>
        <v>66000</v>
      </c>
      <c r="X454" s="9">
        <f t="shared" si="47"/>
        <v>32000</v>
      </c>
    </row>
    <row r="455" spans="1:24" hidden="1" x14ac:dyDescent="0.25">
      <c r="A455">
        <v>3246</v>
      </c>
      <c r="B455" t="s">
        <v>64</v>
      </c>
      <c r="C455" t="s">
        <v>7262</v>
      </c>
      <c r="D455" t="s">
        <v>65</v>
      </c>
      <c r="E455" t="s">
        <v>45</v>
      </c>
      <c r="F455" t="s">
        <v>702</v>
      </c>
      <c r="G455">
        <v>4</v>
      </c>
      <c r="H455" t="s">
        <v>4307</v>
      </c>
      <c r="I455" s="9">
        <v>550000</v>
      </c>
      <c r="J455" s="9">
        <v>0</v>
      </c>
      <c r="K455" t="s">
        <v>273</v>
      </c>
      <c r="L455" s="9">
        <v>4500</v>
      </c>
      <c r="M455" t="s">
        <v>149</v>
      </c>
      <c r="N455" t="s">
        <v>7268</v>
      </c>
      <c r="O455" t="s">
        <v>4268</v>
      </c>
      <c r="P455" t="s">
        <v>709</v>
      </c>
      <c r="Q455" t="s">
        <v>693</v>
      </c>
      <c r="R455" s="9">
        <v>550000</v>
      </c>
      <c r="S455" t="str">
        <f t="shared" si="42"/>
        <v>Funded</v>
      </c>
      <c r="T455" t="str">
        <f t="shared" si="43"/>
        <v>Yes</v>
      </c>
      <c r="U455" t="str">
        <f t="shared" si="44"/>
        <v>No</v>
      </c>
      <c r="V455" t="str">
        <f t="shared" si="45"/>
        <v>No</v>
      </c>
      <c r="W455" s="9" t="str">
        <f t="shared" si="46"/>
        <v/>
      </c>
      <c r="X455" s="9">
        <f t="shared" si="47"/>
        <v>554500</v>
      </c>
    </row>
    <row r="456" spans="1:24" hidden="1" x14ac:dyDescent="0.25">
      <c r="A456">
        <v>3247</v>
      </c>
      <c r="B456" t="s">
        <v>141</v>
      </c>
      <c r="D456" t="s">
        <v>80</v>
      </c>
      <c r="E456" t="s">
        <v>45</v>
      </c>
      <c r="F456" t="s">
        <v>144</v>
      </c>
      <c r="G456">
        <v>1</v>
      </c>
      <c r="H456" t="s">
        <v>4265</v>
      </c>
      <c r="I456" s="9">
        <v>0</v>
      </c>
      <c r="J456" s="9">
        <v>0</v>
      </c>
      <c r="K456" t="s">
        <v>53</v>
      </c>
      <c r="L456" s="9">
        <v>0</v>
      </c>
      <c r="M456" t="s">
        <v>54</v>
      </c>
      <c r="N456" t="s">
        <v>4267</v>
      </c>
      <c r="O456" t="s">
        <v>4268</v>
      </c>
      <c r="P456" t="s">
        <v>709</v>
      </c>
      <c r="Q456" t="s">
        <v>464</v>
      </c>
      <c r="S456" t="str">
        <f t="shared" si="42"/>
        <v>Unfunded</v>
      </c>
      <c r="T456" t="str">
        <f t="shared" si="43"/>
        <v>No</v>
      </c>
      <c r="U456" t="str">
        <f t="shared" si="44"/>
        <v>No</v>
      </c>
      <c r="V456" t="str">
        <f t="shared" si="45"/>
        <v>No</v>
      </c>
      <c r="W456" s="9" t="str">
        <f t="shared" si="46"/>
        <v/>
      </c>
      <c r="X456" s="9">
        <f t="shared" si="47"/>
        <v>0</v>
      </c>
    </row>
    <row r="457" spans="1:24" x14ac:dyDescent="0.25">
      <c r="A457">
        <v>3248</v>
      </c>
      <c r="B457" t="s">
        <v>64</v>
      </c>
      <c r="C457" t="s">
        <v>4303</v>
      </c>
      <c r="D457" t="s">
        <v>65</v>
      </c>
      <c r="E457" t="s">
        <v>45</v>
      </c>
      <c r="F457" t="s">
        <v>607</v>
      </c>
      <c r="G457">
        <v>3</v>
      </c>
      <c r="H457" t="s">
        <v>2441</v>
      </c>
      <c r="I457" s="9">
        <v>10000</v>
      </c>
      <c r="J457" s="9">
        <v>0</v>
      </c>
      <c r="K457" t="s">
        <v>53</v>
      </c>
      <c r="L457" s="9">
        <v>10000</v>
      </c>
      <c r="M457" t="s">
        <v>134</v>
      </c>
      <c r="N457" t="s">
        <v>2413</v>
      </c>
      <c r="O457" t="s">
        <v>2370</v>
      </c>
      <c r="P457" t="s">
        <v>709</v>
      </c>
      <c r="Q457" t="s">
        <v>727</v>
      </c>
      <c r="R457" s="9">
        <v>0</v>
      </c>
      <c r="S457" t="str">
        <f t="shared" si="42"/>
        <v>Funded</v>
      </c>
      <c r="T457" t="str">
        <f t="shared" si="43"/>
        <v>No</v>
      </c>
      <c r="U457" t="str">
        <f t="shared" si="44"/>
        <v>No</v>
      </c>
      <c r="V457" t="str">
        <f t="shared" si="45"/>
        <v>No</v>
      </c>
      <c r="W457" s="9">
        <f t="shared" si="46"/>
        <v>20000</v>
      </c>
      <c r="X457" s="9">
        <f t="shared" si="47"/>
        <v>20000</v>
      </c>
    </row>
    <row r="458" spans="1:24" x14ac:dyDescent="0.25">
      <c r="A458">
        <v>3250</v>
      </c>
      <c r="B458" t="s">
        <v>64</v>
      </c>
      <c r="C458" t="s">
        <v>4323</v>
      </c>
      <c r="D458" t="s">
        <v>65</v>
      </c>
      <c r="E458" t="s">
        <v>45</v>
      </c>
      <c r="F458" t="s">
        <v>119</v>
      </c>
      <c r="G458">
        <v>3</v>
      </c>
      <c r="H458" t="s">
        <v>3008</v>
      </c>
      <c r="I458" s="9">
        <v>8000</v>
      </c>
      <c r="J458" s="9">
        <v>2000</v>
      </c>
      <c r="K458" t="s">
        <v>53</v>
      </c>
      <c r="L458" s="9">
        <v>0</v>
      </c>
      <c r="M458" t="s">
        <v>134</v>
      </c>
      <c r="N458" t="s">
        <v>3010</v>
      </c>
      <c r="O458" t="s">
        <v>2530</v>
      </c>
      <c r="P458" t="s">
        <v>709</v>
      </c>
      <c r="Q458" t="s">
        <v>727</v>
      </c>
      <c r="R458" s="9">
        <v>0</v>
      </c>
      <c r="S458" t="str">
        <f t="shared" si="42"/>
        <v>Funded</v>
      </c>
      <c r="T458" t="str">
        <f t="shared" si="43"/>
        <v>No</v>
      </c>
      <c r="U458" t="str">
        <f t="shared" si="44"/>
        <v>No</v>
      </c>
      <c r="V458" t="str">
        <f t="shared" si="45"/>
        <v>No</v>
      </c>
      <c r="W458" s="9">
        <f t="shared" si="46"/>
        <v>10000</v>
      </c>
      <c r="X458" s="9">
        <f t="shared" si="47"/>
        <v>10000</v>
      </c>
    </row>
    <row r="459" spans="1:24" hidden="1" x14ac:dyDescent="0.25">
      <c r="A459">
        <v>3251</v>
      </c>
      <c r="B459" t="s">
        <v>141</v>
      </c>
      <c r="D459" t="s">
        <v>80</v>
      </c>
      <c r="E459" t="s">
        <v>81</v>
      </c>
      <c r="F459" t="s">
        <v>144</v>
      </c>
      <c r="G459">
        <v>1</v>
      </c>
      <c r="H459" t="s">
        <v>4307</v>
      </c>
      <c r="I459" s="9">
        <v>6000</v>
      </c>
      <c r="J459" s="9">
        <v>0</v>
      </c>
      <c r="K459" t="s">
        <v>273</v>
      </c>
      <c r="L459" s="9">
        <v>200</v>
      </c>
      <c r="M459" t="s">
        <v>54</v>
      </c>
      <c r="N459" t="s">
        <v>7295</v>
      </c>
      <c r="O459" t="s">
        <v>4268</v>
      </c>
      <c r="P459" t="s">
        <v>709</v>
      </c>
      <c r="Q459" t="s">
        <v>921</v>
      </c>
      <c r="R459" s="9">
        <v>6000</v>
      </c>
      <c r="S459" t="str">
        <f t="shared" si="42"/>
        <v>Unfunded</v>
      </c>
      <c r="T459" t="str">
        <f t="shared" si="43"/>
        <v>Yes</v>
      </c>
      <c r="U459" t="str">
        <f t="shared" si="44"/>
        <v>No</v>
      </c>
      <c r="V459" t="str">
        <f t="shared" si="45"/>
        <v>No</v>
      </c>
      <c r="W459" s="9" t="str">
        <f t="shared" si="46"/>
        <v/>
      </c>
      <c r="X459" s="9">
        <f t="shared" si="47"/>
        <v>6200</v>
      </c>
    </row>
    <row r="460" spans="1:24" hidden="1" x14ac:dyDescent="0.25">
      <c r="A460">
        <v>3252</v>
      </c>
      <c r="B460" t="s">
        <v>141</v>
      </c>
      <c r="D460" t="s">
        <v>80</v>
      </c>
      <c r="E460" t="s">
        <v>66</v>
      </c>
      <c r="F460" t="s">
        <v>144</v>
      </c>
      <c r="G460">
        <v>1</v>
      </c>
      <c r="H460" t="s">
        <v>4265</v>
      </c>
      <c r="I460" s="9">
        <v>0</v>
      </c>
      <c r="J460" s="9">
        <v>0</v>
      </c>
      <c r="K460" t="s">
        <v>53</v>
      </c>
      <c r="L460" s="9">
        <v>0</v>
      </c>
      <c r="M460" t="s">
        <v>54</v>
      </c>
      <c r="N460" t="s">
        <v>4267</v>
      </c>
      <c r="O460" t="s">
        <v>4268</v>
      </c>
      <c r="P460" t="s">
        <v>709</v>
      </c>
      <c r="Q460" t="s">
        <v>464</v>
      </c>
      <c r="S460" t="str">
        <f t="shared" si="42"/>
        <v>Unfunded</v>
      </c>
      <c r="T460" t="str">
        <f t="shared" si="43"/>
        <v>No</v>
      </c>
      <c r="U460" t="str">
        <f t="shared" si="44"/>
        <v>No</v>
      </c>
      <c r="V460" t="str">
        <f t="shared" si="45"/>
        <v>No</v>
      </c>
      <c r="W460" s="9" t="str">
        <f t="shared" si="46"/>
        <v/>
      </c>
      <c r="X460" s="9">
        <f t="shared" si="47"/>
        <v>0</v>
      </c>
    </row>
    <row r="461" spans="1:24" hidden="1" x14ac:dyDescent="0.25">
      <c r="A461">
        <v>3253</v>
      </c>
      <c r="B461" t="s">
        <v>117</v>
      </c>
      <c r="D461" t="s">
        <v>80</v>
      </c>
      <c r="E461" t="s">
        <v>66</v>
      </c>
      <c r="F461" t="s">
        <v>188</v>
      </c>
      <c r="G461">
        <v>1</v>
      </c>
      <c r="H461" t="s">
        <v>4307</v>
      </c>
      <c r="I461" s="9">
        <v>0</v>
      </c>
      <c r="J461" s="9">
        <v>0</v>
      </c>
      <c r="K461" t="s">
        <v>53</v>
      </c>
      <c r="L461" s="9">
        <v>0</v>
      </c>
      <c r="M461" t="s">
        <v>54</v>
      </c>
      <c r="N461" t="s">
        <v>7295</v>
      </c>
      <c r="O461" t="s">
        <v>4268</v>
      </c>
      <c r="P461" t="s">
        <v>709</v>
      </c>
      <c r="Q461" t="s">
        <v>464</v>
      </c>
      <c r="S461" t="str">
        <f t="shared" si="42"/>
        <v>Unfunded</v>
      </c>
      <c r="T461" t="str">
        <f t="shared" si="43"/>
        <v>No</v>
      </c>
      <c r="U461" t="str">
        <f t="shared" si="44"/>
        <v>No</v>
      </c>
      <c r="V461" t="str">
        <f t="shared" si="45"/>
        <v>No</v>
      </c>
      <c r="W461" s="9" t="str">
        <f t="shared" si="46"/>
        <v/>
      </c>
      <c r="X461" s="9">
        <f t="shared" si="47"/>
        <v>0</v>
      </c>
    </row>
    <row r="462" spans="1:24" hidden="1" x14ac:dyDescent="0.25">
      <c r="A462">
        <v>3255</v>
      </c>
      <c r="B462" t="s">
        <v>64</v>
      </c>
      <c r="C462" t="s">
        <v>7320</v>
      </c>
      <c r="D462" t="s">
        <v>65</v>
      </c>
      <c r="E462" t="s">
        <v>45</v>
      </c>
      <c r="F462" t="s">
        <v>702</v>
      </c>
      <c r="G462">
        <v>4</v>
      </c>
      <c r="H462" t="s">
        <v>4307</v>
      </c>
      <c r="I462" s="9">
        <v>100000</v>
      </c>
      <c r="J462" s="9">
        <v>0</v>
      </c>
      <c r="K462" t="s">
        <v>273</v>
      </c>
      <c r="L462" s="9">
        <v>2000</v>
      </c>
      <c r="M462" t="s">
        <v>149</v>
      </c>
      <c r="N462" t="s">
        <v>7268</v>
      </c>
      <c r="O462" t="s">
        <v>4268</v>
      </c>
      <c r="P462" t="s">
        <v>709</v>
      </c>
      <c r="Q462" t="s">
        <v>693</v>
      </c>
      <c r="R462" s="9">
        <v>100000</v>
      </c>
      <c r="S462" t="str">
        <f t="shared" si="42"/>
        <v>Funded</v>
      </c>
      <c r="T462" t="str">
        <f t="shared" si="43"/>
        <v>Yes</v>
      </c>
      <c r="U462" t="str">
        <f t="shared" si="44"/>
        <v>No</v>
      </c>
      <c r="V462" t="str">
        <f t="shared" si="45"/>
        <v>No</v>
      </c>
      <c r="W462" s="9" t="str">
        <f t="shared" si="46"/>
        <v/>
      </c>
      <c r="X462" s="9">
        <f t="shared" si="47"/>
        <v>102000</v>
      </c>
    </row>
    <row r="463" spans="1:24" hidden="1" x14ac:dyDescent="0.25">
      <c r="A463">
        <v>3256</v>
      </c>
      <c r="B463" t="s">
        <v>141</v>
      </c>
      <c r="D463" t="s">
        <v>80</v>
      </c>
      <c r="E463" t="s">
        <v>66</v>
      </c>
      <c r="F463" t="s">
        <v>144</v>
      </c>
      <c r="G463">
        <v>1</v>
      </c>
      <c r="H463" t="s">
        <v>4265</v>
      </c>
      <c r="I463" s="9">
        <v>0</v>
      </c>
      <c r="J463" s="9">
        <v>0</v>
      </c>
      <c r="K463" t="s">
        <v>53</v>
      </c>
      <c r="L463" s="9">
        <v>0</v>
      </c>
      <c r="M463" t="s">
        <v>54</v>
      </c>
      <c r="N463" t="s">
        <v>4267</v>
      </c>
      <c r="O463" t="s">
        <v>4268</v>
      </c>
      <c r="P463" t="s">
        <v>709</v>
      </c>
      <c r="Q463" t="s">
        <v>464</v>
      </c>
      <c r="S463" t="str">
        <f t="shared" si="42"/>
        <v>Unfunded</v>
      </c>
      <c r="T463" t="str">
        <f t="shared" si="43"/>
        <v>No</v>
      </c>
      <c r="U463" t="str">
        <f t="shared" si="44"/>
        <v>No</v>
      </c>
      <c r="V463" t="str">
        <f t="shared" si="45"/>
        <v>No</v>
      </c>
      <c r="W463" s="9" t="str">
        <f t="shared" si="46"/>
        <v/>
      </c>
      <c r="X463" s="9">
        <f t="shared" si="47"/>
        <v>0</v>
      </c>
    </row>
    <row r="464" spans="1:24" x14ac:dyDescent="0.25">
      <c r="A464">
        <v>3257</v>
      </c>
      <c r="B464" t="s">
        <v>64</v>
      </c>
      <c r="C464" t="s">
        <v>4303</v>
      </c>
      <c r="D464" t="s">
        <v>65</v>
      </c>
      <c r="E464" t="s">
        <v>45</v>
      </c>
      <c r="F464" t="s">
        <v>617</v>
      </c>
      <c r="G464">
        <v>3</v>
      </c>
      <c r="H464" t="s">
        <v>5134</v>
      </c>
      <c r="I464" s="9">
        <v>0</v>
      </c>
      <c r="J464" s="9">
        <v>0</v>
      </c>
      <c r="K464" t="s">
        <v>53</v>
      </c>
      <c r="L464" s="9">
        <v>1000</v>
      </c>
      <c r="M464" t="s">
        <v>134</v>
      </c>
      <c r="N464" t="s">
        <v>4826</v>
      </c>
      <c r="O464" t="s">
        <v>5137</v>
      </c>
      <c r="P464" t="s">
        <v>709</v>
      </c>
      <c r="Q464" t="s">
        <v>727</v>
      </c>
      <c r="R464" s="9">
        <v>0</v>
      </c>
      <c r="S464" t="str">
        <f t="shared" si="42"/>
        <v>Funded</v>
      </c>
      <c r="T464" t="str">
        <f t="shared" si="43"/>
        <v>No</v>
      </c>
      <c r="U464" t="str">
        <f t="shared" si="44"/>
        <v>No</v>
      </c>
      <c r="V464" t="str">
        <f t="shared" si="45"/>
        <v>No</v>
      </c>
      <c r="W464" s="9">
        <f t="shared" si="46"/>
        <v>1000</v>
      </c>
      <c r="X464" s="9">
        <f t="shared" si="47"/>
        <v>1000</v>
      </c>
    </row>
    <row r="465" spans="1:24" hidden="1" x14ac:dyDescent="0.25">
      <c r="A465">
        <v>3258</v>
      </c>
      <c r="B465" t="s">
        <v>142</v>
      </c>
      <c r="D465" t="s">
        <v>80</v>
      </c>
      <c r="E465" t="s">
        <v>66</v>
      </c>
      <c r="F465" t="s">
        <v>198</v>
      </c>
      <c r="G465">
        <v>4</v>
      </c>
      <c r="H465" t="s">
        <v>7282</v>
      </c>
      <c r="I465" s="9">
        <v>5000</v>
      </c>
      <c r="J465" s="9">
        <v>0</v>
      </c>
      <c r="K465" t="s">
        <v>273</v>
      </c>
      <c r="L465" s="9">
        <v>5000</v>
      </c>
      <c r="M465" t="s">
        <v>54</v>
      </c>
      <c r="N465" t="s">
        <v>4318</v>
      </c>
      <c r="O465" t="s">
        <v>4268</v>
      </c>
      <c r="P465" t="s">
        <v>709</v>
      </c>
      <c r="Q465" t="s">
        <v>921</v>
      </c>
      <c r="R465" s="9">
        <v>5000</v>
      </c>
      <c r="S465" t="str">
        <f t="shared" si="42"/>
        <v>Unfunded</v>
      </c>
      <c r="T465" t="str">
        <f t="shared" si="43"/>
        <v>Yes</v>
      </c>
      <c r="U465" t="str">
        <f t="shared" si="44"/>
        <v>No</v>
      </c>
      <c r="V465" t="str">
        <f t="shared" si="45"/>
        <v>Yes</v>
      </c>
      <c r="W465" s="9" t="str">
        <f t="shared" si="46"/>
        <v/>
      </c>
      <c r="X465" s="9">
        <f t="shared" si="47"/>
        <v>10000</v>
      </c>
    </row>
    <row r="466" spans="1:24" hidden="1" x14ac:dyDescent="0.25">
      <c r="A466">
        <v>3259</v>
      </c>
      <c r="B466" t="s">
        <v>64</v>
      </c>
      <c r="C466" t="s">
        <v>4323</v>
      </c>
      <c r="D466" t="s">
        <v>65</v>
      </c>
      <c r="E466" t="s">
        <v>45</v>
      </c>
      <c r="F466" t="s">
        <v>188</v>
      </c>
      <c r="G466">
        <v>3</v>
      </c>
      <c r="H466" t="s">
        <v>4307</v>
      </c>
      <c r="I466" s="9">
        <v>20000</v>
      </c>
      <c r="J466" s="9">
        <v>0</v>
      </c>
      <c r="K466" t="s">
        <v>273</v>
      </c>
      <c r="L466" s="9">
        <v>2000</v>
      </c>
      <c r="M466" t="s">
        <v>149</v>
      </c>
      <c r="N466" t="s">
        <v>4328</v>
      </c>
      <c r="O466" t="s">
        <v>4268</v>
      </c>
      <c r="P466" t="s">
        <v>709</v>
      </c>
      <c r="Q466" t="s">
        <v>921</v>
      </c>
      <c r="R466" s="9">
        <v>20000</v>
      </c>
      <c r="S466" t="str">
        <f t="shared" si="42"/>
        <v>Funded</v>
      </c>
      <c r="T466" t="str">
        <f t="shared" si="43"/>
        <v>Yes</v>
      </c>
      <c r="U466" t="str">
        <f t="shared" si="44"/>
        <v>No</v>
      </c>
      <c r="V466" t="str">
        <f t="shared" si="45"/>
        <v>No</v>
      </c>
      <c r="W466" s="9" t="str">
        <f t="shared" si="46"/>
        <v/>
      </c>
      <c r="X466" s="9">
        <f t="shared" si="47"/>
        <v>22000</v>
      </c>
    </row>
    <row r="467" spans="1:24" hidden="1" x14ac:dyDescent="0.25">
      <c r="A467">
        <v>3260</v>
      </c>
      <c r="B467" t="s">
        <v>64</v>
      </c>
      <c r="C467" t="s">
        <v>4303</v>
      </c>
      <c r="D467" t="s">
        <v>65</v>
      </c>
      <c r="E467" t="s">
        <v>45</v>
      </c>
      <c r="F467" t="s">
        <v>268</v>
      </c>
      <c r="G467">
        <v>4</v>
      </c>
      <c r="H467" t="s">
        <v>4307</v>
      </c>
      <c r="I467" s="9">
        <v>5000</v>
      </c>
      <c r="J467" s="9">
        <v>0</v>
      </c>
      <c r="K467" t="s">
        <v>273</v>
      </c>
      <c r="L467" s="9">
        <v>5000</v>
      </c>
      <c r="M467" t="s">
        <v>149</v>
      </c>
      <c r="N467" t="s">
        <v>4309</v>
      </c>
      <c r="O467" t="s">
        <v>4268</v>
      </c>
      <c r="P467" t="s">
        <v>709</v>
      </c>
      <c r="Q467" t="s">
        <v>921</v>
      </c>
      <c r="R467" s="9">
        <v>5000</v>
      </c>
      <c r="S467" t="str">
        <f t="shared" si="42"/>
        <v>Funded</v>
      </c>
      <c r="T467" t="str">
        <f t="shared" si="43"/>
        <v>Yes</v>
      </c>
      <c r="U467" t="str">
        <f t="shared" si="44"/>
        <v>No</v>
      </c>
      <c r="V467" t="str">
        <f t="shared" si="45"/>
        <v>Yes</v>
      </c>
      <c r="W467" s="9" t="str">
        <f t="shared" si="46"/>
        <v/>
      </c>
      <c r="X467" s="9">
        <f t="shared" si="47"/>
        <v>10000</v>
      </c>
    </row>
    <row r="468" spans="1:24" hidden="1" x14ac:dyDescent="0.25">
      <c r="A468">
        <v>3261</v>
      </c>
      <c r="B468" t="s">
        <v>142</v>
      </c>
      <c r="D468" t="s">
        <v>80</v>
      </c>
      <c r="E468" t="s">
        <v>66</v>
      </c>
      <c r="F468" t="s">
        <v>198</v>
      </c>
      <c r="G468">
        <v>4</v>
      </c>
      <c r="H468" t="s">
        <v>4307</v>
      </c>
      <c r="I468" s="9">
        <v>7500</v>
      </c>
      <c r="J468" s="9">
        <v>0</v>
      </c>
      <c r="K468" t="s">
        <v>273</v>
      </c>
      <c r="L468" s="9">
        <v>7500</v>
      </c>
      <c r="M468" t="s">
        <v>54</v>
      </c>
      <c r="N468" t="s">
        <v>4318</v>
      </c>
      <c r="O468" t="s">
        <v>4268</v>
      </c>
      <c r="P468" t="s">
        <v>709</v>
      </c>
      <c r="Q468" t="s">
        <v>921</v>
      </c>
      <c r="R468" s="9">
        <v>7500</v>
      </c>
      <c r="S468" t="str">
        <f t="shared" si="42"/>
        <v>Unfunded</v>
      </c>
      <c r="T468" t="str">
        <f t="shared" si="43"/>
        <v>Yes</v>
      </c>
      <c r="U468" t="str">
        <f t="shared" si="44"/>
        <v>No</v>
      </c>
      <c r="V468" t="str">
        <f t="shared" si="45"/>
        <v>Yes</v>
      </c>
      <c r="W468" s="9" t="str">
        <f t="shared" si="46"/>
        <v/>
      </c>
      <c r="X468" s="9">
        <f t="shared" si="47"/>
        <v>15000</v>
      </c>
    </row>
    <row r="469" spans="1:24" hidden="1" x14ac:dyDescent="0.25">
      <c r="A469">
        <v>3262</v>
      </c>
      <c r="B469" t="s">
        <v>141</v>
      </c>
      <c r="D469" t="s">
        <v>80</v>
      </c>
      <c r="E469" t="s">
        <v>45</v>
      </c>
      <c r="F469" t="s">
        <v>144</v>
      </c>
      <c r="G469">
        <v>1</v>
      </c>
      <c r="H469" t="s">
        <v>4265</v>
      </c>
      <c r="I469" s="9">
        <v>0</v>
      </c>
      <c r="J469" s="9">
        <v>0</v>
      </c>
      <c r="K469" t="s">
        <v>53</v>
      </c>
      <c r="L469" s="9">
        <v>0</v>
      </c>
      <c r="M469" t="s">
        <v>54</v>
      </c>
      <c r="N469" t="s">
        <v>4267</v>
      </c>
      <c r="O469" t="s">
        <v>4268</v>
      </c>
      <c r="P469" t="s">
        <v>709</v>
      </c>
      <c r="Q469" t="s">
        <v>464</v>
      </c>
      <c r="S469" t="str">
        <f t="shared" si="42"/>
        <v>Unfunded</v>
      </c>
      <c r="T469" t="str">
        <f t="shared" si="43"/>
        <v>No</v>
      </c>
      <c r="U469" t="str">
        <f t="shared" si="44"/>
        <v>No</v>
      </c>
      <c r="V469" t="str">
        <f t="shared" si="45"/>
        <v>No</v>
      </c>
      <c r="W469" s="9" t="str">
        <f t="shared" si="46"/>
        <v/>
      </c>
      <c r="X469" s="9">
        <f t="shared" si="47"/>
        <v>0</v>
      </c>
    </row>
    <row r="470" spans="1:24" hidden="1" x14ac:dyDescent="0.25">
      <c r="A470">
        <v>3263</v>
      </c>
      <c r="B470" t="s">
        <v>141</v>
      </c>
      <c r="D470" t="s">
        <v>80</v>
      </c>
      <c r="E470" t="s">
        <v>45</v>
      </c>
      <c r="F470" t="s">
        <v>144</v>
      </c>
      <c r="G470">
        <v>1</v>
      </c>
      <c r="H470" t="s">
        <v>4265</v>
      </c>
      <c r="I470" s="9">
        <v>0</v>
      </c>
      <c r="J470" s="9">
        <v>0</v>
      </c>
      <c r="K470" t="s">
        <v>53</v>
      </c>
      <c r="L470" s="9">
        <v>0</v>
      </c>
      <c r="M470" t="s">
        <v>54</v>
      </c>
      <c r="N470" t="s">
        <v>4267</v>
      </c>
      <c r="O470" t="s">
        <v>4268</v>
      </c>
      <c r="P470" t="s">
        <v>709</v>
      </c>
      <c r="Q470" t="s">
        <v>464</v>
      </c>
      <c r="S470" t="str">
        <f t="shared" si="42"/>
        <v>Unfunded</v>
      </c>
      <c r="T470" t="str">
        <f t="shared" si="43"/>
        <v>No</v>
      </c>
      <c r="U470" t="str">
        <f t="shared" si="44"/>
        <v>No</v>
      </c>
      <c r="V470" t="str">
        <f t="shared" si="45"/>
        <v>No</v>
      </c>
      <c r="W470" s="9" t="str">
        <f t="shared" si="46"/>
        <v/>
      </c>
      <c r="X470" s="9">
        <f t="shared" si="47"/>
        <v>0</v>
      </c>
    </row>
    <row r="471" spans="1:24" hidden="1" x14ac:dyDescent="0.25">
      <c r="A471">
        <v>3264</v>
      </c>
      <c r="B471" t="s">
        <v>141</v>
      </c>
      <c r="D471" t="s">
        <v>80</v>
      </c>
      <c r="E471" t="s">
        <v>45</v>
      </c>
      <c r="F471" t="s">
        <v>144</v>
      </c>
      <c r="G471">
        <v>1</v>
      </c>
      <c r="H471" t="s">
        <v>4265</v>
      </c>
      <c r="I471" s="9">
        <v>0</v>
      </c>
      <c r="J471" s="9">
        <v>0</v>
      </c>
      <c r="K471" t="s">
        <v>53</v>
      </c>
      <c r="L471" s="9">
        <v>0</v>
      </c>
      <c r="M471" t="s">
        <v>54</v>
      </c>
      <c r="N471" t="s">
        <v>4267</v>
      </c>
      <c r="O471" t="s">
        <v>4268</v>
      </c>
      <c r="P471" t="s">
        <v>709</v>
      </c>
      <c r="Q471" t="s">
        <v>464</v>
      </c>
      <c r="S471" t="str">
        <f t="shared" si="42"/>
        <v>Unfunded</v>
      </c>
      <c r="T471" t="str">
        <f t="shared" si="43"/>
        <v>No</v>
      </c>
      <c r="U471" t="str">
        <f t="shared" si="44"/>
        <v>No</v>
      </c>
      <c r="V471" t="str">
        <f t="shared" si="45"/>
        <v>No</v>
      </c>
      <c r="W471" s="9" t="str">
        <f t="shared" si="46"/>
        <v/>
      </c>
      <c r="X471" s="9">
        <f t="shared" si="47"/>
        <v>0</v>
      </c>
    </row>
    <row r="472" spans="1:24" hidden="1" x14ac:dyDescent="0.25">
      <c r="A472">
        <v>3525</v>
      </c>
      <c r="B472" t="s">
        <v>141</v>
      </c>
      <c r="C472" t="s">
        <v>7363</v>
      </c>
      <c r="D472" t="s">
        <v>65</v>
      </c>
      <c r="E472" t="s">
        <v>45</v>
      </c>
      <c r="F472" t="s">
        <v>144</v>
      </c>
      <c r="G472">
        <v>4</v>
      </c>
      <c r="H472" t="s">
        <v>7367</v>
      </c>
      <c r="I472" s="9">
        <v>40000000</v>
      </c>
      <c r="J472" s="9">
        <v>1000000</v>
      </c>
      <c r="K472" t="s">
        <v>273</v>
      </c>
      <c r="L472" s="9">
        <v>50000</v>
      </c>
      <c r="M472" t="s">
        <v>149</v>
      </c>
      <c r="N472" t="s">
        <v>7369</v>
      </c>
      <c r="O472" t="s">
        <v>7370</v>
      </c>
      <c r="P472" t="s">
        <v>709</v>
      </c>
      <c r="Q472" t="s">
        <v>921</v>
      </c>
      <c r="R472" s="9">
        <v>40050000</v>
      </c>
      <c r="S472" t="str">
        <f t="shared" si="42"/>
        <v>Funded</v>
      </c>
      <c r="T472" t="str">
        <f t="shared" si="43"/>
        <v>No</v>
      </c>
      <c r="U472" t="str">
        <f t="shared" si="44"/>
        <v>No</v>
      </c>
      <c r="V472" t="str">
        <f t="shared" si="45"/>
        <v>No</v>
      </c>
      <c r="W472" s="9">
        <f t="shared" si="46"/>
        <v>81100000</v>
      </c>
      <c r="X472" s="9">
        <f t="shared" si="47"/>
        <v>41050000</v>
      </c>
    </row>
    <row r="473" spans="1:24" hidden="1" x14ac:dyDescent="0.25">
      <c r="A473">
        <v>3526</v>
      </c>
      <c r="B473" t="s">
        <v>129</v>
      </c>
      <c r="D473" t="s">
        <v>65</v>
      </c>
      <c r="E473" t="s">
        <v>45</v>
      </c>
      <c r="F473" t="s">
        <v>131</v>
      </c>
      <c r="G473">
        <v>4</v>
      </c>
      <c r="H473" t="s">
        <v>7378</v>
      </c>
      <c r="I473" s="9">
        <v>50000</v>
      </c>
      <c r="J473" s="9">
        <v>75000</v>
      </c>
      <c r="K473" t="s">
        <v>273</v>
      </c>
      <c r="L473" s="9">
        <v>50000</v>
      </c>
      <c r="M473" t="s">
        <v>54</v>
      </c>
      <c r="N473" t="s">
        <v>7380</v>
      </c>
      <c r="O473" t="s">
        <v>7370</v>
      </c>
      <c r="P473" t="s">
        <v>709</v>
      </c>
      <c r="Q473" t="s">
        <v>921</v>
      </c>
      <c r="R473" s="9">
        <v>100000</v>
      </c>
      <c r="S473" t="str">
        <f t="shared" si="42"/>
        <v>Unfunded</v>
      </c>
      <c r="T473" t="str">
        <f t="shared" si="43"/>
        <v>No</v>
      </c>
      <c r="U473" t="str">
        <f t="shared" si="44"/>
        <v>No</v>
      </c>
      <c r="V473" t="str">
        <f t="shared" si="45"/>
        <v>No</v>
      </c>
      <c r="W473" s="9" t="str">
        <f t="shared" si="46"/>
        <v/>
      </c>
      <c r="X473" s="9">
        <f t="shared" si="47"/>
        <v>175000</v>
      </c>
    </row>
    <row r="474" spans="1:24" hidden="1" x14ac:dyDescent="0.25">
      <c r="A474">
        <v>3527</v>
      </c>
      <c r="B474" t="s">
        <v>579</v>
      </c>
      <c r="D474" t="s">
        <v>3326</v>
      </c>
      <c r="E474" t="s">
        <v>81</v>
      </c>
      <c r="F474" t="s">
        <v>119</v>
      </c>
      <c r="G474">
        <v>4</v>
      </c>
      <c r="H474" t="s">
        <v>2329</v>
      </c>
      <c r="I474" s="9">
        <v>20000</v>
      </c>
      <c r="J474" s="9">
        <v>0</v>
      </c>
      <c r="K474" t="s">
        <v>273</v>
      </c>
      <c r="L474" s="9">
        <v>5000</v>
      </c>
      <c r="M474" t="s">
        <v>54</v>
      </c>
      <c r="N474" t="s">
        <v>7388</v>
      </c>
      <c r="O474" t="s">
        <v>7370</v>
      </c>
      <c r="P474" t="s">
        <v>709</v>
      </c>
      <c r="Q474" t="s">
        <v>921</v>
      </c>
      <c r="R474" s="9">
        <v>25000</v>
      </c>
      <c r="S474" t="str">
        <f t="shared" si="42"/>
        <v>Unfunded</v>
      </c>
      <c r="T474" t="str">
        <f t="shared" si="43"/>
        <v>No</v>
      </c>
      <c r="U474" t="str">
        <f t="shared" si="44"/>
        <v>No</v>
      </c>
      <c r="V474" t="str">
        <f t="shared" si="45"/>
        <v>No</v>
      </c>
      <c r="W474" s="9" t="str">
        <f t="shared" si="46"/>
        <v/>
      </c>
      <c r="X474" s="9">
        <f t="shared" si="47"/>
        <v>25000</v>
      </c>
    </row>
    <row r="475" spans="1:24" hidden="1" x14ac:dyDescent="0.25">
      <c r="A475">
        <v>3530</v>
      </c>
      <c r="B475" t="s">
        <v>79</v>
      </c>
      <c r="D475" t="s">
        <v>65</v>
      </c>
      <c r="E475" t="s">
        <v>45</v>
      </c>
      <c r="F475" t="s">
        <v>119</v>
      </c>
      <c r="G475">
        <v>4</v>
      </c>
      <c r="H475" t="s">
        <v>7367</v>
      </c>
      <c r="I475" s="9">
        <v>30000</v>
      </c>
      <c r="J475" s="9">
        <v>5000</v>
      </c>
      <c r="K475" t="s">
        <v>273</v>
      </c>
      <c r="L475" s="9">
        <v>50000</v>
      </c>
      <c r="M475" t="s">
        <v>54</v>
      </c>
      <c r="N475" t="s">
        <v>7411</v>
      </c>
      <c r="O475" t="s">
        <v>7370</v>
      </c>
      <c r="P475" t="s">
        <v>709</v>
      </c>
      <c r="Q475" t="s">
        <v>921</v>
      </c>
      <c r="R475" s="9">
        <v>80000</v>
      </c>
      <c r="S475" t="str">
        <f t="shared" si="42"/>
        <v>Unfunded</v>
      </c>
      <c r="T475" t="str">
        <f t="shared" si="43"/>
        <v>No</v>
      </c>
      <c r="U475" t="str">
        <f t="shared" si="44"/>
        <v>No</v>
      </c>
      <c r="V475" t="str">
        <f t="shared" si="45"/>
        <v>No</v>
      </c>
      <c r="W475" s="9" t="str">
        <f t="shared" si="46"/>
        <v/>
      </c>
      <c r="X475" s="9">
        <f t="shared" si="47"/>
        <v>85000</v>
      </c>
    </row>
    <row r="476" spans="1:24" hidden="1" x14ac:dyDescent="0.25">
      <c r="A476">
        <v>3531</v>
      </c>
      <c r="B476" t="s">
        <v>359</v>
      </c>
      <c r="C476" t="s">
        <v>7415</v>
      </c>
      <c r="D476" t="s">
        <v>65</v>
      </c>
      <c r="E476" t="s">
        <v>45</v>
      </c>
      <c r="F476" t="s">
        <v>68</v>
      </c>
      <c r="G476">
        <v>4</v>
      </c>
      <c r="H476" t="s">
        <v>7367</v>
      </c>
      <c r="I476" s="9">
        <v>40000</v>
      </c>
      <c r="J476" s="9">
        <v>5000</v>
      </c>
      <c r="K476" t="s">
        <v>53</v>
      </c>
      <c r="L476" s="9">
        <v>25000</v>
      </c>
      <c r="M476" t="s">
        <v>54</v>
      </c>
      <c r="N476" t="s">
        <v>7420</v>
      </c>
      <c r="O476" t="s">
        <v>7370</v>
      </c>
      <c r="P476" t="s">
        <v>709</v>
      </c>
      <c r="Q476" t="s">
        <v>921</v>
      </c>
      <c r="R476" s="9">
        <v>65000</v>
      </c>
      <c r="S476" t="str">
        <f t="shared" si="42"/>
        <v>Unfunded</v>
      </c>
      <c r="T476" t="str">
        <f t="shared" si="43"/>
        <v>No</v>
      </c>
      <c r="U476" t="str">
        <f t="shared" si="44"/>
        <v>No</v>
      </c>
      <c r="V476" t="str">
        <f t="shared" si="45"/>
        <v>No</v>
      </c>
      <c r="W476" s="9" t="str">
        <f t="shared" si="46"/>
        <v/>
      </c>
      <c r="X476" s="9">
        <f t="shared" si="47"/>
        <v>70000</v>
      </c>
    </row>
    <row r="477" spans="1:24" hidden="1" x14ac:dyDescent="0.25">
      <c r="A477">
        <v>3532</v>
      </c>
      <c r="B477" t="s">
        <v>42</v>
      </c>
      <c r="C477" t="s">
        <v>7424</v>
      </c>
      <c r="D477" t="s">
        <v>65</v>
      </c>
      <c r="E477" t="s">
        <v>45</v>
      </c>
      <c r="F477" t="s">
        <v>702</v>
      </c>
      <c r="G477">
        <v>4</v>
      </c>
      <c r="H477" t="s">
        <v>7428</v>
      </c>
      <c r="I477" s="9">
        <v>50000</v>
      </c>
      <c r="J477" s="9">
        <v>5000</v>
      </c>
      <c r="K477" t="s">
        <v>273</v>
      </c>
      <c r="L477" s="9">
        <v>50000</v>
      </c>
      <c r="M477" t="s">
        <v>54</v>
      </c>
      <c r="N477" t="s">
        <v>7430</v>
      </c>
      <c r="O477" t="s">
        <v>7370</v>
      </c>
      <c r="P477" t="s">
        <v>709</v>
      </c>
      <c r="Q477" t="s">
        <v>921</v>
      </c>
      <c r="R477" s="9">
        <v>100000</v>
      </c>
      <c r="S477" t="str">
        <f t="shared" si="42"/>
        <v>Unfunded</v>
      </c>
      <c r="T477" t="str">
        <f t="shared" si="43"/>
        <v>No</v>
      </c>
      <c r="U477" t="str">
        <f t="shared" si="44"/>
        <v>No</v>
      </c>
      <c r="V477" t="str">
        <f t="shared" si="45"/>
        <v>No</v>
      </c>
      <c r="W477" s="9" t="str">
        <f t="shared" si="46"/>
        <v/>
      </c>
      <c r="X477" s="9">
        <f t="shared" si="47"/>
        <v>105000</v>
      </c>
    </row>
    <row r="478" spans="1:24" hidden="1" x14ac:dyDescent="0.25">
      <c r="A478">
        <v>3533</v>
      </c>
      <c r="B478" t="s">
        <v>117</v>
      </c>
      <c r="C478" t="s">
        <v>7435</v>
      </c>
      <c r="D478" t="s">
        <v>65</v>
      </c>
      <c r="E478" t="s">
        <v>45</v>
      </c>
      <c r="F478" t="s">
        <v>188</v>
      </c>
      <c r="G478">
        <v>1</v>
      </c>
      <c r="H478" t="s">
        <v>7428</v>
      </c>
      <c r="I478" s="9">
        <v>50000</v>
      </c>
      <c r="J478" s="9">
        <v>5000</v>
      </c>
      <c r="K478" t="s">
        <v>273</v>
      </c>
      <c r="L478" s="9">
        <v>50000</v>
      </c>
      <c r="M478" t="s">
        <v>54</v>
      </c>
      <c r="N478" t="s">
        <v>7430</v>
      </c>
      <c r="O478" t="s">
        <v>7370</v>
      </c>
      <c r="P478" t="s">
        <v>709</v>
      </c>
      <c r="Q478" t="s">
        <v>921</v>
      </c>
      <c r="R478" s="9">
        <v>100000</v>
      </c>
      <c r="S478" t="str">
        <f t="shared" si="42"/>
        <v>Unfunded</v>
      </c>
      <c r="T478" t="str">
        <f t="shared" si="43"/>
        <v>No</v>
      </c>
      <c r="U478" t="str">
        <f t="shared" si="44"/>
        <v>No</v>
      </c>
      <c r="V478" t="str">
        <f t="shared" si="45"/>
        <v>No</v>
      </c>
      <c r="W478" s="9" t="str">
        <f t="shared" si="46"/>
        <v/>
      </c>
      <c r="X478" s="9">
        <f t="shared" si="47"/>
        <v>105000</v>
      </c>
    </row>
    <row r="479" spans="1:24" hidden="1" x14ac:dyDescent="0.25">
      <c r="A479">
        <v>3535</v>
      </c>
      <c r="B479" t="s">
        <v>266</v>
      </c>
      <c r="C479" t="s">
        <v>7453</v>
      </c>
      <c r="D479" t="s">
        <v>65</v>
      </c>
      <c r="E479" t="s">
        <v>66</v>
      </c>
      <c r="F479" t="s">
        <v>268</v>
      </c>
      <c r="G479">
        <v>1</v>
      </c>
      <c r="H479" t="s">
        <v>7428</v>
      </c>
      <c r="I479" s="9">
        <v>10000</v>
      </c>
      <c r="J479" s="9">
        <v>5000</v>
      </c>
      <c r="K479" t="s">
        <v>273</v>
      </c>
      <c r="L479" s="9">
        <v>50000</v>
      </c>
      <c r="M479" t="s">
        <v>54</v>
      </c>
      <c r="N479" t="s">
        <v>7430</v>
      </c>
      <c r="O479" t="s">
        <v>7370</v>
      </c>
      <c r="P479" t="s">
        <v>709</v>
      </c>
      <c r="Q479" t="s">
        <v>921</v>
      </c>
      <c r="R479" s="9">
        <v>60000</v>
      </c>
      <c r="S479" t="str">
        <f t="shared" si="42"/>
        <v>Unfunded</v>
      </c>
      <c r="T479" t="str">
        <f t="shared" si="43"/>
        <v>No</v>
      </c>
      <c r="U479" t="str">
        <f t="shared" si="44"/>
        <v>No</v>
      </c>
      <c r="V479" t="str">
        <f t="shared" si="45"/>
        <v>No</v>
      </c>
      <c r="W479" s="9" t="str">
        <f t="shared" si="46"/>
        <v/>
      </c>
      <c r="X479" s="9">
        <f t="shared" si="47"/>
        <v>65000</v>
      </c>
    </row>
    <row r="480" spans="1:24" x14ac:dyDescent="0.25">
      <c r="A480">
        <v>3536</v>
      </c>
      <c r="B480" t="s">
        <v>223</v>
      </c>
      <c r="D480" t="s">
        <v>65</v>
      </c>
      <c r="E480" t="s">
        <v>45</v>
      </c>
      <c r="F480" t="s">
        <v>188</v>
      </c>
      <c r="G480">
        <v>3</v>
      </c>
      <c r="H480" t="s">
        <v>4307</v>
      </c>
      <c r="I480" s="9">
        <v>20000</v>
      </c>
      <c r="J480" s="9">
        <v>0</v>
      </c>
      <c r="K480" t="s">
        <v>273</v>
      </c>
      <c r="L480" s="9">
        <v>2000</v>
      </c>
      <c r="M480" t="s">
        <v>149</v>
      </c>
      <c r="N480" t="s">
        <v>4328</v>
      </c>
      <c r="O480" t="s">
        <v>4268</v>
      </c>
      <c r="P480" t="s">
        <v>709</v>
      </c>
      <c r="Q480" t="s">
        <v>727</v>
      </c>
      <c r="R480" s="9">
        <v>20000</v>
      </c>
      <c r="S480" t="str">
        <f t="shared" si="42"/>
        <v>Funded</v>
      </c>
      <c r="T480" t="str">
        <f t="shared" si="43"/>
        <v>Yes</v>
      </c>
      <c r="U480" t="str">
        <f t="shared" si="44"/>
        <v>No</v>
      </c>
      <c r="V480" t="str">
        <f t="shared" si="45"/>
        <v>No</v>
      </c>
      <c r="W480" s="9" t="str">
        <f t="shared" si="46"/>
        <v/>
      </c>
      <c r="X480" s="9">
        <f t="shared" si="47"/>
        <v>22000</v>
      </c>
    </row>
    <row r="481" spans="1:24" hidden="1" x14ac:dyDescent="0.25">
      <c r="A481">
        <v>3537</v>
      </c>
      <c r="B481" t="s">
        <v>64</v>
      </c>
      <c r="D481" t="s">
        <v>65</v>
      </c>
      <c r="E481" t="s">
        <v>45</v>
      </c>
      <c r="F481" t="s">
        <v>119</v>
      </c>
      <c r="G481">
        <v>4</v>
      </c>
      <c r="H481" t="s">
        <v>7428</v>
      </c>
      <c r="I481" s="9">
        <v>30000</v>
      </c>
      <c r="J481" s="9">
        <v>20000</v>
      </c>
      <c r="K481" t="s">
        <v>273</v>
      </c>
      <c r="L481" s="9">
        <v>30000</v>
      </c>
      <c r="M481" t="s">
        <v>149</v>
      </c>
      <c r="N481" t="s">
        <v>7473</v>
      </c>
      <c r="O481" t="s">
        <v>7370</v>
      </c>
      <c r="P481" t="s">
        <v>709</v>
      </c>
      <c r="Q481" t="s">
        <v>693</v>
      </c>
      <c r="R481" s="9">
        <v>60000</v>
      </c>
      <c r="S481" t="str">
        <f t="shared" si="42"/>
        <v>Funded</v>
      </c>
      <c r="T481" t="str">
        <f t="shared" si="43"/>
        <v>No</v>
      </c>
      <c r="U481" t="str">
        <f t="shared" si="44"/>
        <v>No</v>
      </c>
      <c r="V481" t="str">
        <f t="shared" si="45"/>
        <v>No</v>
      </c>
      <c r="W481" s="9">
        <f t="shared" si="46"/>
        <v>140000</v>
      </c>
      <c r="X481" s="9">
        <f t="shared" si="47"/>
        <v>80000</v>
      </c>
    </row>
    <row r="482" spans="1:24" x14ac:dyDescent="0.25">
      <c r="A482">
        <v>7214</v>
      </c>
      <c r="B482" t="s">
        <v>141</v>
      </c>
      <c r="D482" t="s">
        <v>80</v>
      </c>
      <c r="E482" t="s">
        <v>45</v>
      </c>
      <c r="F482" t="s">
        <v>198</v>
      </c>
      <c r="G482">
        <v>3</v>
      </c>
      <c r="H482" t="s">
        <v>1548</v>
      </c>
      <c r="I482" s="9">
        <v>0</v>
      </c>
      <c r="J482" s="9">
        <v>2000</v>
      </c>
      <c r="K482" t="s">
        <v>53</v>
      </c>
      <c r="L482" s="9">
        <v>0</v>
      </c>
      <c r="M482" t="s">
        <v>134</v>
      </c>
      <c r="N482" t="s">
        <v>1559</v>
      </c>
      <c r="O482" t="s">
        <v>1503</v>
      </c>
      <c r="P482" t="s">
        <v>223</v>
      </c>
      <c r="Q482" t="s">
        <v>727</v>
      </c>
      <c r="R482" s="9">
        <v>0</v>
      </c>
      <c r="S482" t="str">
        <f t="shared" si="42"/>
        <v>Funded</v>
      </c>
      <c r="T482" t="str">
        <f t="shared" si="43"/>
        <v>No</v>
      </c>
      <c r="U482" t="str">
        <f t="shared" si="44"/>
        <v>No</v>
      </c>
      <c r="V482" t="str">
        <f t="shared" si="45"/>
        <v>No</v>
      </c>
      <c r="W482" s="9">
        <f t="shared" si="46"/>
        <v>2000</v>
      </c>
      <c r="X482" s="9">
        <f t="shared" si="47"/>
        <v>2000</v>
      </c>
    </row>
    <row r="483" spans="1:24" hidden="1" x14ac:dyDescent="0.25">
      <c r="A483">
        <v>7215</v>
      </c>
      <c r="B483" t="s">
        <v>141</v>
      </c>
      <c r="D483" t="s">
        <v>80</v>
      </c>
      <c r="E483" t="s">
        <v>45</v>
      </c>
      <c r="F483" t="s">
        <v>144</v>
      </c>
      <c r="G483">
        <v>1</v>
      </c>
      <c r="H483" t="s">
        <v>7511</v>
      </c>
      <c r="I483" s="9">
        <v>50000</v>
      </c>
      <c r="K483" t="s">
        <v>273</v>
      </c>
      <c r="M483" t="s">
        <v>54</v>
      </c>
      <c r="N483" t="s">
        <v>7651</v>
      </c>
      <c r="O483" t="s">
        <v>7483</v>
      </c>
      <c r="P483" t="s">
        <v>709</v>
      </c>
      <c r="Q483" t="s">
        <v>719</v>
      </c>
      <c r="R483" s="9">
        <v>50000</v>
      </c>
      <c r="S483" t="str">
        <f t="shared" si="42"/>
        <v>Unfunded</v>
      </c>
      <c r="T483" t="str">
        <f t="shared" si="43"/>
        <v>Yes</v>
      </c>
      <c r="U483" t="str">
        <f t="shared" si="44"/>
        <v>No</v>
      </c>
      <c r="V483" t="str">
        <f t="shared" si="45"/>
        <v>No</v>
      </c>
      <c r="W483" s="9" t="str">
        <f t="shared" si="46"/>
        <v/>
      </c>
      <c r="X483" s="9">
        <f t="shared" si="47"/>
        <v>50000</v>
      </c>
    </row>
    <row r="484" spans="1:24" hidden="1" x14ac:dyDescent="0.25">
      <c r="A484">
        <v>7217</v>
      </c>
      <c r="B484" t="s">
        <v>117</v>
      </c>
      <c r="D484" t="s">
        <v>80</v>
      </c>
      <c r="E484" t="s">
        <v>45</v>
      </c>
      <c r="F484" t="s">
        <v>188</v>
      </c>
      <c r="G484">
        <v>1</v>
      </c>
      <c r="H484" t="s">
        <v>7511</v>
      </c>
      <c r="I484" s="9">
        <v>1750000</v>
      </c>
      <c r="K484" t="s">
        <v>273</v>
      </c>
      <c r="M484" t="s">
        <v>54</v>
      </c>
      <c r="N484" t="s">
        <v>7513</v>
      </c>
      <c r="O484" t="s">
        <v>7483</v>
      </c>
      <c r="P484" t="s">
        <v>709</v>
      </c>
      <c r="Q484" t="s">
        <v>921</v>
      </c>
      <c r="R484" s="9">
        <v>1750000</v>
      </c>
      <c r="S484" t="str">
        <f t="shared" si="42"/>
        <v>Unfunded</v>
      </c>
      <c r="T484" t="str">
        <f t="shared" si="43"/>
        <v>Yes</v>
      </c>
      <c r="U484" t="str">
        <f t="shared" si="44"/>
        <v>No</v>
      </c>
      <c r="V484" t="str">
        <f t="shared" si="45"/>
        <v>No</v>
      </c>
      <c r="W484" s="9" t="str">
        <f t="shared" si="46"/>
        <v/>
      </c>
      <c r="X484" s="9">
        <f t="shared" si="47"/>
        <v>1750000</v>
      </c>
    </row>
    <row r="485" spans="1:24" hidden="1" x14ac:dyDescent="0.25">
      <c r="A485">
        <v>7218</v>
      </c>
      <c r="B485" t="s">
        <v>266</v>
      </c>
      <c r="D485" t="s">
        <v>65</v>
      </c>
      <c r="E485" t="s">
        <v>45</v>
      </c>
      <c r="F485" t="s">
        <v>268</v>
      </c>
      <c r="G485">
        <v>5</v>
      </c>
      <c r="H485" t="s">
        <v>7511</v>
      </c>
      <c r="I485" s="9">
        <v>150000</v>
      </c>
      <c r="K485" t="s">
        <v>273</v>
      </c>
      <c r="L485" s="9">
        <v>15000</v>
      </c>
      <c r="M485" t="s">
        <v>149</v>
      </c>
      <c r="N485" t="s">
        <v>7513</v>
      </c>
      <c r="O485" t="s">
        <v>7483</v>
      </c>
      <c r="P485" t="s">
        <v>709</v>
      </c>
      <c r="Q485" t="s">
        <v>693</v>
      </c>
      <c r="R485" s="9">
        <v>156000</v>
      </c>
      <c r="S485" t="str">
        <f t="shared" si="42"/>
        <v>Funded</v>
      </c>
      <c r="T485" t="str">
        <f t="shared" si="43"/>
        <v>No</v>
      </c>
      <c r="U485" t="str">
        <f t="shared" si="44"/>
        <v>No</v>
      </c>
      <c r="V485" t="str">
        <f t="shared" si="45"/>
        <v>No</v>
      </c>
      <c r="W485" s="9">
        <f t="shared" si="46"/>
        <v>321000</v>
      </c>
      <c r="X485" s="9">
        <f t="shared" si="47"/>
        <v>165000</v>
      </c>
    </row>
    <row r="486" spans="1:24" x14ac:dyDescent="0.25">
      <c r="A486">
        <v>7248</v>
      </c>
      <c r="B486" t="s">
        <v>117</v>
      </c>
      <c r="D486" t="s">
        <v>80</v>
      </c>
      <c r="E486" t="s">
        <v>66</v>
      </c>
      <c r="F486" t="s">
        <v>268</v>
      </c>
      <c r="G486">
        <v>3</v>
      </c>
      <c r="H486" t="s">
        <v>2676</v>
      </c>
      <c r="I486" s="9">
        <v>0</v>
      </c>
      <c r="J486" s="9">
        <v>0</v>
      </c>
      <c r="K486" t="s">
        <v>273</v>
      </c>
      <c r="L486" s="9">
        <v>5000</v>
      </c>
      <c r="M486" t="s">
        <v>134</v>
      </c>
      <c r="N486" t="s">
        <v>5233</v>
      </c>
      <c r="O486" t="s">
        <v>5137</v>
      </c>
      <c r="P486" t="s">
        <v>223</v>
      </c>
      <c r="Q486" t="s">
        <v>727</v>
      </c>
      <c r="R486" s="9">
        <v>0</v>
      </c>
      <c r="S486" t="str">
        <f t="shared" si="42"/>
        <v>Funded</v>
      </c>
      <c r="T486" t="str">
        <f t="shared" si="43"/>
        <v>No</v>
      </c>
      <c r="U486" t="str">
        <f t="shared" si="44"/>
        <v>No</v>
      </c>
      <c r="V486" t="str">
        <f t="shared" si="45"/>
        <v>No</v>
      </c>
      <c r="W486" s="9">
        <f t="shared" si="46"/>
        <v>5000</v>
      </c>
      <c r="X486" s="9">
        <f t="shared" si="47"/>
        <v>5000</v>
      </c>
    </row>
    <row r="487" spans="1:24" x14ac:dyDescent="0.25">
      <c r="A487">
        <v>7323</v>
      </c>
      <c r="B487" t="s">
        <v>64</v>
      </c>
      <c r="C487" t="s">
        <v>7899</v>
      </c>
      <c r="D487" t="s">
        <v>80</v>
      </c>
      <c r="E487" t="s">
        <v>81</v>
      </c>
      <c r="F487" t="s">
        <v>268</v>
      </c>
      <c r="G487">
        <v>3</v>
      </c>
      <c r="H487" t="s">
        <v>2676</v>
      </c>
      <c r="I487" s="9">
        <v>0</v>
      </c>
      <c r="J487" s="9">
        <v>0</v>
      </c>
      <c r="K487" t="s">
        <v>273</v>
      </c>
      <c r="L487" s="9">
        <v>5000</v>
      </c>
      <c r="M487" t="s">
        <v>134</v>
      </c>
      <c r="N487" t="s">
        <v>5233</v>
      </c>
      <c r="O487" t="s">
        <v>5137</v>
      </c>
      <c r="P487" t="s">
        <v>223</v>
      </c>
      <c r="Q487" t="s">
        <v>727</v>
      </c>
      <c r="R487" s="9">
        <v>0</v>
      </c>
      <c r="S487" t="str">
        <f t="shared" si="42"/>
        <v>Funded</v>
      </c>
      <c r="T487" t="str">
        <f t="shared" si="43"/>
        <v>No</v>
      </c>
      <c r="U487" t="str">
        <f t="shared" si="44"/>
        <v>No</v>
      </c>
      <c r="V487" t="str">
        <f t="shared" si="45"/>
        <v>No</v>
      </c>
      <c r="W487" s="9">
        <f t="shared" si="46"/>
        <v>5000</v>
      </c>
      <c r="X487" s="9">
        <f t="shared" si="47"/>
        <v>5000</v>
      </c>
    </row>
    <row r="488" spans="1:24" hidden="1" x14ac:dyDescent="0.25">
      <c r="A488">
        <v>7381</v>
      </c>
      <c r="B488" t="s">
        <v>64</v>
      </c>
      <c r="C488" t="s">
        <v>7983</v>
      </c>
      <c r="D488" t="s">
        <v>494</v>
      </c>
      <c r="E488" t="s">
        <v>81</v>
      </c>
      <c r="F488" t="s">
        <v>144</v>
      </c>
      <c r="G488">
        <v>1</v>
      </c>
      <c r="H488" t="s">
        <v>7511</v>
      </c>
      <c r="I488" s="9">
        <v>250000</v>
      </c>
      <c r="K488" t="s">
        <v>53</v>
      </c>
      <c r="M488" t="s">
        <v>54</v>
      </c>
      <c r="N488" t="s">
        <v>7987</v>
      </c>
      <c r="O488" t="s">
        <v>7964</v>
      </c>
      <c r="P488" t="s">
        <v>709</v>
      </c>
      <c r="Q488" t="s">
        <v>921</v>
      </c>
      <c r="R488" s="9">
        <v>250000</v>
      </c>
      <c r="S488" t="str">
        <f t="shared" si="42"/>
        <v>Unfunded</v>
      </c>
      <c r="T488" t="str">
        <f t="shared" si="43"/>
        <v>Yes</v>
      </c>
      <c r="U488" t="str">
        <f t="shared" si="44"/>
        <v>No</v>
      </c>
      <c r="V488" t="str">
        <f t="shared" si="45"/>
        <v>No</v>
      </c>
      <c r="W488" s="9" t="str">
        <f t="shared" si="46"/>
        <v/>
      </c>
      <c r="X488" s="9">
        <f t="shared" si="47"/>
        <v>250000</v>
      </c>
    </row>
    <row r="489" spans="1:24" hidden="1" x14ac:dyDescent="0.25">
      <c r="A489">
        <v>7383</v>
      </c>
      <c r="B489" t="s">
        <v>64</v>
      </c>
      <c r="C489" t="s">
        <v>8002</v>
      </c>
      <c r="D489" t="s">
        <v>80</v>
      </c>
      <c r="E489" t="s">
        <v>45</v>
      </c>
      <c r="F489" t="s">
        <v>144</v>
      </c>
      <c r="G489">
        <v>1</v>
      </c>
      <c r="H489" t="s">
        <v>7511</v>
      </c>
      <c r="I489" s="9">
        <v>150000</v>
      </c>
      <c r="K489" t="s">
        <v>273</v>
      </c>
      <c r="L489" s="9">
        <v>3000</v>
      </c>
      <c r="M489" t="s">
        <v>54</v>
      </c>
      <c r="N489" t="s">
        <v>8004</v>
      </c>
      <c r="O489" t="s">
        <v>7964</v>
      </c>
      <c r="P489" t="s">
        <v>709</v>
      </c>
      <c r="Q489" t="s">
        <v>719</v>
      </c>
      <c r="R489" s="9">
        <v>153000</v>
      </c>
      <c r="S489" t="str">
        <f t="shared" si="42"/>
        <v>Unfunded</v>
      </c>
      <c r="T489" t="str">
        <f t="shared" si="43"/>
        <v>No</v>
      </c>
      <c r="U489" t="str">
        <f t="shared" si="44"/>
        <v>No</v>
      </c>
      <c r="V489" t="str">
        <f t="shared" si="45"/>
        <v>No</v>
      </c>
      <c r="W489" s="9" t="str">
        <f t="shared" si="46"/>
        <v/>
      </c>
      <c r="X489" s="9">
        <f t="shared" si="47"/>
        <v>153000</v>
      </c>
    </row>
    <row r="490" spans="1:24" hidden="1" x14ac:dyDescent="0.25">
      <c r="A490">
        <v>7396</v>
      </c>
      <c r="B490" t="s">
        <v>64</v>
      </c>
      <c r="C490" t="s">
        <v>8112</v>
      </c>
      <c r="D490" t="s">
        <v>80</v>
      </c>
      <c r="E490" t="s">
        <v>45</v>
      </c>
      <c r="F490" t="s">
        <v>540</v>
      </c>
      <c r="G490">
        <v>3</v>
      </c>
      <c r="H490" t="s">
        <v>7511</v>
      </c>
      <c r="I490" s="9">
        <v>128228</v>
      </c>
      <c r="K490" t="s">
        <v>273</v>
      </c>
      <c r="L490" s="9">
        <v>1000</v>
      </c>
      <c r="M490" t="s">
        <v>54</v>
      </c>
      <c r="N490" t="s">
        <v>8116</v>
      </c>
      <c r="O490" t="s">
        <v>7964</v>
      </c>
      <c r="P490" t="s">
        <v>709</v>
      </c>
      <c r="Q490" t="s">
        <v>693</v>
      </c>
      <c r="R490" s="9">
        <v>129228</v>
      </c>
      <c r="S490" t="str">
        <f t="shared" si="42"/>
        <v>Unfunded</v>
      </c>
      <c r="T490" t="str">
        <f t="shared" si="43"/>
        <v>No</v>
      </c>
      <c r="U490" t="str">
        <f t="shared" si="44"/>
        <v>No</v>
      </c>
      <c r="V490" t="str">
        <f t="shared" si="45"/>
        <v>No</v>
      </c>
      <c r="W490" s="9" t="str">
        <f t="shared" si="46"/>
        <v/>
      </c>
      <c r="X490" s="9">
        <f t="shared" si="47"/>
        <v>129228</v>
      </c>
    </row>
    <row r="491" spans="1:24" hidden="1" x14ac:dyDescent="0.25">
      <c r="A491">
        <v>7400</v>
      </c>
      <c r="B491" t="s">
        <v>64</v>
      </c>
      <c r="C491" t="s">
        <v>8112</v>
      </c>
      <c r="D491" t="s">
        <v>80</v>
      </c>
      <c r="E491" t="s">
        <v>66</v>
      </c>
      <c r="F491" t="s">
        <v>702</v>
      </c>
      <c r="G491">
        <v>5</v>
      </c>
      <c r="H491" t="s">
        <v>7511</v>
      </c>
      <c r="I491" s="9">
        <v>150000</v>
      </c>
      <c r="K491" t="s">
        <v>273</v>
      </c>
      <c r="L491" s="9">
        <v>1000</v>
      </c>
      <c r="M491" t="s">
        <v>54</v>
      </c>
      <c r="N491" t="s">
        <v>8116</v>
      </c>
      <c r="O491" t="s">
        <v>7964</v>
      </c>
      <c r="P491" t="s">
        <v>709</v>
      </c>
      <c r="Q491" t="s">
        <v>921</v>
      </c>
      <c r="R491" s="9">
        <v>150000</v>
      </c>
      <c r="S491" t="str">
        <f t="shared" si="42"/>
        <v>Unfunded</v>
      </c>
      <c r="T491" t="str">
        <f t="shared" si="43"/>
        <v>Yes</v>
      </c>
      <c r="U491" t="str">
        <f t="shared" si="44"/>
        <v>No</v>
      </c>
      <c r="V491" t="str">
        <f t="shared" si="45"/>
        <v>No</v>
      </c>
      <c r="W491" s="9" t="str">
        <f t="shared" si="46"/>
        <v/>
      </c>
      <c r="X491" s="9">
        <f t="shared" si="47"/>
        <v>151000</v>
      </c>
    </row>
    <row r="492" spans="1:24" hidden="1" x14ac:dyDescent="0.25">
      <c r="A492">
        <v>7401</v>
      </c>
      <c r="B492" t="s">
        <v>64</v>
      </c>
      <c r="C492" t="s">
        <v>8112</v>
      </c>
      <c r="D492" t="s">
        <v>80</v>
      </c>
      <c r="E492" t="s">
        <v>45</v>
      </c>
      <c r="F492" t="s">
        <v>237</v>
      </c>
      <c r="G492">
        <v>3</v>
      </c>
      <c r="H492" t="s">
        <v>7511</v>
      </c>
      <c r="I492" s="9">
        <v>100000</v>
      </c>
      <c r="K492" t="s">
        <v>273</v>
      </c>
      <c r="L492" s="9">
        <v>1000</v>
      </c>
      <c r="M492" t="s">
        <v>54</v>
      </c>
      <c r="N492" t="s">
        <v>8151</v>
      </c>
      <c r="O492" t="s">
        <v>7964</v>
      </c>
      <c r="P492" t="s">
        <v>709</v>
      </c>
      <c r="Q492" t="s">
        <v>921</v>
      </c>
      <c r="R492" s="9">
        <v>101000</v>
      </c>
      <c r="S492" t="str">
        <f t="shared" si="42"/>
        <v>Unfunded</v>
      </c>
      <c r="T492" t="str">
        <f t="shared" si="43"/>
        <v>No</v>
      </c>
      <c r="U492" t="str">
        <f t="shared" si="44"/>
        <v>No</v>
      </c>
      <c r="V492" t="str">
        <f t="shared" si="45"/>
        <v>No</v>
      </c>
      <c r="W492" s="9" t="str">
        <f t="shared" si="46"/>
        <v/>
      </c>
      <c r="X492" s="9">
        <f t="shared" si="47"/>
        <v>101000</v>
      </c>
    </row>
    <row r="493" spans="1:24" hidden="1" x14ac:dyDescent="0.25">
      <c r="A493">
        <v>7404</v>
      </c>
      <c r="B493" t="s">
        <v>117</v>
      </c>
      <c r="D493" t="s">
        <v>80</v>
      </c>
      <c r="E493" t="s">
        <v>81</v>
      </c>
      <c r="F493" t="s">
        <v>188</v>
      </c>
      <c r="G493">
        <v>1</v>
      </c>
      <c r="H493" t="s">
        <v>7511</v>
      </c>
      <c r="I493" s="9">
        <v>49600</v>
      </c>
      <c r="K493" t="s">
        <v>273</v>
      </c>
      <c r="L493" s="9">
        <v>1200</v>
      </c>
      <c r="M493" t="s">
        <v>54</v>
      </c>
      <c r="N493" t="s">
        <v>8116</v>
      </c>
      <c r="O493" t="s">
        <v>7964</v>
      </c>
      <c r="P493" t="s">
        <v>709</v>
      </c>
      <c r="Q493" t="s">
        <v>693</v>
      </c>
      <c r="R493" s="9">
        <v>50800</v>
      </c>
      <c r="S493" t="str">
        <f t="shared" si="42"/>
        <v>Unfunded</v>
      </c>
      <c r="T493" t="str">
        <f t="shared" si="43"/>
        <v>No</v>
      </c>
      <c r="U493" t="str">
        <f t="shared" si="44"/>
        <v>No</v>
      </c>
      <c r="V493" t="str">
        <f t="shared" si="45"/>
        <v>No</v>
      </c>
      <c r="W493" s="9" t="str">
        <f t="shared" si="46"/>
        <v/>
      </c>
      <c r="X493" s="9">
        <f t="shared" si="47"/>
        <v>50800</v>
      </c>
    </row>
    <row r="494" spans="1:24" x14ac:dyDescent="0.25">
      <c r="A494">
        <v>7411</v>
      </c>
      <c r="B494" t="s">
        <v>141</v>
      </c>
      <c r="D494" t="s">
        <v>80</v>
      </c>
      <c r="E494" t="s">
        <v>66</v>
      </c>
      <c r="F494" t="s">
        <v>144</v>
      </c>
      <c r="G494">
        <v>3</v>
      </c>
      <c r="H494" t="s">
        <v>797</v>
      </c>
      <c r="I494" s="9">
        <v>0</v>
      </c>
      <c r="J494" s="9">
        <v>0</v>
      </c>
      <c r="L494" s="9">
        <v>182314</v>
      </c>
      <c r="M494" t="s">
        <v>134</v>
      </c>
      <c r="N494" t="s">
        <v>1075</v>
      </c>
      <c r="O494" t="s">
        <v>898</v>
      </c>
      <c r="P494" t="s">
        <v>734</v>
      </c>
      <c r="Q494" t="s">
        <v>727</v>
      </c>
      <c r="R494" s="9">
        <v>0</v>
      </c>
      <c r="S494" t="str">
        <f t="shared" si="42"/>
        <v>Funded</v>
      </c>
      <c r="T494" t="str">
        <f t="shared" si="43"/>
        <v>No</v>
      </c>
      <c r="U494" t="str">
        <f t="shared" si="44"/>
        <v>No</v>
      </c>
      <c r="V494" t="str">
        <f t="shared" si="45"/>
        <v>No</v>
      </c>
      <c r="W494" s="9">
        <f t="shared" si="46"/>
        <v>182314</v>
      </c>
      <c r="X494" s="9">
        <f t="shared" si="47"/>
        <v>182314</v>
      </c>
    </row>
    <row r="495" spans="1:24" x14ac:dyDescent="0.25">
      <c r="A495">
        <v>7412</v>
      </c>
      <c r="B495" t="s">
        <v>64</v>
      </c>
      <c r="C495" t="s">
        <v>8215</v>
      </c>
      <c r="D495" t="s">
        <v>80</v>
      </c>
      <c r="E495" t="s">
        <v>45</v>
      </c>
      <c r="F495" t="s">
        <v>702</v>
      </c>
      <c r="G495">
        <v>3</v>
      </c>
      <c r="H495" t="s">
        <v>797</v>
      </c>
      <c r="I495" s="9">
        <v>1000</v>
      </c>
      <c r="J495" s="9">
        <v>0</v>
      </c>
      <c r="K495" t="s">
        <v>53</v>
      </c>
      <c r="L495" s="9">
        <v>1000</v>
      </c>
      <c r="M495" t="s">
        <v>134</v>
      </c>
      <c r="O495" t="s">
        <v>898</v>
      </c>
      <c r="P495" t="s">
        <v>734</v>
      </c>
      <c r="Q495" t="s">
        <v>727</v>
      </c>
      <c r="R495" s="9">
        <v>0</v>
      </c>
      <c r="S495" t="str">
        <f t="shared" si="42"/>
        <v>Funded</v>
      </c>
      <c r="T495" t="str">
        <f t="shared" si="43"/>
        <v>No</v>
      </c>
      <c r="U495" t="str">
        <f t="shared" si="44"/>
        <v>No</v>
      </c>
      <c r="V495" t="str">
        <f t="shared" si="45"/>
        <v>No</v>
      </c>
      <c r="W495" s="9">
        <f t="shared" si="46"/>
        <v>2000</v>
      </c>
      <c r="X495" s="9">
        <f t="shared" si="47"/>
        <v>2000</v>
      </c>
    </row>
    <row r="496" spans="1:24" hidden="1" x14ac:dyDescent="0.25">
      <c r="A496">
        <v>7422</v>
      </c>
      <c r="B496" t="s">
        <v>64</v>
      </c>
      <c r="C496" t="s">
        <v>8284</v>
      </c>
      <c r="D496" t="s">
        <v>80</v>
      </c>
      <c r="E496" t="s">
        <v>45</v>
      </c>
      <c r="F496" t="s">
        <v>540</v>
      </c>
      <c r="G496">
        <v>3</v>
      </c>
      <c r="H496" t="s">
        <v>7511</v>
      </c>
      <c r="K496" t="s">
        <v>273</v>
      </c>
      <c r="M496" t="s">
        <v>54</v>
      </c>
      <c r="N496" t="s">
        <v>8287</v>
      </c>
      <c r="O496" t="s">
        <v>7964</v>
      </c>
      <c r="P496" t="s">
        <v>709</v>
      </c>
      <c r="Q496" t="s">
        <v>719</v>
      </c>
      <c r="R496" s="9">
        <v>200000</v>
      </c>
      <c r="S496" t="str">
        <f t="shared" si="42"/>
        <v>Unfunded</v>
      </c>
      <c r="T496" t="str">
        <f t="shared" si="43"/>
        <v>No</v>
      </c>
      <c r="U496" t="str">
        <f t="shared" si="44"/>
        <v>No</v>
      </c>
      <c r="V496" t="str">
        <f t="shared" si="45"/>
        <v>No</v>
      </c>
      <c r="W496" s="9" t="str">
        <f t="shared" si="46"/>
        <v/>
      </c>
      <c r="X496" s="9">
        <f t="shared" si="47"/>
        <v>0</v>
      </c>
    </row>
    <row r="497" spans="1:24" hidden="1" x14ac:dyDescent="0.25">
      <c r="A497">
        <v>7423</v>
      </c>
      <c r="B497" t="s">
        <v>64</v>
      </c>
      <c r="C497" t="s">
        <v>8292</v>
      </c>
      <c r="D497" t="s">
        <v>80</v>
      </c>
      <c r="E497" t="s">
        <v>66</v>
      </c>
      <c r="F497" t="s">
        <v>188</v>
      </c>
      <c r="G497">
        <v>3</v>
      </c>
      <c r="H497" t="s">
        <v>7511</v>
      </c>
      <c r="K497" t="s">
        <v>273</v>
      </c>
      <c r="M497" t="s">
        <v>54</v>
      </c>
      <c r="N497" t="s">
        <v>8295</v>
      </c>
      <c r="O497" t="s">
        <v>7964</v>
      </c>
      <c r="P497" t="s">
        <v>709</v>
      </c>
      <c r="Q497" t="s">
        <v>719</v>
      </c>
      <c r="R497" s="9">
        <v>140000</v>
      </c>
      <c r="S497" t="str">
        <f t="shared" si="42"/>
        <v>Unfunded</v>
      </c>
      <c r="T497" t="str">
        <f t="shared" si="43"/>
        <v>No</v>
      </c>
      <c r="U497" t="str">
        <f t="shared" si="44"/>
        <v>No</v>
      </c>
      <c r="V497" t="str">
        <f t="shared" si="45"/>
        <v>No</v>
      </c>
      <c r="W497" s="9" t="str">
        <f t="shared" si="46"/>
        <v/>
      </c>
      <c r="X497" s="9">
        <f t="shared" si="47"/>
        <v>0</v>
      </c>
    </row>
    <row r="498" spans="1:24" hidden="1" x14ac:dyDescent="0.25">
      <c r="A498">
        <v>7424</v>
      </c>
      <c r="B498" t="s">
        <v>64</v>
      </c>
      <c r="C498" t="s">
        <v>8284</v>
      </c>
      <c r="D498" t="s">
        <v>80</v>
      </c>
      <c r="E498" t="s">
        <v>66</v>
      </c>
      <c r="F498" t="s">
        <v>540</v>
      </c>
      <c r="G498">
        <v>3</v>
      </c>
      <c r="H498" t="s">
        <v>7511</v>
      </c>
      <c r="I498" s="9">
        <v>300000</v>
      </c>
      <c r="K498" t="s">
        <v>273</v>
      </c>
      <c r="M498" t="s">
        <v>54</v>
      </c>
      <c r="N498" t="s">
        <v>8295</v>
      </c>
      <c r="O498" t="s">
        <v>7964</v>
      </c>
      <c r="P498" t="s">
        <v>709</v>
      </c>
      <c r="Q498" t="s">
        <v>921</v>
      </c>
      <c r="R498" s="9">
        <v>300000</v>
      </c>
      <c r="S498" t="str">
        <f t="shared" si="42"/>
        <v>Unfunded</v>
      </c>
      <c r="T498" t="str">
        <f t="shared" si="43"/>
        <v>Yes</v>
      </c>
      <c r="U498" t="str">
        <f t="shared" si="44"/>
        <v>No</v>
      </c>
      <c r="V498" t="str">
        <f t="shared" si="45"/>
        <v>No</v>
      </c>
      <c r="W498" s="9" t="str">
        <f t="shared" si="46"/>
        <v/>
      </c>
      <c r="X498" s="9">
        <f t="shared" si="47"/>
        <v>300000</v>
      </c>
    </row>
    <row r="499" spans="1:24" hidden="1" x14ac:dyDescent="0.25">
      <c r="A499">
        <v>7425</v>
      </c>
      <c r="B499" t="s">
        <v>64</v>
      </c>
      <c r="C499" t="s">
        <v>8284</v>
      </c>
      <c r="D499" t="s">
        <v>80</v>
      </c>
      <c r="E499" t="s">
        <v>66</v>
      </c>
      <c r="F499" t="s">
        <v>540</v>
      </c>
      <c r="G499">
        <v>4</v>
      </c>
      <c r="H499" t="s">
        <v>7511</v>
      </c>
      <c r="I499" s="9">
        <v>400000</v>
      </c>
      <c r="K499" t="s">
        <v>273</v>
      </c>
      <c r="M499" t="s">
        <v>54</v>
      </c>
      <c r="N499" t="s">
        <v>8287</v>
      </c>
      <c r="O499" t="s">
        <v>7964</v>
      </c>
      <c r="P499" t="s">
        <v>709</v>
      </c>
      <c r="Q499" t="s">
        <v>921</v>
      </c>
      <c r="R499" s="9">
        <v>400000</v>
      </c>
      <c r="S499" t="str">
        <f t="shared" si="42"/>
        <v>Unfunded</v>
      </c>
      <c r="T499" t="str">
        <f t="shared" si="43"/>
        <v>Yes</v>
      </c>
      <c r="U499" t="str">
        <f t="shared" si="44"/>
        <v>No</v>
      </c>
      <c r="V499" t="str">
        <f t="shared" si="45"/>
        <v>No</v>
      </c>
      <c r="W499" s="9" t="str">
        <f t="shared" si="46"/>
        <v/>
      </c>
      <c r="X499" s="9">
        <f t="shared" si="47"/>
        <v>400000</v>
      </c>
    </row>
    <row r="500" spans="1:24" hidden="1" x14ac:dyDescent="0.25">
      <c r="A500">
        <v>7426</v>
      </c>
      <c r="B500" t="s">
        <v>266</v>
      </c>
      <c r="D500" t="s">
        <v>80</v>
      </c>
      <c r="E500" t="s">
        <v>45</v>
      </c>
      <c r="F500" t="s">
        <v>268</v>
      </c>
      <c r="G500">
        <v>5</v>
      </c>
      <c r="H500" t="s">
        <v>7511</v>
      </c>
      <c r="I500" s="9">
        <v>100000</v>
      </c>
      <c r="K500" t="s">
        <v>273</v>
      </c>
      <c r="M500" t="s">
        <v>54</v>
      </c>
      <c r="N500" t="s">
        <v>8287</v>
      </c>
      <c r="O500" t="s">
        <v>7964</v>
      </c>
      <c r="P500" t="s">
        <v>709</v>
      </c>
      <c r="Q500" t="s">
        <v>719</v>
      </c>
      <c r="R500" s="9">
        <v>120000</v>
      </c>
      <c r="S500" t="str">
        <f t="shared" si="42"/>
        <v>Unfunded</v>
      </c>
      <c r="T500" t="str">
        <f t="shared" si="43"/>
        <v>No</v>
      </c>
      <c r="U500" t="str">
        <f t="shared" si="44"/>
        <v>No</v>
      </c>
      <c r="V500" t="str">
        <f t="shared" si="45"/>
        <v>No</v>
      </c>
      <c r="W500" s="9" t="str">
        <f t="shared" si="46"/>
        <v/>
      </c>
      <c r="X500" s="9">
        <f t="shared" si="47"/>
        <v>100000</v>
      </c>
    </row>
    <row r="501" spans="1:24" hidden="1" x14ac:dyDescent="0.25">
      <c r="A501">
        <v>7427</v>
      </c>
      <c r="B501" t="s">
        <v>64</v>
      </c>
      <c r="C501" t="s">
        <v>7899</v>
      </c>
      <c r="D501" t="s">
        <v>80</v>
      </c>
      <c r="E501" t="s">
        <v>45</v>
      </c>
      <c r="F501" t="s">
        <v>237</v>
      </c>
      <c r="G501">
        <v>4</v>
      </c>
      <c r="H501" t="s">
        <v>7511</v>
      </c>
      <c r="I501" s="9">
        <v>70000</v>
      </c>
      <c r="K501" t="s">
        <v>273</v>
      </c>
      <c r="L501" s="9">
        <v>500</v>
      </c>
      <c r="M501" t="s">
        <v>54</v>
      </c>
      <c r="N501" t="s">
        <v>8321</v>
      </c>
      <c r="O501" t="s">
        <v>7964</v>
      </c>
      <c r="P501" t="s">
        <v>709</v>
      </c>
      <c r="Q501" t="s">
        <v>719</v>
      </c>
      <c r="R501" s="9">
        <v>70500</v>
      </c>
      <c r="S501" t="str">
        <f t="shared" si="42"/>
        <v>Unfunded</v>
      </c>
      <c r="T501" t="str">
        <f t="shared" si="43"/>
        <v>No</v>
      </c>
      <c r="U501" t="str">
        <f t="shared" si="44"/>
        <v>No</v>
      </c>
      <c r="V501" t="str">
        <f t="shared" si="45"/>
        <v>No</v>
      </c>
      <c r="W501" s="9" t="str">
        <f t="shared" si="46"/>
        <v/>
      </c>
      <c r="X501" s="9">
        <f t="shared" si="47"/>
        <v>70500</v>
      </c>
    </row>
    <row r="502" spans="1:24" hidden="1" x14ac:dyDescent="0.25">
      <c r="A502">
        <v>7429</v>
      </c>
      <c r="B502" t="s">
        <v>79</v>
      </c>
      <c r="D502" t="s">
        <v>80</v>
      </c>
      <c r="F502" t="s">
        <v>83</v>
      </c>
      <c r="G502">
        <v>4</v>
      </c>
      <c r="H502" t="s">
        <v>6103</v>
      </c>
      <c r="I502" s="9">
        <v>2000000</v>
      </c>
      <c r="K502" t="s">
        <v>273</v>
      </c>
      <c r="L502" s="9">
        <v>5000</v>
      </c>
      <c r="M502" t="s">
        <v>54</v>
      </c>
      <c r="N502" t="s">
        <v>8337</v>
      </c>
      <c r="O502" t="s">
        <v>7964</v>
      </c>
      <c r="P502" t="s">
        <v>709</v>
      </c>
      <c r="Q502" t="s">
        <v>921</v>
      </c>
      <c r="R502" s="9">
        <v>2000000</v>
      </c>
      <c r="S502" t="str">
        <f t="shared" si="42"/>
        <v>Unfunded</v>
      </c>
      <c r="T502" t="str">
        <f t="shared" si="43"/>
        <v>Yes</v>
      </c>
      <c r="U502" t="str">
        <f t="shared" si="44"/>
        <v>No</v>
      </c>
      <c r="V502" t="str">
        <f t="shared" si="45"/>
        <v>No</v>
      </c>
      <c r="W502" s="9" t="str">
        <f t="shared" si="46"/>
        <v/>
      </c>
      <c r="X502" s="9">
        <f t="shared" si="47"/>
        <v>2005000</v>
      </c>
    </row>
    <row r="503" spans="1:24" hidden="1" x14ac:dyDescent="0.25">
      <c r="A503">
        <v>7634</v>
      </c>
      <c r="B503" t="s">
        <v>117</v>
      </c>
      <c r="C503" t="s">
        <v>8505</v>
      </c>
      <c r="D503" t="s">
        <v>65</v>
      </c>
      <c r="E503" t="s">
        <v>45</v>
      </c>
      <c r="F503" t="s">
        <v>702</v>
      </c>
      <c r="G503">
        <v>4</v>
      </c>
      <c r="H503" t="s">
        <v>8493</v>
      </c>
      <c r="I503" s="9">
        <v>0</v>
      </c>
      <c r="J503" s="9">
        <v>0</v>
      </c>
      <c r="K503" t="s">
        <v>53</v>
      </c>
      <c r="L503" s="9">
        <v>0</v>
      </c>
      <c r="M503" t="s">
        <v>149</v>
      </c>
      <c r="N503" t="s">
        <v>8526</v>
      </c>
      <c r="O503" t="s">
        <v>8458</v>
      </c>
      <c r="P503" t="s">
        <v>709</v>
      </c>
      <c r="Q503" t="s">
        <v>464</v>
      </c>
      <c r="S503" t="str">
        <f t="shared" si="42"/>
        <v>Funded</v>
      </c>
      <c r="T503" t="str">
        <f t="shared" si="43"/>
        <v>No</v>
      </c>
      <c r="U503" t="str">
        <f t="shared" si="44"/>
        <v>No</v>
      </c>
      <c r="V503" t="str">
        <f t="shared" si="45"/>
        <v>No</v>
      </c>
      <c r="W503" s="9">
        <f t="shared" si="46"/>
        <v>0</v>
      </c>
      <c r="X503" s="9">
        <f t="shared" si="47"/>
        <v>0</v>
      </c>
    </row>
    <row r="504" spans="1:24" hidden="1" x14ac:dyDescent="0.25">
      <c r="A504">
        <v>7635</v>
      </c>
      <c r="B504" t="s">
        <v>117</v>
      </c>
      <c r="C504" t="s">
        <v>8505</v>
      </c>
      <c r="D504" t="s">
        <v>65</v>
      </c>
      <c r="E504" t="s">
        <v>45</v>
      </c>
      <c r="F504" t="s">
        <v>702</v>
      </c>
      <c r="G504">
        <v>4</v>
      </c>
      <c r="H504" t="s">
        <v>8493</v>
      </c>
      <c r="I504" s="9">
        <v>0</v>
      </c>
      <c r="J504" s="9">
        <v>0</v>
      </c>
      <c r="K504" t="s">
        <v>53</v>
      </c>
      <c r="L504" s="9">
        <v>0</v>
      </c>
      <c r="M504" t="s">
        <v>149</v>
      </c>
      <c r="N504" t="s">
        <v>8526</v>
      </c>
      <c r="O504" t="s">
        <v>8458</v>
      </c>
      <c r="P504" t="s">
        <v>709</v>
      </c>
      <c r="Q504" t="s">
        <v>464</v>
      </c>
      <c r="S504" t="str">
        <f t="shared" si="42"/>
        <v>Funded</v>
      </c>
      <c r="T504" t="str">
        <f t="shared" si="43"/>
        <v>No</v>
      </c>
      <c r="U504" t="str">
        <f t="shared" si="44"/>
        <v>No</v>
      </c>
      <c r="V504" t="str">
        <f t="shared" si="45"/>
        <v>No</v>
      </c>
      <c r="W504" s="9">
        <f t="shared" si="46"/>
        <v>0</v>
      </c>
      <c r="X504" s="9">
        <f t="shared" si="47"/>
        <v>0</v>
      </c>
    </row>
    <row r="505" spans="1:24" hidden="1" x14ac:dyDescent="0.25">
      <c r="A505">
        <v>7636</v>
      </c>
      <c r="B505" t="s">
        <v>117</v>
      </c>
      <c r="C505" t="s">
        <v>8505</v>
      </c>
      <c r="D505" t="s">
        <v>65</v>
      </c>
      <c r="E505" t="s">
        <v>45</v>
      </c>
      <c r="F505" t="s">
        <v>702</v>
      </c>
      <c r="G505">
        <v>4</v>
      </c>
      <c r="H505" t="s">
        <v>8493</v>
      </c>
      <c r="I505" s="9">
        <v>0</v>
      </c>
      <c r="J505" s="9">
        <v>0</v>
      </c>
      <c r="K505" t="s">
        <v>53</v>
      </c>
      <c r="L505" s="9">
        <v>0</v>
      </c>
      <c r="M505" t="s">
        <v>149</v>
      </c>
      <c r="N505" t="s">
        <v>8526</v>
      </c>
      <c r="O505" t="s">
        <v>8458</v>
      </c>
      <c r="P505" t="s">
        <v>709</v>
      </c>
      <c r="Q505" t="s">
        <v>464</v>
      </c>
      <c r="S505" t="str">
        <f t="shared" si="42"/>
        <v>Funded</v>
      </c>
      <c r="T505" t="str">
        <f t="shared" si="43"/>
        <v>No</v>
      </c>
      <c r="U505" t="str">
        <f t="shared" si="44"/>
        <v>No</v>
      </c>
      <c r="V505" t="str">
        <f t="shared" si="45"/>
        <v>No</v>
      </c>
      <c r="W505" s="9">
        <f t="shared" si="46"/>
        <v>0</v>
      </c>
      <c r="X505" s="9">
        <f t="shared" si="47"/>
        <v>0</v>
      </c>
    </row>
    <row r="506" spans="1:24" hidden="1" x14ac:dyDescent="0.25">
      <c r="A506">
        <v>7649</v>
      </c>
      <c r="B506" t="s">
        <v>64</v>
      </c>
      <c r="C506" t="s">
        <v>7617</v>
      </c>
      <c r="D506" t="s">
        <v>44</v>
      </c>
      <c r="E506" t="s">
        <v>45</v>
      </c>
      <c r="F506" t="s">
        <v>540</v>
      </c>
      <c r="G506">
        <v>3</v>
      </c>
      <c r="H506" t="s">
        <v>3542</v>
      </c>
      <c r="I506" s="9">
        <v>250000</v>
      </c>
      <c r="J506" s="9">
        <v>0</v>
      </c>
      <c r="K506" t="s">
        <v>273</v>
      </c>
      <c r="M506" t="s">
        <v>54</v>
      </c>
      <c r="N506" t="s">
        <v>7513</v>
      </c>
      <c r="O506" t="s">
        <v>7483</v>
      </c>
      <c r="P506" t="s">
        <v>709</v>
      </c>
      <c r="Q506" t="s">
        <v>719</v>
      </c>
      <c r="R506" s="9">
        <v>250000</v>
      </c>
      <c r="S506" t="str">
        <f t="shared" si="42"/>
        <v>Unfunded</v>
      </c>
      <c r="T506" t="str">
        <f t="shared" si="43"/>
        <v>Yes</v>
      </c>
      <c r="U506" t="str">
        <f t="shared" si="44"/>
        <v>No</v>
      </c>
      <c r="V506" t="str">
        <f t="shared" si="45"/>
        <v>No</v>
      </c>
      <c r="W506" s="9" t="str">
        <f t="shared" si="46"/>
        <v/>
      </c>
      <c r="X506" s="9">
        <f t="shared" si="47"/>
        <v>250000</v>
      </c>
    </row>
    <row r="507" spans="1:24" hidden="1" x14ac:dyDescent="0.25">
      <c r="A507">
        <v>7653</v>
      </c>
      <c r="B507" t="s">
        <v>64</v>
      </c>
      <c r="C507" t="s">
        <v>8677</v>
      </c>
      <c r="D507" t="s">
        <v>65</v>
      </c>
      <c r="E507" t="s">
        <v>45</v>
      </c>
      <c r="F507" t="s">
        <v>188</v>
      </c>
      <c r="G507">
        <v>1</v>
      </c>
      <c r="H507" t="s">
        <v>7511</v>
      </c>
      <c r="I507" s="9">
        <v>29000</v>
      </c>
      <c r="J507" s="9">
        <v>0</v>
      </c>
      <c r="K507" t="s">
        <v>273</v>
      </c>
      <c r="L507" s="9">
        <v>1500</v>
      </c>
      <c r="M507" t="s">
        <v>134</v>
      </c>
      <c r="N507" t="s">
        <v>7733</v>
      </c>
      <c r="O507" t="s">
        <v>7751</v>
      </c>
      <c r="P507" t="s">
        <v>709</v>
      </c>
      <c r="Q507" t="s">
        <v>693</v>
      </c>
      <c r="R507" s="9">
        <v>27500</v>
      </c>
      <c r="S507" t="str">
        <f t="shared" si="42"/>
        <v>Funded</v>
      </c>
      <c r="T507" t="str">
        <f t="shared" si="43"/>
        <v>No</v>
      </c>
      <c r="U507" t="str">
        <f t="shared" si="44"/>
        <v>No</v>
      </c>
      <c r="V507" t="str">
        <f t="shared" si="45"/>
        <v>No</v>
      </c>
      <c r="W507" s="9">
        <f t="shared" si="46"/>
        <v>58000</v>
      </c>
      <c r="X507" s="9">
        <f t="shared" si="47"/>
        <v>30500</v>
      </c>
    </row>
    <row r="508" spans="1:24" x14ac:dyDescent="0.25">
      <c r="A508">
        <v>7655</v>
      </c>
      <c r="B508" t="s">
        <v>64</v>
      </c>
      <c r="C508" t="s">
        <v>8677</v>
      </c>
      <c r="D508" t="s">
        <v>65</v>
      </c>
      <c r="E508" t="s">
        <v>45</v>
      </c>
      <c r="F508" t="s">
        <v>119</v>
      </c>
      <c r="G508">
        <v>3</v>
      </c>
      <c r="H508" t="s">
        <v>369</v>
      </c>
      <c r="I508" s="9">
        <v>5000</v>
      </c>
      <c r="J508" s="9">
        <v>1000</v>
      </c>
      <c r="K508" t="s">
        <v>53</v>
      </c>
      <c r="L508" s="9">
        <v>0</v>
      </c>
      <c r="M508" t="s">
        <v>134</v>
      </c>
      <c r="O508" t="s">
        <v>2530</v>
      </c>
      <c r="P508" t="s">
        <v>734</v>
      </c>
      <c r="Q508" t="s">
        <v>727</v>
      </c>
      <c r="R508" s="9">
        <v>0</v>
      </c>
      <c r="S508" t="str">
        <f t="shared" si="42"/>
        <v>Funded</v>
      </c>
      <c r="T508" t="str">
        <f t="shared" si="43"/>
        <v>No</v>
      </c>
      <c r="U508" t="str">
        <f t="shared" si="44"/>
        <v>No</v>
      </c>
      <c r="V508" t="str">
        <f t="shared" si="45"/>
        <v>No</v>
      </c>
      <c r="W508" s="9">
        <f t="shared" si="46"/>
        <v>6000</v>
      </c>
      <c r="X508" s="9">
        <f t="shared" si="47"/>
        <v>6000</v>
      </c>
    </row>
    <row r="509" spans="1:24" hidden="1" x14ac:dyDescent="0.25">
      <c r="A509">
        <v>7657</v>
      </c>
      <c r="B509" t="s">
        <v>141</v>
      </c>
      <c r="D509" t="s">
        <v>80</v>
      </c>
      <c r="E509" t="s">
        <v>45</v>
      </c>
      <c r="F509" t="s">
        <v>144</v>
      </c>
      <c r="G509">
        <v>1</v>
      </c>
      <c r="H509" t="s">
        <v>7511</v>
      </c>
      <c r="I509" s="9">
        <v>10000</v>
      </c>
      <c r="J509" s="9">
        <v>0</v>
      </c>
      <c r="K509" t="s">
        <v>273</v>
      </c>
      <c r="M509" t="s">
        <v>54</v>
      </c>
      <c r="N509" t="s">
        <v>7733</v>
      </c>
      <c r="O509" t="s">
        <v>7751</v>
      </c>
      <c r="P509" t="s">
        <v>709</v>
      </c>
      <c r="Q509" t="s">
        <v>693</v>
      </c>
      <c r="R509" s="9">
        <v>10000</v>
      </c>
      <c r="S509" t="str">
        <f t="shared" si="42"/>
        <v>Unfunded</v>
      </c>
      <c r="T509" t="str">
        <f t="shared" si="43"/>
        <v>Yes</v>
      </c>
      <c r="U509" t="str">
        <f t="shared" si="44"/>
        <v>No</v>
      </c>
      <c r="V509" t="str">
        <f t="shared" si="45"/>
        <v>No</v>
      </c>
      <c r="W509" s="9" t="str">
        <f t="shared" si="46"/>
        <v/>
      </c>
      <c r="X509" s="9">
        <f t="shared" si="47"/>
        <v>10000</v>
      </c>
    </row>
    <row r="510" spans="1:24" hidden="1" x14ac:dyDescent="0.25">
      <c r="A510">
        <v>7705</v>
      </c>
      <c r="B510" t="s">
        <v>117</v>
      </c>
      <c r="D510" t="s">
        <v>80</v>
      </c>
      <c r="E510" t="s">
        <v>66</v>
      </c>
      <c r="F510" t="s">
        <v>702</v>
      </c>
      <c r="G510">
        <v>4</v>
      </c>
      <c r="H510" t="s">
        <v>7511</v>
      </c>
      <c r="I510" s="9">
        <v>50000</v>
      </c>
      <c r="J510" s="9">
        <v>0</v>
      </c>
      <c r="K510" t="s">
        <v>53</v>
      </c>
      <c r="L510" s="9">
        <v>4000</v>
      </c>
      <c r="M510" t="s">
        <v>54</v>
      </c>
      <c r="N510" t="s">
        <v>7892</v>
      </c>
      <c r="O510" t="s">
        <v>7893</v>
      </c>
      <c r="P510" t="s">
        <v>709</v>
      </c>
      <c r="Q510" t="s">
        <v>921</v>
      </c>
      <c r="R510" s="9">
        <v>54000</v>
      </c>
      <c r="S510" t="str">
        <f t="shared" si="42"/>
        <v>Unfunded</v>
      </c>
      <c r="T510" t="str">
        <f t="shared" si="43"/>
        <v>No</v>
      </c>
      <c r="U510" t="str">
        <f t="shared" si="44"/>
        <v>No</v>
      </c>
      <c r="V510" t="str">
        <f t="shared" si="45"/>
        <v>No</v>
      </c>
      <c r="W510" s="9" t="str">
        <f t="shared" si="46"/>
        <v/>
      </c>
      <c r="X510" s="9">
        <f t="shared" si="47"/>
        <v>54000</v>
      </c>
    </row>
    <row r="511" spans="1:24" hidden="1" x14ac:dyDescent="0.25">
      <c r="A511">
        <v>7709</v>
      </c>
      <c r="B511" t="s">
        <v>117</v>
      </c>
      <c r="C511" t="s">
        <v>8997</v>
      </c>
      <c r="D511" t="s">
        <v>80</v>
      </c>
      <c r="E511" t="s">
        <v>45</v>
      </c>
      <c r="F511" t="s">
        <v>702</v>
      </c>
      <c r="G511">
        <v>3</v>
      </c>
      <c r="H511" t="s">
        <v>876</v>
      </c>
      <c r="I511" s="9">
        <v>500000</v>
      </c>
      <c r="J511" s="9">
        <v>0</v>
      </c>
      <c r="K511" t="s">
        <v>53</v>
      </c>
      <c r="L511" s="9">
        <v>5000</v>
      </c>
      <c r="M511" t="s">
        <v>54</v>
      </c>
      <c r="N511" t="s">
        <v>9001</v>
      </c>
      <c r="O511" t="s">
        <v>8370</v>
      </c>
      <c r="P511" t="s">
        <v>709</v>
      </c>
      <c r="Q511" t="s">
        <v>921</v>
      </c>
      <c r="R511" s="9">
        <v>505000</v>
      </c>
      <c r="S511" t="str">
        <f t="shared" si="42"/>
        <v>Unfunded</v>
      </c>
      <c r="T511" t="str">
        <f t="shared" si="43"/>
        <v>No</v>
      </c>
      <c r="U511" t="str">
        <f t="shared" si="44"/>
        <v>No</v>
      </c>
      <c r="V511" t="str">
        <f t="shared" si="45"/>
        <v>No</v>
      </c>
      <c r="W511" s="9" t="str">
        <f t="shared" si="46"/>
        <v/>
      </c>
      <c r="X511" s="9">
        <f t="shared" si="47"/>
        <v>505000</v>
      </c>
    </row>
    <row r="512" spans="1:24" hidden="1" x14ac:dyDescent="0.25">
      <c r="A512">
        <v>7711</v>
      </c>
      <c r="B512" t="s">
        <v>117</v>
      </c>
      <c r="C512" t="s">
        <v>9016</v>
      </c>
      <c r="D512" t="s">
        <v>80</v>
      </c>
      <c r="E512" t="s">
        <v>45</v>
      </c>
      <c r="F512" t="s">
        <v>188</v>
      </c>
      <c r="G512">
        <v>3</v>
      </c>
      <c r="H512" t="s">
        <v>7511</v>
      </c>
      <c r="I512" s="9">
        <v>50000</v>
      </c>
      <c r="J512" s="9">
        <v>0</v>
      </c>
      <c r="K512" t="s">
        <v>273</v>
      </c>
      <c r="L512" s="9">
        <v>2000</v>
      </c>
      <c r="M512" t="s">
        <v>54</v>
      </c>
      <c r="N512" t="s">
        <v>7621</v>
      </c>
      <c r="O512" t="s">
        <v>8370</v>
      </c>
      <c r="P512" t="s">
        <v>709</v>
      </c>
      <c r="Q512" t="s">
        <v>693</v>
      </c>
      <c r="R512" s="9">
        <v>52000</v>
      </c>
      <c r="S512" t="str">
        <f t="shared" si="42"/>
        <v>Unfunded</v>
      </c>
      <c r="T512" t="str">
        <f t="shared" si="43"/>
        <v>No</v>
      </c>
      <c r="U512" t="str">
        <f t="shared" si="44"/>
        <v>No</v>
      </c>
      <c r="V512" t="str">
        <f t="shared" si="45"/>
        <v>No</v>
      </c>
      <c r="W512" s="9" t="str">
        <f t="shared" si="46"/>
        <v/>
      </c>
      <c r="X512" s="9">
        <f t="shared" si="47"/>
        <v>52000</v>
      </c>
    </row>
    <row r="513" spans="1:24" hidden="1" x14ac:dyDescent="0.25">
      <c r="A513">
        <v>7750</v>
      </c>
      <c r="B513" t="s">
        <v>142</v>
      </c>
      <c r="D513" t="s">
        <v>65</v>
      </c>
      <c r="E513" t="s">
        <v>81</v>
      </c>
      <c r="F513" t="s">
        <v>119</v>
      </c>
      <c r="G513">
        <v>2</v>
      </c>
      <c r="H513" t="s">
        <v>7491</v>
      </c>
      <c r="I513" s="9">
        <v>60000</v>
      </c>
      <c r="J513" s="9">
        <v>10000</v>
      </c>
      <c r="K513" t="s">
        <v>273</v>
      </c>
      <c r="L513" s="9">
        <v>15000</v>
      </c>
      <c r="M513" t="s">
        <v>54</v>
      </c>
      <c r="N513" t="s">
        <v>9255</v>
      </c>
      <c r="O513" t="s">
        <v>9205</v>
      </c>
      <c r="P513" t="s">
        <v>709</v>
      </c>
      <c r="Q513" t="s">
        <v>921</v>
      </c>
      <c r="R513" s="9">
        <v>105000</v>
      </c>
      <c r="S513" t="str">
        <f t="shared" si="42"/>
        <v>Unfunded</v>
      </c>
      <c r="T513" t="str">
        <f t="shared" si="43"/>
        <v>No</v>
      </c>
      <c r="U513" t="str">
        <f t="shared" si="44"/>
        <v>No</v>
      </c>
      <c r="V513" t="str">
        <f t="shared" si="45"/>
        <v>No</v>
      </c>
      <c r="W513" s="9" t="str">
        <f t="shared" si="46"/>
        <v/>
      </c>
      <c r="X513" s="9">
        <f t="shared" si="47"/>
        <v>85000</v>
      </c>
    </row>
    <row r="514" spans="1:24" hidden="1" x14ac:dyDescent="0.25">
      <c r="A514">
        <v>7760</v>
      </c>
      <c r="B514" t="s">
        <v>616</v>
      </c>
      <c r="C514" t="s">
        <v>9329</v>
      </c>
      <c r="D514" t="s">
        <v>65</v>
      </c>
      <c r="E514" t="s">
        <v>66</v>
      </c>
      <c r="F514" t="s">
        <v>119</v>
      </c>
      <c r="G514">
        <v>2</v>
      </c>
      <c r="H514" t="s">
        <v>9350</v>
      </c>
      <c r="I514" s="9">
        <v>1500000</v>
      </c>
      <c r="J514" s="9">
        <v>0</v>
      </c>
      <c r="K514" t="s">
        <v>273</v>
      </c>
      <c r="L514" s="9">
        <v>150000</v>
      </c>
      <c r="M514" t="s">
        <v>54</v>
      </c>
      <c r="N514" t="s">
        <v>9352</v>
      </c>
      <c r="O514" t="s">
        <v>9205</v>
      </c>
      <c r="P514" t="s">
        <v>709</v>
      </c>
      <c r="Q514" t="s">
        <v>921</v>
      </c>
      <c r="R514" s="9">
        <v>1710000</v>
      </c>
      <c r="S514" t="str">
        <f t="shared" si="42"/>
        <v>Unfunded</v>
      </c>
      <c r="T514" t="str">
        <f t="shared" si="43"/>
        <v>No</v>
      </c>
      <c r="U514" t="str">
        <f t="shared" si="44"/>
        <v>No</v>
      </c>
      <c r="V514" t="str">
        <f t="shared" si="45"/>
        <v>No</v>
      </c>
      <c r="W514" s="9" t="str">
        <f t="shared" si="46"/>
        <v/>
      </c>
      <c r="X514" s="9">
        <f t="shared" si="47"/>
        <v>1650000</v>
      </c>
    </row>
    <row r="515" spans="1:24" hidden="1" x14ac:dyDescent="0.25">
      <c r="A515">
        <v>7761</v>
      </c>
      <c r="B515" t="s">
        <v>266</v>
      </c>
      <c r="C515" t="s">
        <v>9357</v>
      </c>
      <c r="D515" t="s">
        <v>65</v>
      </c>
      <c r="E515" t="s">
        <v>66</v>
      </c>
      <c r="F515" t="s">
        <v>268</v>
      </c>
      <c r="G515">
        <v>5</v>
      </c>
      <c r="H515" t="s">
        <v>9350</v>
      </c>
      <c r="I515" s="9">
        <v>2000000</v>
      </c>
      <c r="J515" s="9">
        <v>20000</v>
      </c>
      <c r="K515" t="s">
        <v>273</v>
      </c>
      <c r="L515" s="9">
        <v>40000</v>
      </c>
      <c r="M515" t="s">
        <v>54</v>
      </c>
      <c r="N515" t="s">
        <v>9363</v>
      </c>
      <c r="O515" t="s">
        <v>9205</v>
      </c>
      <c r="P515" t="s">
        <v>709</v>
      </c>
      <c r="Q515" t="s">
        <v>921</v>
      </c>
      <c r="R515" s="9">
        <v>2290000</v>
      </c>
      <c r="S515" t="str">
        <f t="shared" ref="S515:S578" si="48">IF(OR($M515="Partially funded", $M515="Funding secured"), "Funded", "Unfunded")</f>
        <v>Unfunded</v>
      </c>
      <c r="T515" t="str">
        <f t="shared" ref="T515:T578" si="49">IF(AND(R515&gt;0,R515=I515),"Yes","No")</f>
        <v>No</v>
      </c>
      <c r="U515" t="str">
        <f t="shared" ref="U515:U578" si="50">IF(AND(R515&gt;0,R515=J515),"Yes","No")</f>
        <v>No</v>
      </c>
      <c r="V515" t="str">
        <f t="shared" ref="V515:V578" si="51">IF(AND(R515&gt;0,R515=L515),"Yes","No")</f>
        <v>No</v>
      </c>
      <c r="W515" s="9" t="str">
        <f t="shared" ref="W515:W578" si="52">IF(AND(S515="Funded",T515="No",U515="No",V515="No"),SUM(I515,J515,L515,R515),"")</f>
        <v/>
      </c>
      <c r="X515" s="9">
        <f t="shared" ref="X515:X578" si="53">I515+J515+L515</f>
        <v>2060000</v>
      </c>
    </row>
    <row r="516" spans="1:24" x14ac:dyDescent="0.25">
      <c r="A516">
        <v>7762</v>
      </c>
      <c r="B516" t="s">
        <v>266</v>
      </c>
      <c r="C516" t="s">
        <v>9357</v>
      </c>
      <c r="D516" t="s">
        <v>65</v>
      </c>
      <c r="E516" t="s">
        <v>66</v>
      </c>
      <c r="F516" t="s">
        <v>198</v>
      </c>
      <c r="G516">
        <v>3</v>
      </c>
      <c r="H516" t="s">
        <v>4611</v>
      </c>
      <c r="I516" s="9">
        <v>0</v>
      </c>
      <c r="J516" s="9">
        <v>200</v>
      </c>
      <c r="K516" t="s">
        <v>53</v>
      </c>
      <c r="L516" s="9">
        <v>0</v>
      </c>
      <c r="M516" t="s">
        <v>149</v>
      </c>
      <c r="N516" t="s">
        <v>4678</v>
      </c>
      <c r="O516" t="s">
        <v>4614</v>
      </c>
      <c r="P516" t="s">
        <v>734</v>
      </c>
      <c r="Q516" t="s">
        <v>727</v>
      </c>
      <c r="R516" s="9">
        <v>5140</v>
      </c>
      <c r="S516" t="str">
        <f t="shared" si="48"/>
        <v>Funded</v>
      </c>
      <c r="T516" t="str">
        <f t="shared" si="49"/>
        <v>No</v>
      </c>
      <c r="U516" t="str">
        <f t="shared" si="50"/>
        <v>No</v>
      </c>
      <c r="V516" t="str">
        <f t="shared" si="51"/>
        <v>No</v>
      </c>
      <c r="W516" s="9">
        <f t="shared" si="52"/>
        <v>5340</v>
      </c>
      <c r="X516" s="9">
        <f t="shared" si="53"/>
        <v>200</v>
      </c>
    </row>
    <row r="517" spans="1:24" hidden="1" x14ac:dyDescent="0.25">
      <c r="A517">
        <v>7778</v>
      </c>
      <c r="B517" t="s">
        <v>359</v>
      </c>
      <c r="C517" t="s">
        <v>9491</v>
      </c>
      <c r="D517" t="s">
        <v>65</v>
      </c>
      <c r="E517" t="s">
        <v>45</v>
      </c>
      <c r="F517" t="s">
        <v>83</v>
      </c>
      <c r="G517">
        <v>4</v>
      </c>
      <c r="H517" t="s">
        <v>9350</v>
      </c>
      <c r="I517" s="9">
        <v>2000000</v>
      </c>
      <c r="J517" s="9">
        <v>60000</v>
      </c>
      <c r="K517" t="s">
        <v>273</v>
      </c>
      <c r="L517" s="9">
        <v>50000</v>
      </c>
      <c r="M517" t="s">
        <v>54</v>
      </c>
      <c r="O517" t="s">
        <v>9205</v>
      </c>
      <c r="P517" t="s">
        <v>709</v>
      </c>
      <c r="Q517" t="s">
        <v>921</v>
      </c>
      <c r="R517" s="9">
        <v>2110000</v>
      </c>
      <c r="S517" t="str">
        <f t="shared" si="48"/>
        <v>Unfunded</v>
      </c>
      <c r="T517" t="str">
        <f t="shared" si="49"/>
        <v>No</v>
      </c>
      <c r="U517" t="str">
        <f t="shared" si="50"/>
        <v>No</v>
      </c>
      <c r="V517" t="str">
        <f t="shared" si="51"/>
        <v>No</v>
      </c>
      <c r="W517" s="9" t="str">
        <f t="shared" si="52"/>
        <v/>
      </c>
      <c r="X517" s="9">
        <f t="shared" si="53"/>
        <v>2110000</v>
      </c>
    </row>
    <row r="518" spans="1:24" hidden="1" x14ac:dyDescent="0.25">
      <c r="A518">
        <v>7785</v>
      </c>
      <c r="B518" t="s">
        <v>117</v>
      </c>
      <c r="C518" t="s">
        <v>9537</v>
      </c>
      <c r="D518" t="s">
        <v>65</v>
      </c>
      <c r="E518" t="s">
        <v>45</v>
      </c>
      <c r="F518" t="s">
        <v>47</v>
      </c>
      <c r="G518">
        <v>4</v>
      </c>
      <c r="H518" t="s">
        <v>9350</v>
      </c>
      <c r="I518" s="9">
        <v>15000000</v>
      </c>
      <c r="J518" s="9">
        <v>20000</v>
      </c>
      <c r="K518" t="s">
        <v>273</v>
      </c>
      <c r="L518" s="9">
        <v>50000</v>
      </c>
      <c r="M518" t="s">
        <v>149</v>
      </c>
      <c r="O518" t="s">
        <v>9205</v>
      </c>
      <c r="P518" t="s">
        <v>709</v>
      </c>
      <c r="Q518" t="s">
        <v>921</v>
      </c>
      <c r="R518" s="9">
        <v>15100000</v>
      </c>
      <c r="S518" t="str">
        <f t="shared" si="48"/>
        <v>Funded</v>
      </c>
      <c r="T518" t="str">
        <f t="shared" si="49"/>
        <v>No</v>
      </c>
      <c r="U518" t="str">
        <f t="shared" si="50"/>
        <v>No</v>
      </c>
      <c r="V518" t="str">
        <f t="shared" si="51"/>
        <v>No</v>
      </c>
      <c r="W518" s="9">
        <f t="shared" si="52"/>
        <v>30170000</v>
      </c>
      <c r="X518" s="9">
        <f t="shared" si="53"/>
        <v>15070000</v>
      </c>
    </row>
    <row r="519" spans="1:24" x14ac:dyDescent="0.25">
      <c r="A519">
        <v>7787</v>
      </c>
      <c r="B519" t="s">
        <v>117</v>
      </c>
      <c r="C519" t="s">
        <v>9537</v>
      </c>
      <c r="D519" t="s">
        <v>65</v>
      </c>
      <c r="E519" t="s">
        <v>45</v>
      </c>
      <c r="F519" t="s">
        <v>540</v>
      </c>
      <c r="G519">
        <v>3</v>
      </c>
      <c r="H519" t="s">
        <v>4624</v>
      </c>
      <c r="I519" s="9">
        <v>0</v>
      </c>
      <c r="J519" s="9">
        <v>0</v>
      </c>
      <c r="K519" t="s">
        <v>273</v>
      </c>
      <c r="L519" s="9">
        <v>0</v>
      </c>
      <c r="M519" t="s">
        <v>134</v>
      </c>
      <c r="N519" t="s">
        <v>4826</v>
      </c>
      <c r="O519" t="s">
        <v>4614</v>
      </c>
      <c r="P519" t="s">
        <v>734</v>
      </c>
      <c r="Q519" t="s">
        <v>727</v>
      </c>
      <c r="R519" s="9">
        <v>60000</v>
      </c>
      <c r="S519" t="str">
        <f t="shared" si="48"/>
        <v>Funded</v>
      </c>
      <c r="T519" t="str">
        <f t="shared" si="49"/>
        <v>No</v>
      </c>
      <c r="U519" t="str">
        <f t="shared" si="50"/>
        <v>No</v>
      </c>
      <c r="V519" t="str">
        <f t="shared" si="51"/>
        <v>No</v>
      </c>
      <c r="W519" s="9">
        <f t="shared" si="52"/>
        <v>60000</v>
      </c>
      <c r="X519" s="9">
        <f t="shared" si="53"/>
        <v>0</v>
      </c>
    </row>
    <row r="520" spans="1:24" x14ac:dyDescent="0.25">
      <c r="A520">
        <v>1936</v>
      </c>
      <c r="B520" t="s">
        <v>223</v>
      </c>
      <c r="D520" t="s">
        <v>80</v>
      </c>
      <c r="E520" t="s">
        <v>45</v>
      </c>
      <c r="F520" t="s">
        <v>47</v>
      </c>
      <c r="G520">
        <v>3</v>
      </c>
      <c r="H520" t="s">
        <v>5643</v>
      </c>
      <c r="I520" s="9">
        <v>0</v>
      </c>
      <c r="J520" s="9">
        <v>0</v>
      </c>
      <c r="K520" t="s">
        <v>273</v>
      </c>
      <c r="L520" s="9">
        <v>500000</v>
      </c>
      <c r="M520" t="s">
        <v>134</v>
      </c>
      <c r="O520" t="s">
        <v>5137</v>
      </c>
      <c r="P520" t="s">
        <v>734</v>
      </c>
      <c r="Q520" t="s">
        <v>727</v>
      </c>
      <c r="R520" s="9">
        <v>0</v>
      </c>
      <c r="S520" t="str">
        <f t="shared" si="48"/>
        <v>Funded</v>
      </c>
      <c r="T520" t="str">
        <f t="shared" si="49"/>
        <v>No</v>
      </c>
      <c r="U520" t="str">
        <f t="shared" si="50"/>
        <v>No</v>
      </c>
      <c r="V520" t="str">
        <f t="shared" si="51"/>
        <v>No</v>
      </c>
      <c r="W520" s="9">
        <f t="shared" si="52"/>
        <v>500000</v>
      </c>
      <c r="X520" s="9">
        <f t="shared" si="53"/>
        <v>500000</v>
      </c>
    </row>
    <row r="521" spans="1:24" hidden="1" x14ac:dyDescent="0.25">
      <c r="A521">
        <v>1954</v>
      </c>
      <c r="B521" t="s">
        <v>616</v>
      </c>
      <c r="D521" t="s">
        <v>65</v>
      </c>
      <c r="E521" t="s">
        <v>81</v>
      </c>
      <c r="F521" t="s">
        <v>388</v>
      </c>
      <c r="G521">
        <v>2</v>
      </c>
      <c r="H521" t="s">
        <v>810</v>
      </c>
      <c r="I521" s="9">
        <v>0</v>
      </c>
      <c r="J521" s="9">
        <v>0</v>
      </c>
      <c r="L521" s="9">
        <v>0</v>
      </c>
      <c r="M521" t="s">
        <v>54</v>
      </c>
      <c r="O521" t="s">
        <v>688</v>
      </c>
      <c r="P521" t="s">
        <v>223</v>
      </c>
      <c r="Q521" t="s">
        <v>464</v>
      </c>
      <c r="R521" s="9">
        <v>0</v>
      </c>
      <c r="S521" t="str">
        <f t="shared" si="48"/>
        <v>Unfunded</v>
      </c>
      <c r="T521" t="str">
        <f t="shared" si="49"/>
        <v>No</v>
      </c>
      <c r="U521" t="str">
        <f t="shared" si="50"/>
        <v>No</v>
      </c>
      <c r="V521" t="str">
        <f t="shared" si="51"/>
        <v>No</v>
      </c>
      <c r="W521" s="9" t="str">
        <f t="shared" si="52"/>
        <v/>
      </c>
      <c r="X521" s="9">
        <f t="shared" si="53"/>
        <v>0</v>
      </c>
    </row>
    <row r="522" spans="1:24" hidden="1" x14ac:dyDescent="0.25">
      <c r="A522">
        <v>1955</v>
      </c>
      <c r="B522" t="s">
        <v>616</v>
      </c>
      <c r="D522" t="s">
        <v>65</v>
      </c>
      <c r="E522" t="s">
        <v>66</v>
      </c>
      <c r="F522" t="s">
        <v>607</v>
      </c>
      <c r="G522">
        <v>2</v>
      </c>
      <c r="H522" t="s">
        <v>850</v>
      </c>
      <c r="I522" s="9">
        <v>0</v>
      </c>
      <c r="J522" s="9">
        <v>0</v>
      </c>
      <c r="L522" s="9">
        <v>0</v>
      </c>
      <c r="M522" t="s">
        <v>54</v>
      </c>
      <c r="O522" t="s">
        <v>688</v>
      </c>
      <c r="P522" t="s">
        <v>223</v>
      </c>
      <c r="Q522" t="s">
        <v>464</v>
      </c>
      <c r="R522" s="9">
        <v>0</v>
      </c>
      <c r="S522" t="str">
        <f t="shared" si="48"/>
        <v>Unfunded</v>
      </c>
      <c r="T522" t="str">
        <f t="shared" si="49"/>
        <v>No</v>
      </c>
      <c r="U522" t="str">
        <f t="shared" si="50"/>
        <v>No</v>
      </c>
      <c r="V522" t="str">
        <f t="shared" si="51"/>
        <v>No</v>
      </c>
      <c r="W522" s="9" t="str">
        <f t="shared" si="52"/>
        <v/>
      </c>
      <c r="X522" s="9">
        <f t="shared" si="53"/>
        <v>0</v>
      </c>
    </row>
    <row r="523" spans="1:24" hidden="1" x14ac:dyDescent="0.25">
      <c r="A523">
        <v>1958</v>
      </c>
      <c r="B523" t="s">
        <v>359</v>
      </c>
      <c r="D523" t="s">
        <v>65</v>
      </c>
      <c r="E523" t="s">
        <v>81</v>
      </c>
      <c r="F523" t="s">
        <v>68</v>
      </c>
      <c r="G523">
        <v>1</v>
      </c>
      <c r="H523" t="s">
        <v>869</v>
      </c>
      <c r="I523" s="9">
        <v>0</v>
      </c>
      <c r="J523" s="9">
        <v>0</v>
      </c>
      <c r="L523" s="9">
        <v>0</v>
      </c>
      <c r="M523" t="s">
        <v>54</v>
      </c>
      <c r="N523" t="s">
        <v>870</v>
      </c>
      <c r="O523" t="s">
        <v>688</v>
      </c>
      <c r="P523" t="s">
        <v>223</v>
      </c>
      <c r="Q523" t="s">
        <v>464</v>
      </c>
      <c r="R523" s="9">
        <v>0</v>
      </c>
      <c r="S523" t="str">
        <f t="shared" si="48"/>
        <v>Unfunded</v>
      </c>
      <c r="T523" t="str">
        <f t="shared" si="49"/>
        <v>No</v>
      </c>
      <c r="U523" t="str">
        <f t="shared" si="50"/>
        <v>No</v>
      </c>
      <c r="V523" t="str">
        <f t="shared" si="51"/>
        <v>No</v>
      </c>
      <c r="W523" s="9" t="str">
        <f t="shared" si="52"/>
        <v/>
      </c>
      <c r="X523" s="9">
        <f t="shared" si="53"/>
        <v>0</v>
      </c>
    </row>
    <row r="524" spans="1:24" hidden="1" x14ac:dyDescent="0.25">
      <c r="A524">
        <v>2148</v>
      </c>
      <c r="B524" t="s">
        <v>64</v>
      </c>
      <c r="C524" t="s">
        <v>1465</v>
      </c>
      <c r="D524" t="s">
        <v>80</v>
      </c>
      <c r="E524" t="s">
        <v>45</v>
      </c>
      <c r="F524" t="s">
        <v>144</v>
      </c>
      <c r="G524">
        <v>3</v>
      </c>
      <c r="H524" t="s">
        <v>1468</v>
      </c>
      <c r="I524" s="9">
        <v>0</v>
      </c>
      <c r="J524" s="9">
        <v>0</v>
      </c>
      <c r="K524" t="s">
        <v>53</v>
      </c>
      <c r="L524" s="9">
        <v>0</v>
      </c>
      <c r="M524" t="s">
        <v>54</v>
      </c>
      <c r="N524" t="s">
        <v>1469</v>
      </c>
      <c r="O524" t="s">
        <v>1407</v>
      </c>
      <c r="P524" t="s">
        <v>223</v>
      </c>
      <c r="Q524" t="s">
        <v>464</v>
      </c>
      <c r="R524" s="9">
        <v>0</v>
      </c>
      <c r="S524" t="str">
        <f t="shared" si="48"/>
        <v>Unfunded</v>
      </c>
      <c r="T524" t="str">
        <f t="shared" si="49"/>
        <v>No</v>
      </c>
      <c r="U524" t="str">
        <f t="shared" si="50"/>
        <v>No</v>
      </c>
      <c r="V524" t="str">
        <f t="shared" si="51"/>
        <v>No</v>
      </c>
      <c r="W524" s="9" t="str">
        <f t="shared" si="52"/>
        <v/>
      </c>
      <c r="X524" s="9">
        <f t="shared" si="53"/>
        <v>0</v>
      </c>
    </row>
    <row r="525" spans="1:24" x14ac:dyDescent="0.25">
      <c r="A525">
        <v>2158</v>
      </c>
      <c r="B525" t="s">
        <v>142</v>
      </c>
      <c r="D525" t="s">
        <v>65</v>
      </c>
      <c r="E525" t="s">
        <v>45</v>
      </c>
      <c r="F525" t="s">
        <v>607</v>
      </c>
      <c r="G525">
        <v>3</v>
      </c>
      <c r="H525" t="s">
        <v>1500</v>
      </c>
      <c r="I525" s="9">
        <v>70000</v>
      </c>
      <c r="J525" s="9">
        <v>0</v>
      </c>
      <c r="L525" s="9">
        <v>0</v>
      </c>
      <c r="M525" t="s">
        <v>134</v>
      </c>
      <c r="N525" t="s">
        <v>5870</v>
      </c>
      <c r="O525" t="s">
        <v>5777</v>
      </c>
      <c r="P525" t="s">
        <v>734</v>
      </c>
      <c r="Q525" t="s">
        <v>727</v>
      </c>
      <c r="R525" s="9">
        <v>0</v>
      </c>
      <c r="S525" t="str">
        <f t="shared" si="48"/>
        <v>Funded</v>
      </c>
      <c r="T525" t="str">
        <f t="shared" si="49"/>
        <v>No</v>
      </c>
      <c r="U525" t="str">
        <f t="shared" si="50"/>
        <v>No</v>
      </c>
      <c r="V525" t="str">
        <f t="shared" si="51"/>
        <v>No</v>
      </c>
      <c r="W525" s="9">
        <f t="shared" si="52"/>
        <v>70000</v>
      </c>
      <c r="X525" s="9">
        <f t="shared" si="53"/>
        <v>70000</v>
      </c>
    </row>
    <row r="526" spans="1:24" hidden="1" x14ac:dyDescent="0.25">
      <c r="A526">
        <v>2168</v>
      </c>
      <c r="B526" t="s">
        <v>359</v>
      </c>
      <c r="D526" t="s">
        <v>494</v>
      </c>
      <c r="E526" t="s">
        <v>45</v>
      </c>
      <c r="F526" t="s">
        <v>68</v>
      </c>
      <c r="G526">
        <v>3</v>
      </c>
      <c r="H526" t="s">
        <v>1608</v>
      </c>
      <c r="I526" s="9">
        <v>0</v>
      </c>
      <c r="J526" s="9">
        <v>0</v>
      </c>
      <c r="K526" t="s">
        <v>53</v>
      </c>
      <c r="L526" s="9">
        <v>0</v>
      </c>
      <c r="M526" t="s">
        <v>54</v>
      </c>
      <c r="N526" t="s">
        <v>1642</v>
      </c>
      <c r="O526" t="s">
        <v>1503</v>
      </c>
      <c r="P526" t="s">
        <v>223</v>
      </c>
      <c r="Q526" t="s">
        <v>464</v>
      </c>
      <c r="R526" s="9">
        <v>0</v>
      </c>
      <c r="S526" t="str">
        <f t="shared" si="48"/>
        <v>Unfunded</v>
      </c>
      <c r="T526" t="str">
        <f t="shared" si="49"/>
        <v>No</v>
      </c>
      <c r="U526" t="str">
        <f t="shared" si="50"/>
        <v>No</v>
      </c>
      <c r="V526" t="str">
        <f t="shared" si="51"/>
        <v>No</v>
      </c>
      <c r="W526" s="9" t="str">
        <f t="shared" si="52"/>
        <v/>
      </c>
      <c r="X526" s="9">
        <f t="shared" si="53"/>
        <v>0</v>
      </c>
    </row>
    <row r="527" spans="1:24" hidden="1" x14ac:dyDescent="0.25">
      <c r="A527">
        <v>2237</v>
      </c>
      <c r="B527" t="s">
        <v>266</v>
      </c>
      <c r="D527" t="s">
        <v>80</v>
      </c>
      <c r="E527" t="s">
        <v>66</v>
      </c>
      <c r="F527" t="s">
        <v>268</v>
      </c>
      <c r="G527">
        <v>5</v>
      </c>
      <c r="H527" t="s">
        <v>1950</v>
      </c>
      <c r="I527" s="9">
        <v>5000</v>
      </c>
      <c r="J527" s="9">
        <v>0</v>
      </c>
      <c r="K527" t="s">
        <v>273</v>
      </c>
      <c r="L527" s="9">
        <v>2500</v>
      </c>
      <c r="M527" t="s">
        <v>54</v>
      </c>
      <c r="N527" t="s">
        <v>2019</v>
      </c>
      <c r="O527" t="s">
        <v>1951</v>
      </c>
      <c r="P527" t="s">
        <v>223</v>
      </c>
      <c r="Q527" t="s">
        <v>464</v>
      </c>
      <c r="R527" s="9">
        <v>0</v>
      </c>
      <c r="S527" t="str">
        <f t="shared" si="48"/>
        <v>Unfunded</v>
      </c>
      <c r="T527" t="str">
        <f t="shared" si="49"/>
        <v>No</v>
      </c>
      <c r="U527" t="str">
        <f t="shared" si="50"/>
        <v>No</v>
      </c>
      <c r="V527" t="str">
        <f t="shared" si="51"/>
        <v>No</v>
      </c>
      <c r="W527" s="9" t="str">
        <f t="shared" si="52"/>
        <v/>
      </c>
      <c r="X527" s="9">
        <f t="shared" si="53"/>
        <v>7500</v>
      </c>
    </row>
    <row r="528" spans="1:24" hidden="1" x14ac:dyDescent="0.25">
      <c r="A528">
        <v>2342</v>
      </c>
      <c r="B528" t="s">
        <v>117</v>
      </c>
      <c r="D528" t="s">
        <v>44</v>
      </c>
      <c r="E528" t="s">
        <v>66</v>
      </c>
      <c r="F528" t="s">
        <v>237</v>
      </c>
      <c r="G528">
        <v>4</v>
      </c>
      <c r="H528" t="s">
        <v>2986</v>
      </c>
      <c r="I528" s="9">
        <v>0</v>
      </c>
      <c r="J528" s="9">
        <v>0</v>
      </c>
      <c r="K528" t="s">
        <v>273</v>
      </c>
      <c r="L528" s="9">
        <v>0</v>
      </c>
      <c r="M528" t="s">
        <v>54</v>
      </c>
      <c r="N528" t="s">
        <v>2988</v>
      </c>
      <c r="O528" t="s">
        <v>2530</v>
      </c>
      <c r="P528" t="s">
        <v>223</v>
      </c>
      <c r="Q528" t="s">
        <v>464</v>
      </c>
      <c r="R528" s="9">
        <v>0</v>
      </c>
      <c r="S528" t="str">
        <f t="shared" si="48"/>
        <v>Unfunded</v>
      </c>
      <c r="T528" t="str">
        <f t="shared" si="49"/>
        <v>No</v>
      </c>
      <c r="U528" t="str">
        <f t="shared" si="50"/>
        <v>No</v>
      </c>
      <c r="V528" t="str">
        <f t="shared" si="51"/>
        <v>No</v>
      </c>
      <c r="W528" s="9" t="str">
        <f t="shared" si="52"/>
        <v/>
      </c>
      <c r="X528" s="9">
        <f t="shared" si="53"/>
        <v>0</v>
      </c>
    </row>
    <row r="529" spans="1:24" hidden="1" x14ac:dyDescent="0.25">
      <c r="A529">
        <v>2349</v>
      </c>
      <c r="B529" t="s">
        <v>64</v>
      </c>
      <c r="C529" t="s">
        <v>3064</v>
      </c>
      <c r="D529" t="s">
        <v>494</v>
      </c>
      <c r="E529" t="s">
        <v>45</v>
      </c>
      <c r="F529" t="s">
        <v>547</v>
      </c>
      <c r="G529">
        <v>1</v>
      </c>
      <c r="H529" t="s">
        <v>3031</v>
      </c>
      <c r="I529" s="9">
        <v>0</v>
      </c>
      <c r="J529" s="9">
        <v>0</v>
      </c>
      <c r="K529" t="s">
        <v>273</v>
      </c>
      <c r="L529" s="9">
        <v>0</v>
      </c>
      <c r="M529" t="s">
        <v>54</v>
      </c>
      <c r="N529" t="s">
        <v>3069</v>
      </c>
      <c r="O529" t="s">
        <v>3036</v>
      </c>
      <c r="P529" t="s">
        <v>223</v>
      </c>
      <c r="Q529" t="s">
        <v>464</v>
      </c>
      <c r="R529" s="9">
        <v>0</v>
      </c>
      <c r="S529" t="str">
        <f t="shared" si="48"/>
        <v>Unfunded</v>
      </c>
      <c r="T529" t="str">
        <f t="shared" si="49"/>
        <v>No</v>
      </c>
      <c r="U529" t="str">
        <f t="shared" si="50"/>
        <v>No</v>
      </c>
      <c r="V529" t="str">
        <f t="shared" si="51"/>
        <v>No</v>
      </c>
      <c r="W529" s="9" t="str">
        <f t="shared" si="52"/>
        <v/>
      </c>
      <c r="X529" s="9">
        <f t="shared" si="53"/>
        <v>0</v>
      </c>
    </row>
    <row r="530" spans="1:24" hidden="1" x14ac:dyDescent="0.25">
      <c r="A530">
        <v>2492</v>
      </c>
      <c r="B530" t="s">
        <v>141</v>
      </c>
      <c r="D530" t="s">
        <v>3326</v>
      </c>
      <c r="E530" t="s">
        <v>81</v>
      </c>
      <c r="F530" t="s">
        <v>607</v>
      </c>
      <c r="G530">
        <v>1</v>
      </c>
      <c r="H530" t="s">
        <v>2441</v>
      </c>
      <c r="I530" s="9">
        <v>7000</v>
      </c>
      <c r="J530" s="9">
        <v>7000</v>
      </c>
      <c r="K530" t="s">
        <v>53</v>
      </c>
      <c r="L530" s="9">
        <v>0</v>
      </c>
      <c r="M530" t="s">
        <v>134</v>
      </c>
      <c r="N530" t="s">
        <v>4165</v>
      </c>
      <c r="O530" t="s">
        <v>4066</v>
      </c>
      <c r="P530" t="s">
        <v>223</v>
      </c>
      <c r="R530" s="9">
        <v>0</v>
      </c>
      <c r="S530" t="str">
        <f t="shared" si="48"/>
        <v>Funded</v>
      </c>
      <c r="T530" t="str">
        <f t="shared" si="49"/>
        <v>No</v>
      </c>
      <c r="U530" t="str">
        <f t="shared" si="50"/>
        <v>No</v>
      </c>
      <c r="V530" t="str">
        <f t="shared" si="51"/>
        <v>No</v>
      </c>
      <c r="W530" s="9">
        <f t="shared" si="52"/>
        <v>14000</v>
      </c>
      <c r="X530" s="9">
        <f t="shared" si="53"/>
        <v>14000</v>
      </c>
    </row>
    <row r="531" spans="1:24" hidden="1" x14ac:dyDescent="0.25">
      <c r="A531">
        <v>2493</v>
      </c>
      <c r="B531" t="s">
        <v>142</v>
      </c>
      <c r="D531" t="s">
        <v>3326</v>
      </c>
      <c r="E531" t="s">
        <v>81</v>
      </c>
      <c r="F531" t="s">
        <v>607</v>
      </c>
      <c r="G531">
        <v>4</v>
      </c>
      <c r="H531" t="s">
        <v>2441</v>
      </c>
      <c r="I531" s="9">
        <v>0</v>
      </c>
      <c r="J531" s="9">
        <v>0</v>
      </c>
      <c r="K531" t="s">
        <v>53</v>
      </c>
      <c r="L531" s="9">
        <v>0</v>
      </c>
      <c r="M531" t="s">
        <v>134</v>
      </c>
      <c r="O531" t="s">
        <v>4066</v>
      </c>
      <c r="P531" t="s">
        <v>223</v>
      </c>
      <c r="R531" s="9">
        <v>0</v>
      </c>
      <c r="S531" t="str">
        <f t="shared" si="48"/>
        <v>Funded</v>
      </c>
      <c r="T531" t="str">
        <f t="shared" si="49"/>
        <v>No</v>
      </c>
      <c r="U531" t="str">
        <f t="shared" si="50"/>
        <v>No</v>
      </c>
      <c r="V531" t="str">
        <f t="shared" si="51"/>
        <v>No</v>
      </c>
      <c r="W531" s="9">
        <f t="shared" si="52"/>
        <v>0</v>
      </c>
      <c r="X531" s="9">
        <f t="shared" si="53"/>
        <v>0</v>
      </c>
    </row>
    <row r="532" spans="1:24" hidden="1" x14ac:dyDescent="0.25">
      <c r="A532">
        <v>2939</v>
      </c>
      <c r="B532" t="s">
        <v>117</v>
      </c>
      <c r="D532" t="s">
        <v>65</v>
      </c>
      <c r="E532" t="s">
        <v>45</v>
      </c>
      <c r="F532" t="s">
        <v>131</v>
      </c>
      <c r="G532">
        <v>4</v>
      </c>
      <c r="H532" t="s">
        <v>4624</v>
      </c>
      <c r="I532" s="9">
        <v>0</v>
      </c>
      <c r="J532" s="9">
        <v>1248</v>
      </c>
      <c r="K532" t="s">
        <v>53</v>
      </c>
      <c r="L532" s="9">
        <v>0</v>
      </c>
      <c r="M532" t="s">
        <v>149</v>
      </c>
      <c r="N532" t="s">
        <v>4890</v>
      </c>
      <c r="O532" t="s">
        <v>4614</v>
      </c>
      <c r="P532" t="s">
        <v>223</v>
      </c>
      <c r="Q532" t="s">
        <v>464</v>
      </c>
      <c r="R532" s="9">
        <v>0</v>
      </c>
      <c r="S532" t="str">
        <f t="shared" si="48"/>
        <v>Funded</v>
      </c>
      <c r="T532" t="str">
        <f t="shared" si="49"/>
        <v>No</v>
      </c>
      <c r="U532" t="str">
        <f t="shared" si="50"/>
        <v>No</v>
      </c>
      <c r="V532" t="str">
        <f t="shared" si="51"/>
        <v>No</v>
      </c>
      <c r="W532" s="9">
        <f t="shared" si="52"/>
        <v>1248</v>
      </c>
      <c r="X532" s="9">
        <f t="shared" si="53"/>
        <v>1248</v>
      </c>
    </row>
    <row r="533" spans="1:24" hidden="1" x14ac:dyDescent="0.25">
      <c r="A533">
        <v>2940</v>
      </c>
      <c r="B533" t="s">
        <v>117</v>
      </c>
      <c r="D533" t="s">
        <v>65</v>
      </c>
      <c r="E533" t="s">
        <v>45</v>
      </c>
      <c r="F533" t="s">
        <v>540</v>
      </c>
      <c r="G533">
        <v>4</v>
      </c>
      <c r="H533" t="s">
        <v>4624</v>
      </c>
      <c r="I533" s="9">
        <v>0</v>
      </c>
      <c r="J533" s="9">
        <v>600</v>
      </c>
      <c r="K533" t="s">
        <v>273</v>
      </c>
      <c r="L533" s="9">
        <v>0</v>
      </c>
      <c r="M533" t="s">
        <v>149</v>
      </c>
      <c r="N533" t="s">
        <v>4899</v>
      </c>
      <c r="O533" t="s">
        <v>4614</v>
      </c>
      <c r="P533" t="s">
        <v>223</v>
      </c>
      <c r="Q533" t="s">
        <v>464</v>
      </c>
      <c r="R533" s="9">
        <v>0</v>
      </c>
      <c r="S533" t="str">
        <f t="shared" si="48"/>
        <v>Funded</v>
      </c>
      <c r="T533" t="str">
        <f t="shared" si="49"/>
        <v>No</v>
      </c>
      <c r="U533" t="str">
        <f t="shared" si="50"/>
        <v>No</v>
      </c>
      <c r="V533" t="str">
        <f t="shared" si="51"/>
        <v>No</v>
      </c>
      <c r="W533" s="9">
        <f t="shared" si="52"/>
        <v>600</v>
      </c>
      <c r="X533" s="9">
        <f t="shared" si="53"/>
        <v>600</v>
      </c>
    </row>
    <row r="534" spans="1:24" hidden="1" x14ac:dyDescent="0.25">
      <c r="A534">
        <v>2941</v>
      </c>
      <c r="B534" t="s">
        <v>141</v>
      </c>
      <c r="D534" t="s">
        <v>65</v>
      </c>
      <c r="E534" t="s">
        <v>66</v>
      </c>
      <c r="F534" t="s">
        <v>144</v>
      </c>
      <c r="G534">
        <v>4</v>
      </c>
      <c r="H534" t="s">
        <v>4624</v>
      </c>
      <c r="I534" s="9">
        <v>0</v>
      </c>
      <c r="J534" s="9">
        <v>900</v>
      </c>
      <c r="K534" t="s">
        <v>273</v>
      </c>
      <c r="L534" s="9">
        <v>0</v>
      </c>
      <c r="M534" t="s">
        <v>149</v>
      </c>
      <c r="N534" t="s">
        <v>4907</v>
      </c>
      <c r="O534" t="s">
        <v>4614</v>
      </c>
      <c r="P534" t="s">
        <v>223</v>
      </c>
      <c r="Q534" t="s">
        <v>464</v>
      </c>
      <c r="R534" s="9">
        <v>35000</v>
      </c>
      <c r="S534" t="str">
        <f t="shared" si="48"/>
        <v>Funded</v>
      </c>
      <c r="T534" t="str">
        <f t="shared" si="49"/>
        <v>No</v>
      </c>
      <c r="U534" t="str">
        <f t="shared" si="50"/>
        <v>No</v>
      </c>
      <c r="V534" t="str">
        <f t="shared" si="51"/>
        <v>No</v>
      </c>
      <c r="W534" s="9">
        <f t="shared" si="52"/>
        <v>35900</v>
      </c>
      <c r="X534" s="9">
        <f t="shared" si="53"/>
        <v>900</v>
      </c>
    </row>
    <row r="535" spans="1:24" x14ac:dyDescent="0.25">
      <c r="A535">
        <v>2979</v>
      </c>
      <c r="B535" t="s">
        <v>266</v>
      </c>
      <c r="C535" t="s">
        <v>142</v>
      </c>
      <c r="D535" t="s">
        <v>65</v>
      </c>
      <c r="E535" t="s">
        <v>66</v>
      </c>
      <c r="F535" t="s">
        <v>119</v>
      </c>
      <c r="G535">
        <v>3</v>
      </c>
      <c r="H535" t="s">
        <v>1500</v>
      </c>
      <c r="I535" s="9">
        <v>0</v>
      </c>
      <c r="J535" s="9">
        <v>0</v>
      </c>
      <c r="K535" t="s">
        <v>53</v>
      </c>
      <c r="L535" s="9">
        <v>3000</v>
      </c>
      <c r="M535" t="s">
        <v>134</v>
      </c>
      <c r="N535" t="s">
        <v>1584</v>
      </c>
      <c r="O535" t="s">
        <v>1503</v>
      </c>
      <c r="P535" t="s">
        <v>692</v>
      </c>
      <c r="Q535" t="s">
        <v>727</v>
      </c>
      <c r="R535" s="9">
        <v>6000</v>
      </c>
      <c r="S535" t="str">
        <f t="shared" si="48"/>
        <v>Funded</v>
      </c>
      <c r="T535" t="str">
        <f t="shared" si="49"/>
        <v>No</v>
      </c>
      <c r="U535" t="str">
        <f t="shared" si="50"/>
        <v>No</v>
      </c>
      <c r="V535" t="str">
        <f t="shared" si="51"/>
        <v>No</v>
      </c>
      <c r="W535" s="9">
        <f t="shared" si="52"/>
        <v>9000</v>
      </c>
      <c r="X535" s="9">
        <f t="shared" si="53"/>
        <v>3000</v>
      </c>
    </row>
    <row r="536" spans="1:24" x14ac:dyDescent="0.25">
      <c r="A536">
        <v>2980</v>
      </c>
      <c r="B536" t="s">
        <v>266</v>
      </c>
      <c r="D536" t="s">
        <v>65</v>
      </c>
      <c r="E536" t="s">
        <v>66</v>
      </c>
      <c r="F536" t="s">
        <v>119</v>
      </c>
      <c r="G536">
        <v>3</v>
      </c>
      <c r="H536" t="s">
        <v>1500</v>
      </c>
      <c r="I536" s="9">
        <v>0</v>
      </c>
      <c r="J536" s="9">
        <v>0</v>
      </c>
      <c r="K536" t="s">
        <v>53</v>
      </c>
      <c r="L536" s="9">
        <v>3000</v>
      </c>
      <c r="M536" t="s">
        <v>134</v>
      </c>
      <c r="N536" t="s">
        <v>1584</v>
      </c>
      <c r="O536" t="s">
        <v>1693</v>
      </c>
      <c r="P536" t="s">
        <v>692</v>
      </c>
      <c r="Q536" t="s">
        <v>727</v>
      </c>
      <c r="R536" s="9">
        <v>3000</v>
      </c>
      <c r="S536" t="str">
        <f t="shared" si="48"/>
        <v>Funded</v>
      </c>
      <c r="T536" t="str">
        <f t="shared" si="49"/>
        <v>No</v>
      </c>
      <c r="U536" t="str">
        <f t="shared" si="50"/>
        <v>No</v>
      </c>
      <c r="V536" t="str">
        <f t="shared" si="51"/>
        <v>Yes</v>
      </c>
      <c r="W536" s="9" t="str">
        <f t="shared" si="52"/>
        <v/>
      </c>
      <c r="X536" s="9">
        <f t="shared" si="53"/>
        <v>3000</v>
      </c>
    </row>
    <row r="537" spans="1:24" x14ac:dyDescent="0.25">
      <c r="A537">
        <v>2981</v>
      </c>
      <c r="B537" t="s">
        <v>266</v>
      </c>
      <c r="D537" t="s">
        <v>65</v>
      </c>
      <c r="E537" t="s">
        <v>66</v>
      </c>
      <c r="F537" t="s">
        <v>119</v>
      </c>
      <c r="G537">
        <v>3</v>
      </c>
      <c r="H537" t="s">
        <v>1500</v>
      </c>
      <c r="I537" s="9">
        <v>0</v>
      </c>
      <c r="J537" s="9">
        <v>0</v>
      </c>
      <c r="K537" t="s">
        <v>53</v>
      </c>
      <c r="L537" s="9">
        <v>3000</v>
      </c>
      <c r="M537" t="s">
        <v>134</v>
      </c>
      <c r="N537" t="s">
        <v>1584</v>
      </c>
      <c r="O537" t="s">
        <v>1784</v>
      </c>
      <c r="P537" t="s">
        <v>692</v>
      </c>
      <c r="Q537" t="s">
        <v>727</v>
      </c>
      <c r="R537" s="9">
        <v>0</v>
      </c>
      <c r="S537" t="str">
        <f t="shared" si="48"/>
        <v>Funded</v>
      </c>
      <c r="T537" t="str">
        <f t="shared" si="49"/>
        <v>No</v>
      </c>
      <c r="U537" t="str">
        <f t="shared" si="50"/>
        <v>No</v>
      </c>
      <c r="V537" t="str">
        <f t="shared" si="51"/>
        <v>No</v>
      </c>
      <c r="W537" s="9">
        <f t="shared" si="52"/>
        <v>3000</v>
      </c>
      <c r="X537" s="9">
        <f t="shared" si="53"/>
        <v>3000</v>
      </c>
    </row>
    <row r="538" spans="1:24" x14ac:dyDescent="0.25">
      <c r="A538">
        <v>2982</v>
      </c>
      <c r="B538" t="s">
        <v>266</v>
      </c>
      <c r="D538" t="s">
        <v>65</v>
      </c>
      <c r="E538" t="s">
        <v>81</v>
      </c>
      <c r="F538" t="s">
        <v>702</v>
      </c>
      <c r="G538">
        <v>3</v>
      </c>
      <c r="H538" t="s">
        <v>1500</v>
      </c>
      <c r="I538" s="9">
        <v>0</v>
      </c>
      <c r="J538" s="9">
        <v>0</v>
      </c>
      <c r="K538" t="s">
        <v>273</v>
      </c>
      <c r="L538" s="9">
        <v>10000</v>
      </c>
      <c r="M538" t="s">
        <v>134</v>
      </c>
      <c r="N538" t="s">
        <v>5784</v>
      </c>
      <c r="O538" t="s">
        <v>5777</v>
      </c>
      <c r="P538" t="s">
        <v>692</v>
      </c>
      <c r="Q538" t="s">
        <v>727</v>
      </c>
      <c r="R538" s="9">
        <v>0</v>
      </c>
      <c r="S538" t="str">
        <f t="shared" si="48"/>
        <v>Funded</v>
      </c>
      <c r="T538" t="str">
        <f t="shared" si="49"/>
        <v>No</v>
      </c>
      <c r="U538" t="str">
        <f t="shared" si="50"/>
        <v>No</v>
      </c>
      <c r="V538" t="str">
        <f t="shared" si="51"/>
        <v>No</v>
      </c>
      <c r="W538" s="9">
        <f t="shared" si="52"/>
        <v>10000</v>
      </c>
      <c r="X538" s="9">
        <f t="shared" si="53"/>
        <v>10000</v>
      </c>
    </row>
    <row r="539" spans="1:24" x14ac:dyDescent="0.25">
      <c r="A539">
        <v>2983</v>
      </c>
      <c r="B539" t="s">
        <v>266</v>
      </c>
      <c r="D539" t="s">
        <v>65</v>
      </c>
      <c r="E539" t="s">
        <v>81</v>
      </c>
      <c r="F539" t="s">
        <v>188</v>
      </c>
      <c r="G539">
        <v>3</v>
      </c>
      <c r="H539" t="s">
        <v>1500</v>
      </c>
      <c r="I539" s="9">
        <v>180000</v>
      </c>
      <c r="J539" s="9">
        <v>0</v>
      </c>
      <c r="K539" t="s">
        <v>273</v>
      </c>
      <c r="L539" s="9">
        <v>0</v>
      </c>
      <c r="M539" t="s">
        <v>149</v>
      </c>
      <c r="N539" t="s">
        <v>5842</v>
      </c>
      <c r="O539" t="s">
        <v>5777</v>
      </c>
      <c r="P539" t="s">
        <v>692</v>
      </c>
      <c r="Q539" t="s">
        <v>727</v>
      </c>
      <c r="R539" s="9">
        <v>0</v>
      </c>
      <c r="S539" t="str">
        <f t="shared" si="48"/>
        <v>Funded</v>
      </c>
      <c r="T539" t="str">
        <f t="shared" si="49"/>
        <v>No</v>
      </c>
      <c r="U539" t="str">
        <f t="shared" si="50"/>
        <v>No</v>
      </c>
      <c r="V539" t="str">
        <f t="shared" si="51"/>
        <v>No</v>
      </c>
      <c r="W539" s="9">
        <f t="shared" si="52"/>
        <v>180000</v>
      </c>
      <c r="X539" s="9">
        <f t="shared" si="53"/>
        <v>180000</v>
      </c>
    </row>
    <row r="540" spans="1:24" x14ac:dyDescent="0.25">
      <c r="A540">
        <v>2992</v>
      </c>
      <c r="B540" t="s">
        <v>266</v>
      </c>
      <c r="D540" t="s">
        <v>65</v>
      </c>
      <c r="E540" t="s">
        <v>66</v>
      </c>
      <c r="F540" t="s">
        <v>607</v>
      </c>
      <c r="G540">
        <v>3</v>
      </c>
      <c r="H540" t="s">
        <v>4307</v>
      </c>
      <c r="I540" s="9">
        <v>10000</v>
      </c>
      <c r="J540" s="9">
        <v>0</v>
      </c>
      <c r="K540" t="s">
        <v>273</v>
      </c>
      <c r="L540" s="9">
        <v>10000</v>
      </c>
      <c r="M540" t="s">
        <v>54</v>
      </c>
      <c r="N540" t="s">
        <v>7315</v>
      </c>
      <c r="O540" t="s">
        <v>4268</v>
      </c>
      <c r="P540" t="s">
        <v>692</v>
      </c>
      <c r="Q540" t="s">
        <v>727</v>
      </c>
      <c r="R540" s="9">
        <v>10000</v>
      </c>
      <c r="S540" t="str">
        <f t="shared" si="48"/>
        <v>Unfunded</v>
      </c>
      <c r="T540" t="str">
        <f t="shared" si="49"/>
        <v>Yes</v>
      </c>
      <c r="U540" t="str">
        <f t="shared" si="50"/>
        <v>No</v>
      </c>
      <c r="V540" t="str">
        <f t="shared" si="51"/>
        <v>Yes</v>
      </c>
      <c r="W540" s="9" t="str">
        <f t="shared" si="52"/>
        <v/>
      </c>
      <c r="X540" s="9">
        <f t="shared" si="53"/>
        <v>20000</v>
      </c>
    </row>
    <row r="541" spans="1:24" x14ac:dyDescent="0.25">
      <c r="A541">
        <v>2993</v>
      </c>
      <c r="B541" t="s">
        <v>266</v>
      </c>
      <c r="D541" t="s">
        <v>65</v>
      </c>
      <c r="E541" t="s">
        <v>66</v>
      </c>
      <c r="F541" t="s">
        <v>144</v>
      </c>
      <c r="G541">
        <v>3</v>
      </c>
      <c r="H541" t="s">
        <v>9350</v>
      </c>
      <c r="I541" s="9">
        <v>5000</v>
      </c>
      <c r="J541" s="9">
        <v>5000</v>
      </c>
      <c r="K541" t="s">
        <v>53</v>
      </c>
      <c r="L541" s="9">
        <v>0</v>
      </c>
      <c r="M541" t="s">
        <v>134</v>
      </c>
      <c r="O541" t="s">
        <v>9205</v>
      </c>
      <c r="P541" t="s">
        <v>692</v>
      </c>
      <c r="Q541" t="s">
        <v>727</v>
      </c>
      <c r="R541" s="9">
        <v>15000</v>
      </c>
      <c r="S541" t="str">
        <f t="shared" si="48"/>
        <v>Funded</v>
      </c>
      <c r="T541" t="str">
        <f t="shared" si="49"/>
        <v>No</v>
      </c>
      <c r="U541" t="str">
        <f t="shared" si="50"/>
        <v>No</v>
      </c>
      <c r="V541" t="str">
        <f t="shared" si="51"/>
        <v>No</v>
      </c>
      <c r="W541" s="9">
        <f t="shared" si="52"/>
        <v>25000</v>
      </c>
      <c r="X541" s="9">
        <f t="shared" si="53"/>
        <v>10000</v>
      </c>
    </row>
    <row r="542" spans="1:24" hidden="1" x14ac:dyDescent="0.25">
      <c r="A542">
        <v>3014</v>
      </c>
      <c r="B542" t="s">
        <v>266</v>
      </c>
      <c r="D542" t="s">
        <v>65</v>
      </c>
      <c r="E542" t="s">
        <v>66</v>
      </c>
      <c r="F542" t="s">
        <v>268</v>
      </c>
      <c r="G542">
        <v>4</v>
      </c>
      <c r="H542" t="s">
        <v>2676</v>
      </c>
      <c r="I542" s="9">
        <v>0</v>
      </c>
      <c r="J542" s="9">
        <v>0</v>
      </c>
      <c r="K542" t="s">
        <v>273</v>
      </c>
      <c r="L542" s="9">
        <v>5000</v>
      </c>
      <c r="M542" t="s">
        <v>134</v>
      </c>
      <c r="N542" t="s">
        <v>5233</v>
      </c>
      <c r="O542" t="s">
        <v>5137</v>
      </c>
      <c r="P542" t="s">
        <v>223</v>
      </c>
      <c r="R542" s="9">
        <v>0</v>
      </c>
      <c r="S542" t="str">
        <f t="shared" si="48"/>
        <v>Funded</v>
      </c>
      <c r="T542" t="str">
        <f t="shared" si="49"/>
        <v>No</v>
      </c>
      <c r="U542" t="str">
        <f t="shared" si="50"/>
        <v>No</v>
      </c>
      <c r="V542" t="str">
        <f t="shared" si="51"/>
        <v>No</v>
      </c>
      <c r="W542" s="9">
        <f t="shared" si="52"/>
        <v>5000</v>
      </c>
      <c r="X542" s="9">
        <f t="shared" si="53"/>
        <v>5000</v>
      </c>
    </row>
    <row r="543" spans="1:24" hidden="1" x14ac:dyDescent="0.25">
      <c r="A543">
        <v>3017</v>
      </c>
      <c r="B543" t="s">
        <v>359</v>
      </c>
      <c r="D543" t="s">
        <v>65</v>
      </c>
      <c r="E543" t="s">
        <v>81</v>
      </c>
      <c r="F543" t="s">
        <v>68</v>
      </c>
      <c r="G543">
        <v>4</v>
      </c>
      <c r="H543" t="s">
        <v>5134</v>
      </c>
      <c r="I543" s="9">
        <v>0</v>
      </c>
      <c r="J543" s="9">
        <v>0</v>
      </c>
      <c r="K543" t="s">
        <v>273</v>
      </c>
      <c r="L543" s="9">
        <v>20000</v>
      </c>
      <c r="M543" t="s">
        <v>54</v>
      </c>
      <c r="N543" t="s">
        <v>4826</v>
      </c>
      <c r="O543" t="s">
        <v>5137</v>
      </c>
      <c r="P543" t="s">
        <v>223</v>
      </c>
      <c r="Q543" t="s">
        <v>921</v>
      </c>
      <c r="R543" s="9">
        <v>20000</v>
      </c>
      <c r="S543" t="str">
        <f t="shared" si="48"/>
        <v>Unfunded</v>
      </c>
      <c r="T543" t="str">
        <f t="shared" si="49"/>
        <v>No</v>
      </c>
      <c r="U543" t="str">
        <f t="shared" si="50"/>
        <v>No</v>
      </c>
      <c r="V543" t="str">
        <f t="shared" si="51"/>
        <v>Yes</v>
      </c>
      <c r="W543" s="9" t="str">
        <f t="shared" si="52"/>
        <v/>
      </c>
      <c r="X543" s="9">
        <f t="shared" si="53"/>
        <v>20000</v>
      </c>
    </row>
    <row r="544" spans="1:24" hidden="1" x14ac:dyDescent="0.25">
      <c r="A544">
        <v>3039</v>
      </c>
      <c r="B544" t="s">
        <v>359</v>
      </c>
      <c r="C544" t="s">
        <v>5682</v>
      </c>
      <c r="D544" t="s">
        <v>44</v>
      </c>
      <c r="E544" t="s">
        <v>45</v>
      </c>
      <c r="F544" t="s">
        <v>68</v>
      </c>
      <c r="G544">
        <v>3</v>
      </c>
      <c r="H544" t="s">
        <v>5643</v>
      </c>
      <c r="I544" s="9">
        <v>0</v>
      </c>
      <c r="J544" s="9">
        <v>0</v>
      </c>
      <c r="K544" t="s">
        <v>53</v>
      </c>
      <c r="L544" s="9">
        <v>20000</v>
      </c>
      <c r="M544" t="s">
        <v>54</v>
      </c>
      <c r="N544" t="s">
        <v>5687</v>
      </c>
      <c r="O544" t="s">
        <v>5137</v>
      </c>
      <c r="P544" t="s">
        <v>223</v>
      </c>
      <c r="Q544" t="s">
        <v>921</v>
      </c>
      <c r="R544" s="9">
        <v>20000</v>
      </c>
      <c r="S544" t="str">
        <f t="shared" si="48"/>
        <v>Unfunded</v>
      </c>
      <c r="T544" t="str">
        <f t="shared" si="49"/>
        <v>No</v>
      </c>
      <c r="U544" t="str">
        <f t="shared" si="50"/>
        <v>No</v>
      </c>
      <c r="V544" t="str">
        <f t="shared" si="51"/>
        <v>Yes</v>
      </c>
      <c r="W544" s="9" t="str">
        <f t="shared" si="52"/>
        <v/>
      </c>
      <c r="X544" s="9">
        <f t="shared" si="53"/>
        <v>20000</v>
      </c>
    </row>
    <row r="545" spans="1:24" hidden="1" x14ac:dyDescent="0.25">
      <c r="A545">
        <v>3049</v>
      </c>
      <c r="B545" t="s">
        <v>141</v>
      </c>
      <c r="D545" t="s">
        <v>80</v>
      </c>
      <c r="E545" t="s">
        <v>81</v>
      </c>
      <c r="F545" t="s">
        <v>144</v>
      </c>
      <c r="G545">
        <v>1</v>
      </c>
      <c r="H545" t="s">
        <v>5134</v>
      </c>
      <c r="I545" s="9">
        <v>0</v>
      </c>
      <c r="J545" s="9">
        <v>0</v>
      </c>
      <c r="K545" t="s">
        <v>273</v>
      </c>
      <c r="L545" s="9">
        <v>10000</v>
      </c>
      <c r="M545" t="s">
        <v>54</v>
      </c>
      <c r="N545" t="s">
        <v>4826</v>
      </c>
      <c r="O545" t="s">
        <v>5137</v>
      </c>
      <c r="P545" t="s">
        <v>223</v>
      </c>
      <c r="Q545" t="s">
        <v>921</v>
      </c>
      <c r="R545" s="9">
        <v>10000</v>
      </c>
      <c r="S545" t="str">
        <f t="shared" si="48"/>
        <v>Unfunded</v>
      </c>
      <c r="T545" t="str">
        <f t="shared" si="49"/>
        <v>No</v>
      </c>
      <c r="U545" t="str">
        <f t="shared" si="50"/>
        <v>No</v>
      </c>
      <c r="V545" t="str">
        <f t="shared" si="51"/>
        <v>Yes</v>
      </c>
      <c r="W545" s="9" t="str">
        <f t="shared" si="52"/>
        <v/>
      </c>
      <c r="X545" s="9">
        <f t="shared" si="53"/>
        <v>10000</v>
      </c>
    </row>
    <row r="546" spans="1:24" x14ac:dyDescent="0.25">
      <c r="A546">
        <v>7658</v>
      </c>
      <c r="B546" t="s">
        <v>117</v>
      </c>
      <c r="D546" t="s">
        <v>80</v>
      </c>
      <c r="E546" t="s">
        <v>66</v>
      </c>
      <c r="F546" t="s">
        <v>607</v>
      </c>
      <c r="G546">
        <v>3</v>
      </c>
      <c r="H546" t="s">
        <v>1444</v>
      </c>
      <c r="I546" s="9">
        <v>0</v>
      </c>
      <c r="J546" s="9">
        <v>0</v>
      </c>
      <c r="K546" t="s">
        <v>53</v>
      </c>
      <c r="L546" s="9">
        <v>0</v>
      </c>
      <c r="M546" t="s">
        <v>54</v>
      </c>
      <c r="N546" t="s">
        <v>1446</v>
      </c>
      <c r="O546" t="s">
        <v>1407</v>
      </c>
      <c r="P546" t="s">
        <v>783</v>
      </c>
      <c r="Q546" t="s">
        <v>727</v>
      </c>
      <c r="R546" s="9">
        <v>0</v>
      </c>
      <c r="S546" t="str">
        <f t="shared" si="48"/>
        <v>Unfunded</v>
      </c>
      <c r="T546" t="str">
        <f t="shared" si="49"/>
        <v>No</v>
      </c>
      <c r="U546" t="str">
        <f t="shared" si="50"/>
        <v>No</v>
      </c>
      <c r="V546" t="str">
        <f t="shared" si="51"/>
        <v>No</v>
      </c>
      <c r="W546" s="9" t="str">
        <f t="shared" si="52"/>
        <v/>
      </c>
      <c r="X546" s="9">
        <f t="shared" si="53"/>
        <v>0</v>
      </c>
    </row>
    <row r="547" spans="1:24" hidden="1" x14ac:dyDescent="0.25">
      <c r="A547">
        <v>7715</v>
      </c>
      <c r="B547" t="s">
        <v>117</v>
      </c>
      <c r="D547" t="s">
        <v>80</v>
      </c>
      <c r="E547" t="s">
        <v>45</v>
      </c>
      <c r="F547" t="s">
        <v>540</v>
      </c>
      <c r="G547">
        <v>1</v>
      </c>
      <c r="H547" t="s">
        <v>7511</v>
      </c>
      <c r="I547" s="9">
        <v>7000</v>
      </c>
      <c r="J547" s="9">
        <v>0</v>
      </c>
      <c r="K547" t="s">
        <v>53</v>
      </c>
      <c r="M547" t="s">
        <v>54</v>
      </c>
      <c r="N547" t="s">
        <v>9048</v>
      </c>
      <c r="O547" t="s">
        <v>8370</v>
      </c>
      <c r="P547" t="s">
        <v>223</v>
      </c>
      <c r="Q547" t="s">
        <v>693</v>
      </c>
      <c r="R547" s="9">
        <v>7000</v>
      </c>
      <c r="S547" t="str">
        <f t="shared" si="48"/>
        <v>Unfunded</v>
      </c>
      <c r="T547" t="str">
        <f t="shared" si="49"/>
        <v>Yes</v>
      </c>
      <c r="U547" t="str">
        <f t="shared" si="50"/>
        <v>No</v>
      </c>
      <c r="V547" t="str">
        <f t="shared" si="51"/>
        <v>No</v>
      </c>
      <c r="W547" s="9" t="str">
        <f t="shared" si="52"/>
        <v/>
      </c>
      <c r="X547" s="9">
        <f t="shared" si="53"/>
        <v>7000</v>
      </c>
    </row>
    <row r="548" spans="1:24" hidden="1" x14ac:dyDescent="0.25">
      <c r="A548">
        <v>1937</v>
      </c>
      <c r="B548" t="s">
        <v>117</v>
      </c>
      <c r="D548" t="s">
        <v>80</v>
      </c>
      <c r="E548" t="s">
        <v>81</v>
      </c>
      <c r="F548" t="s">
        <v>188</v>
      </c>
      <c r="G548">
        <v>1</v>
      </c>
      <c r="H548" t="s">
        <v>685</v>
      </c>
      <c r="I548" s="9">
        <v>0</v>
      </c>
      <c r="J548" s="9">
        <v>0</v>
      </c>
      <c r="K548" t="s">
        <v>273</v>
      </c>
      <c r="L548" s="9">
        <v>0</v>
      </c>
      <c r="M548" t="s">
        <v>54</v>
      </c>
      <c r="O548" t="s">
        <v>688</v>
      </c>
      <c r="P548" t="s">
        <v>734</v>
      </c>
      <c r="Q548" t="s">
        <v>719</v>
      </c>
      <c r="R548" s="9">
        <v>20000</v>
      </c>
      <c r="S548" t="str">
        <f t="shared" si="48"/>
        <v>Unfunded</v>
      </c>
      <c r="T548" t="str">
        <f t="shared" si="49"/>
        <v>No</v>
      </c>
      <c r="U548" t="str">
        <f t="shared" si="50"/>
        <v>No</v>
      </c>
      <c r="V548" t="str">
        <f t="shared" si="51"/>
        <v>No</v>
      </c>
      <c r="W548" s="9" t="str">
        <f t="shared" si="52"/>
        <v/>
      </c>
      <c r="X548" s="9">
        <f t="shared" si="53"/>
        <v>0</v>
      </c>
    </row>
    <row r="549" spans="1:24" hidden="1" x14ac:dyDescent="0.25">
      <c r="A549">
        <v>1938</v>
      </c>
      <c r="B549" t="s">
        <v>117</v>
      </c>
      <c r="D549" t="s">
        <v>80</v>
      </c>
      <c r="E549" t="s">
        <v>81</v>
      </c>
      <c r="F549" t="s">
        <v>188</v>
      </c>
      <c r="G549">
        <v>1</v>
      </c>
      <c r="H549" t="s">
        <v>685</v>
      </c>
      <c r="I549" s="9">
        <v>0</v>
      </c>
      <c r="J549" s="9">
        <v>500</v>
      </c>
      <c r="K549" t="s">
        <v>273</v>
      </c>
      <c r="L549" s="9">
        <v>0</v>
      </c>
      <c r="M549" t="s">
        <v>54</v>
      </c>
      <c r="N549" t="s">
        <v>740</v>
      </c>
      <c r="O549" t="s">
        <v>688</v>
      </c>
      <c r="P549" t="s">
        <v>734</v>
      </c>
      <c r="Q549" t="s">
        <v>719</v>
      </c>
      <c r="R549" s="9">
        <v>10000</v>
      </c>
      <c r="S549" t="str">
        <f t="shared" si="48"/>
        <v>Unfunded</v>
      </c>
      <c r="T549" t="str">
        <f t="shared" si="49"/>
        <v>No</v>
      </c>
      <c r="U549" t="str">
        <f t="shared" si="50"/>
        <v>No</v>
      </c>
      <c r="V549" t="str">
        <f t="shared" si="51"/>
        <v>No</v>
      </c>
      <c r="W549" s="9" t="str">
        <f t="shared" si="52"/>
        <v/>
      </c>
      <c r="X549" s="9">
        <f t="shared" si="53"/>
        <v>500</v>
      </c>
    </row>
    <row r="550" spans="1:24" hidden="1" x14ac:dyDescent="0.25">
      <c r="A550">
        <v>1939</v>
      </c>
      <c r="B550" t="s">
        <v>117</v>
      </c>
      <c r="D550" t="s">
        <v>80</v>
      </c>
      <c r="E550" t="s">
        <v>66</v>
      </c>
      <c r="F550" t="s">
        <v>540</v>
      </c>
      <c r="G550">
        <v>1</v>
      </c>
      <c r="H550" t="s">
        <v>685</v>
      </c>
      <c r="I550" s="9">
        <v>0</v>
      </c>
      <c r="J550" s="9">
        <v>500</v>
      </c>
      <c r="K550" t="s">
        <v>273</v>
      </c>
      <c r="L550" s="9">
        <v>0</v>
      </c>
      <c r="M550" t="s">
        <v>54</v>
      </c>
      <c r="N550" t="s">
        <v>747</v>
      </c>
      <c r="O550" t="s">
        <v>688</v>
      </c>
      <c r="P550" t="s">
        <v>734</v>
      </c>
      <c r="Q550" t="s">
        <v>693</v>
      </c>
      <c r="R550" s="9">
        <v>20000</v>
      </c>
      <c r="S550" t="str">
        <f t="shared" si="48"/>
        <v>Unfunded</v>
      </c>
      <c r="T550" t="str">
        <f t="shared" si="49"/>
        <v>No</v>
      </c>
      <c r="U550" t="str">
        <f t="shared" si="50"/>
        <v>No</v>
      </c>
      <c r="V550" t="str">
        <f t="shared" si="51"/>
        <v>No</v>
      </c>
      <c r="W550" s="9" t="str">
        <f t="shared" si="52"/>
        <v/>
      </c>
      <c r="X550" s="9">
        <f t="shared" si="53"/>
        <v>500</v>
      </c>
    </row>
    <row r="551" spans="1:24" hidden="1" x14ac:dyDescent="0.25">
      <c r="A551">
        <v>1941</v>
      </c>
      <c r="B551" t="s">
        <v>117</v>
      </c>
      <c r="D551" t="s">
        <v>80</v>
      </c>
      <c r="E551" t="s">
        <v>45</v>
      </c>
      <c r="F551" t="s">
        <v>540</v>
      </c>
      <c r="G551">
        <v>1</v>
      </c>
      <c r="H551" t="s">
        <v>685</v>
      </c>
      <c r="I551" s="9">
        <v>0</v>
      </c>
      <c r="J551" s="9">
        <v>500</v>
      </c>
      <c r="K551" t="s">
        <v>273</v>
      </c>
      <c r="L551" s="9">
        <v>0</v>
      </c>
      <c r="M551" t="s">
        <v>54</v>
      </c>
      <c r="N551" t="s">
        <v>747</v>
      </c>
      <c r="O551" t="s">
        <v>688</v>
      </c>
      <c r="P551" t="s">
        <v>734</v>
      </c>
      <c r="Q551" t="s">
        <v>693</v>
      </c>
      <c r="R551" s="9">
        <v>25000</v>
      </c>
      <c r="S551" t="str">
        <f t="shared" si="48"/>
        <v>Unfunded</v>
      </c>
      <c r="T551" t="str">
        <f t="shared" si="49"/>
        <v>No</v>
      </c>
      <c r="U551" t="str">
        <f t="shared" si="50"/>
        <v>No</v>
      </c>
      <c r="V551" t="str">
        <f t="shared" si="51"/>
        <v>No</v>
      </c>
      <c r="W551" s="9" t="str">
        <f t="shared" si="52"/>
        <v/>
      </c>
      <c r="X551" s="9">
        <f t="shared" si="53"/>
        <v>500</v>
      </c>
    </row>
    <row r="552" spans="1:24" hidden="1" x14ac:dyDescent="0.25">
      <c r="A552">
        <v>1942</v>
      </c>
      <c r="B552" t="s">
        <v>117</v>
      </c>
      <c r="D552" t="s">
        <v>80</v>
      </c>
      <c r="E552" t="s">
        <v>66</v>
      </c>
      <c r="G552">
        <v>1</v>
      </c>
      <c r="H552" t="s">
        <v>685</v>
      </c>
      <c r="I552" s="9">
        <v>0</v>
      </c>
      <c r="J552" s="9">
        <v>500</v>
      </c>
      <c r="K552" t="s">
        <v>273</v>
      </c>
      <c r="L552" s="9">
        <v>0</v>
      </c>
      <c r="M552" t="s">
        <v>54</v>
      </c>
      <c r="N552" t="s">
        <v>747</v>
      </c>
      <c r="O552" t="s">
        <v>688</v>
      </c>
      <c r="P552" t="s">
        <v>734</v>
      </c>
      <c r="Q552" t="s">
        <v>719</v>
      </c>
      <c r="R552" s="9">
        <v>40000</v>
      </c>
      <c r="S552" t="str">
        <f t="shared" si="48"/>
        <v>Unfunded</v>
      </c>
      <c r="T552" t="str">
        <f t="shared" si="49"/>
        <v>No</v>
      </c>
      <c r="U552" t="str">
        <f t="shared" si="50"/>
        <v>No</v>
      </c>
      <c r="V552" t="str">
        <f t="shared" si="51"/>
        <v>No</v>
      </c>
      <c r="W552" s="9" t="str">
        <f t="shared" si="52"/>
        <v/>
      </c>
      <c r="X552" s="9">
        <f t="shared" si="53"/>
        <v>500</v>
      </c>
    </row>
    <row r="553" spans="1:24" hidden="1" x14ac:dyDescent="0.25">
      <c r="A553">
        <v>1944</v>
      </c>
      <c r="B553" t="s">
        <v>117</v>
      </c>
      <c r="D553" t="s">
        <v>80</v>
      </c>
      <c r="E553" t="s">
        <v>66</v>
      </c>
      <c r="F553" t="s">
        <v>540</v>
      </c>
      <c r="G553">
        <v>1</v>
      </c>
      <c r="H553" t="s">
        <v>685</v>
      </c>
      <c r="I553" s="9">
        <v>0</v>
      </c>
      <c r="J553" s="9">
        <v>1000</v>
      </c>
      <c r="K553" t="s">
        <v>273</v>
      </c>
      <c r="L553" s="9">
        <v>0</v>
      </c>
      <c r="M553" t="s">
        <v>54</v>
      </c>
      <c r="N553" t="s">
        <v>774</v>
      </c>
      <c r="O553" t="s">
        <v>688</v>
      </c>
      <c r="P553" t="s">
        <v>734</v>
      </c>
      <c r="Q553" t="s">
        <v>693</v>
      </c>
      <c r="R553" s="9">
        <v>30000</v>
      </c>
      <c r="S553" t="str">
        <f t="shared" si="48"/>
        <v>Unfunded</v>
      </c>
      <c r="T553" t="str">
        <f t="shared" si="49"/>
        <v>No</v>
      </c>
      <c r="U553" t="str">
        <f t="shared" si="50"/>
        <v>No</v>
      </c>
      <c r="V553" t="str">
        <f t="shared" si="51"/>
        <v>No</v>
      </c>
      <c r="W553" s="9" t="str">
        <f t="shared" si="52"/>
        <v/>
      </c>
      <c r="X553" s="9">
        <f t="shared" si="53"/>
        <v>1000</v>
      </c>
    </row>
    <row r="554" spans="1:24" hidden="1" x14ac:dyDescent="0.25">
      <c r="A554">
        <v>2048</v>
      </c>
      <c r="B554" t="s">
        <v>141</v>
      </c>
      <c r="D554" t="s">
        <v>44</v>
      </c>
      <c r="E554" t="s">
        <v>66</v>
      </c>
      <c r="F554" t="s">
        <v>144</v>
      </c>
      <c r="G554">
        <v>1</v>
      </c>
      <c r="H554" t="s">
        <v>935</v>
      </c>
      <c r="I554" s="9">
        <v>0</v>
      </c>
      <c r="J554" s="9">
        <v>0</v>
      </c>
      <c r="K554" t="s">
        <v>273</v>
      </c>
      <c r="L554" s="9">
        <v>0</v>
      </c>
      <c r="M554" t="s">
        <v>134</v>
      </c>
      <c r="O554" t="s">
        <v>898</v>
      </c>
      <c r="P554" t="s">
        <v>734</v>
      </c>
      <c r="Q554" t="s">
        <v>464</v>
      </c>
      <c r="R554" s="9">
        <v>0</v>
      </c>
      <c r="S554" t="str">
        <f t="shared" si="48"/>
        <v>Funded</v>
      </c>
      <c r="T554" t="str">
        <f t="shared" si="49"/>
        <v>No</v>
      </c>
      <c r="U554" t="str">
        <f t="shared" si="50"/>
        <v>No</v>
      </c>
      <c r="V554" t="str">
        <f t="shared" si="51"/>
        <v>No</v>
      </c>
      <c r="W554" s="9">
        <f t="shared" si="52"/>
        <v>0</v>
      </c>
      <c r="X554" s="9">
        <f t="shared" si="53"/>
        <v>0</v>
      </c>
    </row>
    <row r="555" spans="1:24" hidden="1" x14ac:dyDescent="0.25">
      <c r="A555">
        <v>2052</v>
      </c>
      <c r="B555" t="s">
        <v>117</v>
      </c>
      <c r="D555" t="s">
        <v>80</v>
      </c>
      <c r="E555" t="s">
        <v>66</v>
      </c>
      <c r="F555" t="s">
        <v>607</v>
      </c>
      <c r="G555">
        <v>1</v>
      </c>
      <c r="H555" t="s">
        <v>907</v>
      </c>
      <c r="I555" s="9">
        <v>0</v>
      </c>
      <c r="J555" s="9">
        <v>0</v>
      </c>
      <c r="K555" t="s">
        <v>273</v>
      </c>
      <c r="L555" s="9">
        <v>0</v>
      </c>
      <c r="M555" t="s">
        <v>54</v>
      </c>
      <c r="N555" t="s">
        <v>969</v>
      </c>
      <c r="O555" t="s">
        <v>898</v>
      </c>
      <c r="P555" t="s">
        <v>734</v>
      </c>
      <c r="Q555" t="s">
        <v>464</v>
      </c>
      <c r="R555" s="9">
        <v>0</v>
      </c>
      <c r="S555" t="str">
        <f t="shared" si="48"/>
        <v>Unfunded</v>
      </c>
      <c r="T555" t="str">
        <f t="shared" si="49"/>
        <v>No</v>
      </c>
      <c r="U555" t="str">
        <f t="shared" si="50"/>
        <v>No</v>
      </c>
      <c r="V555" t="str">
        <f t="shared" si="51"/>
        <v>No</v>
      </c>
      <c r="W555" s="9" t="str">
        <f t="shared" si="52"/>
        <v/>
      </c>
      <c r="X555" s="9">
        <f t="shared" si="53"/>
        <v>0</v>
      </c>
    </row>
    <row r="556" spans="1:24" hidden="1" x14ac:dyDescent="0.25">
      <c r="A556">
        <v>2054</v>
      </c>
      <c r="B556" t="s">
        <v>141</v>
      </c>
      <c r="D556" t="s">
        <v>65</v>
      </c>
      <c r="E556" t="s">
        <v>45</v>
      </c>
      <c r="F556" t="s">
        <v>144</v>
      </c>
      <c r="G556">
        <v>1</v>
      </c>
      <c r="H556" t="s">
        <v>907</v>
      </c>
      <c r="I556" s="9">
        <v>1000</v>
      </c>
      <c r="J556" s="9">
        <v>0</v>
      </c>
      <c r="K556" t="s">
        <v>273</v>
      </c>
      <c r="L556" s="9">
        <v>10000</v>
      </c>
      <c r="M556" t="s">
        <v>134</v>
      </c>
      <c r="N556" t="s">
        <v>986</v>
      </c>
      <c r="O556" t="s">
        <v>898</v>
      </c>
      <c r="P556" t="s">
        <v>734</v>
      </c>
      <c r="Q556" t="s">
        <v>693</v>
      </c>
      <c r="R556" s="9">
        <v>0</v>
      </c>
      <c r="S556" t="str">
        <f t="shared" si="48"/>
        <v>Funded</v>
      </c>
      <c r="T556" t="str">
        <f t="shared" si="49"/>
        <v>No</v>
      </c>
      <c r="U556" t="str">
        <f t="shared" si="50"/>
        <v>No</v>
      </c>
      <c r="V556" t="str">
        <f t="shared" si="51"/>
        <v>No</v>
      </c>
      <c r="W556" s="9">
        <f t="shared" si="52"/>
        <v>11000</v>
      </c>
      <c r="X556" s="9">
        <f t="shared" si="53"/>
        <v>11000</v>
      </c>
    </row>
    <row r="557" spans="1:24" hidden="1" x14ac:dyDescent="0.25">
      <c r="A557">
        <v>2055</v>
      </c>
      <c r="B557" t="s">
        <v>64</v>
      </c>
      <c r="C557" t="s">
        <v>946</v>
      </c>
      <c r="D557" t="s">
        <v>80</v>
      </c>
      <c r="E557" t="s">
        <v>66</v>
      </c>
      <c r="F557" t="s">
        <v>268</v>
      </c>
      <c r="G557">
        <v>3</v>
      </c>
      <c r="H557" t="s">
        <v>907</v>
      </c>
      <c r="I557" s="9">
        <v>0</v>
      </c>
      <c r="J557" s="9">
        <v>0</v>
      </c>
      <c r="K557" t="s">
        <v>273</v>
      </c>
      <c r="L557" s="9">
        <v>50000</v>
      </c>
      <c r="M557" t="s">
        <v>54</v>
      </c>
      <c r="N557" t="s">
        <v>994</v>
      </c>
      <c r="O557" t="s">
        <v>898</v>
      </c>
      <c r="P557" t="s">
        <v>734</v>
      </c>
      <c r="Q557" t="s">
        <v>921</v>
      </c>
      <c r="R557" s="9">
        <v>0</v>
      </c>
      <c r="S557" t="str">
        <f t="shared" si="48"/>
        <v>Unfunded</v>
      </c>
      <c r="T557" t="str">
        <f t="shared" si="49"/>
        <v>No</v>
      </c>
      <c r="U557" t="str">
        <f t="shared" si="50"/>
        <v>No</v>
      </c>
      <c r="V557" t="str">
        <f t="shared" si="51"/>
        <v>No</v>
      </c>
      <c r="W557" s="9" t="str">
        <f t="shared" si="52"/>
        <v/>
      </c>
      <c r="X557" s="9">
        <f t="shared" si="53"/>
        <v>50000</v>
      </c>
    </row>
    <row r="558" spans="1:24" x14ac:dyDescent="0.25">
      <c r="A558">
        <v>2056</v>
      </c>
      <c r="B558" t="s">
        <v>117</v>
      </c>
      <c r="D558" t="s">
        <v>44</v>
      </c>
      <c r="E558" t="s">
        <v>45</v>
      </c>
      <c r="F558" t="s">
        <v>188</v>
      </c>
      <c r="G558">
        <v>3</v>
      </c>
      <c r="H558" t="s">
        <v>3031</v>
      </c>
      <c r="I558" s="9">
        <v>0</v>
      </c>
      <c r="J558" s="9">
        <v>11100</v>
      </c>
      <c r="K558" t="s">
        <v>273</v>
      </c>
      <c r="L558" s="9">
        <v>2000</v>
      </c>
      <c r="M558" t="s">
        <v>54</v>
      </c>
      <c r="N558" t="s">
        <v>3124</v>
      </c>
      <c r="O558" t="s">
        <v>3036</v>
      </c>
      <c r="P558" t="s">
        <v>783</v>
      </c>
      <c r="Q558" t="s">
        <v>727</v>
      </c>
      <c r="R558" s="9">
        <v>11100</v>
      </c>
      <c r="S558" t="str">
        <f t="shared" si="48"/>
        <v>Unfunded</v>
      </c>
      <c r="T558" t="str">
        <f t="shared" si="49"/>
        <v>No</v>
      </c>
      <c r="U558" t="str">
        <f t="shared" si="50"/>
        <v>Yes</v>
      </c>
      <c r="V558" t="str">
        <f t="shared" si="51"/>
        <v>No</v>
      </c>
      <c r="W558" s="9" t="str">
        <f t="shared" si="52"/>
        <v/>
      </c>
      <c r="X558" s="9">
        <f t="shared" si="53"/>
        <v>13100</v>
      </c>
    </row>
    <row r="559" spans="1:24" hidden="1" x14ac:dyDescent="0.25">
      <c r="A559">
        <v>2057</v>
      </c>
      <c r="B559" t="s">
        <v>117</v>
      </c>
      <c r="D559" t="s">
        <v>80</v>
      </c>
      <c r="E559" t="s">
        <v>66</v>
      </c>
      <c r="F559" t="s">
        <v>607</v>
      </c>
      <c r="G559">
        <v>1</v>
      </c>
      <c r="H559" t="s">
        <v>977</v>
      </c>
      <c r="I559" s="9">
        <v>0</v>
      </c>
      <c r="J559" s="9">
        <v>0</v>
      </c>
      <c r="K559" t="s">
        <v>53</v>
      </c>
      <c r="L559" s="9">
        <v>0</v>
      </c>
      <c r="M559" t="s">
        <v>54</v>
      </c>
      <c r="N559" t="s">
        <v>1009</v>
      </c>
      <c r="O559" t="s">
        <v>898</v>
      </c>
      <c r="P559" t="s">
        <v>734</v>
      </c>
      <c r="Q559" t="s">
        <v>464</v>
      </c>
      <c r="R559" s="9">
        <v>0</v>
      </c>
      <c r="S559" t="str">
        <f t="shared" si="48"/>
        <v>Unfunded</v>
      </c>
      <c r="T559" t="str">
        <f t="shared" si="49"/>
        <v>No</v>
      </c>
      <c r="U559" t="str">
        <f t="shared" si="50"/>
        <v>No</v>
      </c>
      <c r="V559" t="str">
        <f t="shared" si="51"/>
        <v>No</v>
      </c>
      <c r="W559" s="9" t="str">
        <f t="shared" si="52"/>
        <v/>
      </c>
      <c r="X559" s="9">
        <f t="shared" si="53"/>
        <v>0</v>
      </c>
    </row>
    <row r="560" spans="1:24" hidden="1" x14ac:dyDescent="0.25">
      <c r="A560">
        <v>2058</v>
      </c>
      <c r="B560" t="s">
        <v>359</v>
      </c>
      <c r="C560" t="s">
        <v>1014</v>
      </c>
      <c r="D560" t="s">
        <v>80</v>
      </c>
      <c r="E560" t="s">
        <v>45</v>
      </c>
      <c r="F560" t="s">
        <v>547</v>
      </c>
      <c r="G560">
        <v>2</v>
      </c>
      <c r="H560" t="s">
        <v>907</v>
      </c>
      <c r="I560" s="9">
        <v>0</v>
      </c>
      <c r="J560" s="9">
        <v>0</v>
      </c>
      <c r="K560" t="s">
        <v>53</v>
      </c>
      <c r="L560" s="9">
        <v>0</v>
      </c>
      <c r="M560" t="s">
        <v>54</v>
      </c>
      <c r="O560" t="s">
        <v>898</v>
      </c>
      <c r="P560" t="s">
        <v>734</v>
      </c>
      <c r="Q560" t="s">
        <v>464</v>
      </c>
      <c r="R560" s="9">
        <v>0</v>
      </c>
      <c r="S560" t="str">
        <f t="shared" si="48"/>
        <v>Unfunded</v>
      </c>
      <c r="T560" t="str">
        <f t="shared" si="49"/>
        <v>No</v>
      </c>
      <c r="U560" t="str">
        <f t="shared" si="50"/>
        <v>No</v>
      </c>
      <c r="V560" t="str">
        <f t="shared" si="51"/>
        <v>No</v>
      </c>
      <c r="W560" s="9" t="str">
        <f t="shared" si="52"/>
        <v/>
      </c>
      <c r="X560" s="9">
        <f t="shared" si="53"/>
        <v>0</v>
      </c>
    </row>
    <row r="561" spans="1:24" hidden="1" x14ac:dyDescent="0.25">
      <c r="A561">
        <v>2059</v>
      </c>
      <c r="B561" t="s">
        <v>141</v>
      </c>
      <c r="D561" t="s">
        <v>80</v>
      </c>
      <c r="E561" t="s">
        <v>45</v>
      </c>
      <c r="F561" t="s">
        <v>144</v>
      </c>
      <c r="G561">
        <v>3</v>
      </c>
      <c r="H561" t="s">
        <v>1025</v>
      </c>
      <c r="I561" s="9">
        <v>0</v>
      </c>
      <c r="J561" s="9">
        <v>0</v>
      </c>
      <c r="K561" t="s">
        <v>273</v>
      </c>
      <c r="L561" s="9">
        <v>0</v>
      </c>
      <c r="M561" t="s">
        <v>54</v>
      </c>
      <c r="O561" t="s">
        <v>898</v>
      </c>
      <c r="P561" t="s">
        <v>734</v>
      </c>
      <c r="Q561" t="s">
        <v>464</v>
      </c>
      <c r="R561" s="9">
        <v>0</v>
      </c>
      <c r="S561" t="str">
        <f t="shared" si="48"/>
        <v>Unfunded</v>
      </c>
      <c r="T561" t="str">
        <f t="shared" si="49"/>
        <v>No</v>
      </c>
      <c r="U561" t="str">
        <f t="shared" si="50"/>
        <v>No</v>
      </c>
      <c r="V561" t="str">
        <f t="shared" si="51"/>
        <v>No</v>
      </c>
      <c r="W561" s="9" t="str">
        <f t="shared" si="52"/>
        <v/>
      </c>
      <c r="X561" s="9">
        <f t="shared" si="53"/>
        <v>0</v>
      </c>
    </row>
    <row r="562" spans="1:24" x14ac:dyDescent="0.25">
      <c r="A562">
        <v>2065</v>
      </c>
      <c r="B562" t="s">
        <v>64</v>
      </c>
      <c r="C562" t="s">
        <v>1014</v>
      </c>
      <c r="D562" t="s">
        <v>65</v>
      </c>
      <c r="E562" t="s">
        <v>45</v>
      </c>
      <c r="F562" t="s">
        <v>188</v>
      </c>
      <c r="G562">
        <v>3</v>
      </c>
      <c r="H562" t="s">
        <v>3031</v>
      </c>
      <c r="I562" s="9">
        <v>0</v>
      </c>
      <c r="J562" s="9">
        <v>8100</v>
      </c>
      <c r="K562" t="s">
        <v>273</v>
      </c>
      <c r="L562" s="9">
        <v>2000</v>
      </c>
      <c r="M562" t="s">
        <v>54</v>
      </c>
      <c r="N562" t="s">
        <v>3124</v>
      </c>
      <c r="O562" t="s">
        <v>3036</v>
      </c>
      <c r="P562" t="s">
        <v>783</v>
      </c>
      <c r="Q562" t="s">
        <v>727</v>
      </c>
      <c r="R562" s="9">
        <v>8100</v>
      </c>
      <c r="S562" t="str">
        <f t="shared" si="48"/>
        <v>Unfunded</v>
      </c>
      <c r="T562" t="str">
        <f t="shared" si="49"/>
        <v>No</v>
      </c>
      <c r="U562" t="str">
        <f t="shared" si="50"/>
        <v>Yes</v>
      </c>
      <c r="V562" t="str">
        <f t="shared" si="51"/>
        <v>No</v>
      </c>
      <c r="W562" s="9" t="str">
        <f t="shared" si="52"/>
        <v/>
      </c>
      <c r="X562" s="9">
        <f t="shared" si="53"/>
        <v>10100</v>
      </c>
    </row>
    <row r="563" spans="1:24" hidden="1" x14ac:dyDescent="0.25">
      <c r="A563">
        <v>2070</v>
      </c>
      <c r="B563" t="s">
        <v>64</v>
      </c>
      <c r="C563" t="s">
        <v>1112</v>
      </c>
      <c r="D563" t="s">
        <v>80</v>
      </c>
      <c r="E563" t="s">
        <v>66</v>
      </c>
      <c r="G563">
        <v>3</v>
      </c>
      <c r="H563" t="s">
        <v>977</v>
      </c>
      <c r="I563" s="9">
        <v>0</v>
      </c>
      <c r="J563" s="9">
        <v>0</v>
      </c>
      <c r="K563" t="s">
        <v>273</v>
      </c>
      <c r="L563" s="9">
        <v>0</v>
      </c>
      <c r="M563" t="s">
        <v>134</v>
      </c>
      <c r="O563" t="s">
        <v>898</v>
      </c>
      <c r="P563" t="s">
        <v>734</v>
      </c>
      <c r="Q563" t="s">
        <v>464</v>
      </c>
      <c r="R563" s="9">
        <v>0</v>
      </c>
      <c r="S563" t="str">
        <f t="shared" si="48"/>
        <v>Funded</v>
      </c>
      <c r="T563" t="str">
        <f t="shared" si="49"/>
        <v>No</v>
      </c>
      <c r="U563" t="str">
        <f t="shared" si="50"/>
        <v>No</v>
      </c>
      <c r="V563" t="str">
        <f t="shared" si="51"/>
        <v>No</v>
      </c>
      <c r="W563" s="9">
        <f t="shared" si="52"/>
        <v>0</v>
      </c>
      <c r="X563" s="9">
        <f t="shared" si="53"/>
        <v>0</v>
      </c>
    </row>
    <row r="564" spans="1:24" x14ac:dyDescent="0.25">
      <c r="A564">
        <v>2071</v>
      </c>
      <c r="B564" t="s">
        <v>141</v>
      </c>
      <c r="D564" t="s">
        <v>65</v>
      </c>
      <c r="E564" t="s">
        <v>45</v>
      </c>
      <c r="F564" t="s">
        <v>188</v>
      </c>
      <c r="G564">
        <v>3</v>
      </c>
      <c r="H564" t="s">
        <v>7511</v>
      </c>
      <c r="I564" s="9">
        <v>6000</v>
      </c>
      <c r="J564" s="9">
        <v>0</v>
      </c>
      <c r="K564" t="s">
        <v>53</v>
      </c>
      <c r="M564" t="s">
        <v>54</v>
      </c>
      <c r="N564" t="s">
        <v>7892</v>
      </c>
      <c r="O564" t="s">
        <v>7893</v>
      </c>
      <c r="P564" t="s">
        <v>783</v>
      </c>
      <c r="Q564" t="s">
        <v>727</v>
      </c>
      <c r="R564" s="9">
        <v>6000</v>
      </c>
      <c r="S564" t="str">
        <f t="shared" si="48"/>
        <v>Unfunded</v>
      </c>
      <c r="T564" t="str">
        <f t="shared" si="49"/>
        <v>Yes</v>
      </c>
      <c r="U564" t="str">
        <f t="shared" si="50"/>
        <v>No</v>
      </c>
      <c r="V564" t="str">
        <f t="shared" si="51"/>
        <v>No</v>
      </c>
      <c r="W564" s="9" t="str">
        <f t="shared" si="52"/>
        <v/>
      </c>
      <c r="X564" s="9">
        <f t="shared" si="53"/>
        <v>6000</v>
      </c>
    </row>
    <row r="565" spans="1:24" x14ac:dyDescent="0.25">
      <c r="A565">
        <v>2073</v>
      </c>
      <c r="B565" t="s">
        <v>141</v>
      </c>
      <c r="D565" t="s">
        <v>80</v>
      </c>
      <c r="E565" t="s">
        <v>66</v>
      </c>
      <c r="F565" t="s">
        <v>540</v>
      </c>
      <c r="G565">
        <v>3</v>
      </c>
      <c r="H565" t="s">
        <v>7511</v>
      </c>
      <c r="I565" s="9">
        <v>202800</v>
      </c>
      <c r="J565" s="9">
        <v>0</v>
      </c>
      <c r="K565" t="s">
        <v>53</v>
      </c>
      <c r="M565" t="s">
        <v>54</v>
      </c>
      <c r="N565" t="s">
        <v>7892</v>
      </c>
      <c r="O565" t="s">
        <v>7893</v>
      </c>
      <c r="P565" t="s">
        <v>783</v>
      </c>
      <c r="Q565" t="s">
        <v>727</v>
      </c>
      <c r="R565" s="9">
        <v>202800</v>
      </c>
      <c r="S565" t="str">
        <f t="shared" si="48"/>
        <v>Unfunded</v>
      </c>
      <c r="T565" t="str">
        <f t="shared" si="49"/>
        <v>Yes</v>
      </c>
      <c r="U565" t="str">
        <f t="shared" si="50"/>
        <v>No</v>
      </c>
      <c r="V565" t="str">
        <f t="shared" si="51"/>
        <v>No</v>
      </c>
      <c r="W565" s="9" t="str">
        <f t="shared" si="52"/>
        <v/>
      </c>
      <c r="X565" s="9">
        <f t="shared" si="53"/>
        <v>202800</v>
      </c>
    </row>
    <row r="566" spans="1:24" hidden="1" x14ac:dyDescent="0.25">
      <c r="A566">
        <v>2074</v>
      </c>
      <c r="B566" t="s">
        <v>141</v>
      </c>
      <c r="D566" t="s">
        <v>80</v>
      </c>
      <c r="E566" t="s">
        <v>66</v>
      </c>
      <c r="F566" t="s">
        <v>144</v>
      </c>
      <c r="G566">
        <v>3</v>
      </c>
      <c r="I566" s="9">
        <v>45000</v>
      </c>
      <c r="J566" s="9">
        <v>0</v>
      </c>
      <c r="K566" t="s">
        <v>273</v>
      </c>
      <c r="L566" s="9">
        <v>10000</v>
      </c>
      <c r="O566" t="s">
        <v>898</v>
      </c>
      <c r="P566" t="s">
        <v>734</v>
      </c>
      <c r="Q566" t="s">
        <v>719</v>
      </c>
      <c r="R566" s="9">
        <v>0</v>
      </c>
      <c r="S566" t="str">
        <f t="shared" si="48"/>
        <v>Unfunded</v>
      </c>
      <c r="T566" t="str">
        <f t="shared" si="49"/>
        <v>No</v>
      </c>
      <c r="U566" t="str">
        <f t="shared" si="50"/>
        <v>No</v>
      </c>
      <c r="V566" t="str">
        <f t="shared" si="51"/>
        <v>No</v>
      </c>
      <c r="W566" s="9" t="str">
        <f t="shared" si="52"/>
        <v/>
      </c>
      <c r="X566" s="9">
        <f t="shared" si="53"/>
        <v>55000</v>
      </c>
    </row>
    <row r="567" spans="1:24" x14ac:dyDescent="0.25">
      <c r="A567">
        <v>2077</v>
      </c>
      <c r="B567" t="s">
        <v>117</v>
      </c>
      <c r="D567" t="s">
        <v>65</v>
      </c>
      <c r="E567" t="s">
        <v>45</v>
      </c>
      <c r="F567" t="s">
        <v>540</v>
      </c>
      <c r="G567">
        <v>3</v>
      </c>
      <c r="H567" t="s">
        <v>7511</v>
      </c>
      <c r="I567" s="9">
        <v>47600</v>
      </c>
      <c r="J567" s="9">
        <v>0</v>
      </c>
      <c r="K567" t="s">
        <v>53</v>
      </c>
      <c r="M567" t="s">
        <v>54</v>
      </c>
      <c r="N567" t="s">
        <v>7892</v>
      </c>
      <c r="O567" t="s">
        <v>7893</v>
      </c>
      <c r="P567" t="s">
        <v>783</v>
      </c>
      <c r="Q567" t="s">
        <v>727</v>
      </c>
      <c r="R567" s="9">
        <v>47600</v>
      </c>
      <c r="S567" t="str">
        <f t="shared" si="48"/>
        <v>Unfunded</v>
      </c>
      <c r="T567" t="str">
        <f t="shared" si="49"/>
        <v>Yes</v>
      </c>
      <c r="U567" t="str">
        <f t="shared" si="50"/>
        <v>No</v>
      </c>
      <c r="V567" t="str">
        <f t="shared" si="51"/>
        <v>No</v>
      </c>
      <c r="W567" s="9" t="str">
        <f t="shared" si="52"/>
        <v/>
      </c>
      <c r="X567" s="9">
        <f t="shared" si="53"/>
        <v>47600</v>
      </c>
    </row>
    <row r="568" spans="1:24" hidden="1" x14ac:dyDescent="0.25">
      <c r="A568">
        <v>2149</v>
      </c>
      <c r="B568" t="s">
        <v>117</v>
      </c>
      <c r="D568" t="s">
        <v>80</v>
      </c>
      <c r="E568" t="s">
        <v>66</v>
      </c>
      <c r="F568" t="s">
        <v>188</v>
      </c>
      <c r="G568">
        <v>4</v>
      </c>
      <c r="H568" t="s">
        <v>1476</v>
      </c>
      <c r="I568" s="9">
        <v>0</v>
      </c>
      <c r="J568" s="9">
        <v>1000</v>
      </c>
      <c r="K568" t="s">
        <v>53</v>
      </c>
      <c r="L568" s="9">
        <v>2000</v>
      </c>
      <c r="M568" t="s">
        <v>134</v>
      </c>
      <c r="N568" t="s">
        <v>1477</v>
      </c>
      <c r="O568" t="s">
        <v>1407</v>
      </c>
      <c r="P568" t="s">
        <v>734</v>
      </c>
      <c r="Q568" t="s">
        <v>693</v>
      </c>
      <c r="R568" s="9">
        <v>0</v>
      </c>
      <c r="S568" t="str">
        <f t="shared" si="48"/>
        <v>Funded</v>
      </c>
      <c r="T568" t="str">
        <f t="shared" si="49"/>
        <v>No</v>
      </c>
      <c r="U568" t="str">
        <f t="shared" si="50"/>
        <v>No</v>
      </c>
      <c r="V568" t="str">
        <f t="shared" si="51"/>
        <v>No</v>
      </c>
      <c r="W568" s="9">
        <f t="shared" si="52"/>
        <v>3000</v>
      </c>
      <c r="X568" s="9">
        <f t="shared" si="53"/>
        <v>3000</v>
      </c>
    </row>
    <row r="569" spans="1:24" hidden="1" x14ac:dyDescent="0.25">
      <c r="A569">
        <v>2150</v>
      </c>
      <c r="B569" t="s">
        <v>117</v>
      </c>
      <c r="D569" t="s">
        <v>80</v>
      </c>
      <c r="E569" t="s">
        <v>66</v>
      </c>
      <c r="F569" t="s">
        <v>119</v>
      </c>
      <c r="G569">
        <v>3</v>
      </c>
      <c r="H569" t="s">
        <v>1476</v>
      </c>
      <c r="I569" s="9">
        <v>0</v>
      </c>
      <c r="J569" s="9">
        <v>1000</v>
      </c>
      <c r="K569" t="s">
        <v>53</v>
      </c>
      <c r="L569" s="9">
        <v>1000</v>
      </c>
      <c r="M569" t="s">
        <v>134</v>
      </c>
      <c r="N569" t="s">
        <v>1484</v>
      </c>
      <c r="O569" t="s">
        <v>1407</v>
      </c>
      <c r="P569" t="s">
        <v>734</v>
      </c>
      <c r="Q569" t="s">
        <v>693</v>
      </c>
      <c r="R569" s="9">
        <v>0</v>
      </c>
      <c r="S569" t="str">
        <f t="shared" si="48"/>
        <v>Funded</v>
      </c>
      <c r="T569" t="str">
        <f t="shared" si="49"/>
        <v>No</v>
      </c>
      <c r="U569" t="str">
        <f t="shared" si="50"/>
        <v>No</v>
      </c>
      <c r="V569" t="str">
        <f t="shared" si="51"/>
        <v>No</v>
      </c>
      <c r="W569" s="9">
        <f t="shared" si="52"/>
        <v>2000</v>
      </c>
      <c r="X569" s="9">
        <f t="shared" si="53"/>
        <v>2000</v>
      </c>
    </row>
    <row r="570" spans="1:24" hidden="1" x14ac:dyDescent="0.25">
      <c r="A570">
        <v>2153</v>
      </c>
      <c r="B570" t="s">
        <v>42</v>
      </c>
      <c r="D570" t="s">
        <v>65</v>
      </c>
      <c r="E570" t="s">
        <v>45</v>
      </c>
      <c r="F570" t="s">
        <v>702</v>
      </c>
      <c r="G570">
        <v>3</v>
      </c>
      <c r="H570" t="s">
        <v>1500</v>
      </c>
      <c r="I570" s="9">
        <v>0</v>
      </c>
      <c r="J570" s="9">
        <v>0</v>
      </c>
      <c r="K570" t="s">
        <v>273</v>
      </c>
      <c r="L570" s="9">
        <v>40000</v>
      </c>
      <c r="M570" t="s">
        <v>149</v>
      </c>
      <c r="N570" t="s">
        <v>1513</v>
      </c>
      <c r="O570" t="s">
        <v>1503</v>
      </c>
      <c r="P570" t="s">
        <v>734</v>
      </c>
      <c r="Q570" t="s">
        <v>693</v>
      </c>
      <c r="R570" s="9">
        <v>117500</v>
      </c>
      <c r="S570" t="str">
        <f t="shared" si="48"/>
        <v>Funded</v>
      </c>
      <c r="T570" t="str">
        <f t="shared" si="49"/>
        <v>No</v>
      </c>
      <c r="U570" t="str">
        <f t="shared" si="50"/>
        <v>No</v>
      </c>
      <c r="V570" t="str">
        <f t="shared" si="51"/>
        <v>No</v>
      </c>
      <c r="W570" s="9">
        <f t="shared" si="52"/>
        <v>157500</v>
      </c>
      <c r="X570" s="9">
        <f t="shared" si="53"/>
        <v>40000</v>
      </c>
    </row>
    <row r="571" spans="1:24" hidden="1" x14ac:dyDescent="0.25">
      <c r="A571">
        <v>2204</v>
      </c>
      <c r="B571" t="s">
        <v>117</v>
      </c>
      <c r="D571" t="s">
        <v>65</v>
      </c>
      <c r="E571" t="s">
        <v>45</v>
      </c>
      <c r="F571" t="s">
        <v>540</v>
      </c>
      <c r="G571">
        <v>3</v>
      </c>
      <c r="H571" t="s">
        <v>1500</v>
      </c>
      <c r="I571" s="9">
        <v>0</v>
      </c>
      <c r="J571" s="9">
        <v>0</v>
      </c>
      <c r="K571" t="s">
        <v>273</v>
      </c>
      <c r="L571" s="9">
        <v>3000</v>
      </c>
      <c r="M571" t="s">
        <v>149</v>
      </c>
      <c r="N571" t="s">
        <v>1783</v>
      </c>
      <c r="O571" t="s">
        <v>1880</v>
      </c>
      <c r="P571" t="s">
        <v>734</v>
      </c>
      <c r="Q571" t="s">
        <v>693</v>
      </c>
      <c r="R571" s="9">
        <v>9000</v>
      </c>
      <c r="S571" t="str">
        <f t="shared" si="48"/>
        <v>Funded</v>
      </c>
      <c r="T571" t="str">
        <f t="shared" si="49"/>
        <v>No</v>
      </c>
      <c r="U571" t="str">
        <f t="shared" si="50"/>
        <v>No</v>
      </c>
      <c r="V571" t="str">
        <f t="shared" si="51"/>
        <v>No</v>
      </c>
      <c r="W571" s="9">
        <f t="shared" si="52"/>
        <v>12000</v>
      </c>
      <c r="X571" s="9">
        <f t="shared" si="53"/>
        <v>3000</v>
      </c>
    </row>
    <row r="572" spans="1:24" hidden="1" x14ac:dyDescent="0.25">
      <c r="A572">
        <v>2205</v>
      </c>
      <c r="B572" t="s">
        <v>42</v>
      </c>
      <c r="D572" t="s">
        <v>65</v>
      </c>
      <c r="E572" t="s">
        <v>45</v>
      </c>
      <c r="F572" t="s">
        <v>702</v>
      </c>
      <c r="G572">
        <v>3</v>
      </c>
      <c r="H572" t="s">
        <v>1500</v>
      </c>
      <c r="I572" s="9">
        <v>0</v>
      </c>
      <c r="J572" s="9">
        <v>0</v>
      </c>
      <c r="K572" t="s">
        <v>273</v>
      </c>
      <c r="L572" s="9">
        <v>10000</v>
      </c>
      <c r="M572" t="s">
        <v>134</v>
      </c>
      <c r="N572" t="s">
        <v>1887</v>
      </c>
      <c r="O572" t="s">
        <v>1880</v>
      </c>
      <c r="P572" t="s">
        <v>734</v>
      </c>
      <c r="Q572" t="s">
        <v>693</v>
      </c>
      <c r="R572" s="9">
        <v>20000</v>
      </c>
      <c r="S572" t="str">
        <f t="shared" si="48"/>
        <v>Funded</v>
      </c>
      <c r="T572" t="str">
        <f t="shared" si="49"/>
        <v>No</v>
      </c>
      <c r="U572" t="str">
        <f t="shared" si="50"/>
        <v>No</v>
      </c>
      <c r="V572" t="str">
        <f t="shared" si="51"/>
        <v>No</v>
      </c>
      <c r="W572" s="9">
        <f t="shared" si="52"/>
        <v>30000</v>
      </c>
      <c r="X572" s="9">
        <f t="shared" si="53"/>
        <v>10000</v>
      </c>
    </row>
    <row r="573" spans="1:24" hidden="1" x14ac:dyDescent="0.25">
      <c r="A573">
        <v>2216</v>
      </c>
      <c r="B573" t="s">
        <v>117</v>
      </c>
      <c r="D573" t="s">
        <v>80</v>
      </c>
      <c r="E573" t="s">
        <v>66</v>
      </c>
      <c r="F573" t="s">
        <v>188</v>
      </c>
      <c r="G573">
        <v>1</v>
      </c>
      <c r="H573" t="s">
        <v>1500</v>
      </c>
      <c r="I573" s="9">
        <v>0</v>
      </c>
      <c r="J573" s="9">
        <v>0</v>
      </c>
      <c r="K573" t="s">
        <v>53</v>
      </c>
      <c r="L573" s="9">
        <v>3000</v>
      </c>
      <c r="M573" t="s">
        <v>134</v>
      </c>
      <c r="N573" t="s">
        <v>1944</v>
      </c>
      <c r="O573" t="s">
        <v>1880</v>
      </c>
      <c r="P573" t="s">
        <v>734</v>
      </c>
      <c r="Q573" t="s">
        <v>693</v>
      </c>
      <c r="R573" s="9">
        <v>0</v>
      </c>
      <c r="S573" t="str">
        <f t="shared" si="48"/>
        <v>Funded</v>
      </c>
      <c r="T573" t="str">
        <f t="shared" si="49"/>
        <v>No</v>
      </c>
      <c r="U573" t="str">
        <f t="shared" si="50"/>
        <v>No</v>
      </c>
      <c r="V573" t="str">
        <f t="shared" si="51"/>
        <v>No</v>
      </c>
      <c r="W573" s="9">
        <f t="shared" si="52"/>
        <v>3000</v>
      </c>
      <c r="X573" s="9">
        <f t="shared" si="53"/>
        <v>3000</v>
      </c>
    </row>
    <row r="574" spans="1:24" hidden="1" x14ac:dyDescent="0.25">
      <c r="A574">
        <v>2217</v>
      </c>
      <c r="B574" t="s">
        <v>579</v>
      </c>
      <c r="D574" t="s">
        <v>65</v>
      </c>
      <c r="E574" t="s">
        <v>66</v>
      </c>
      <c r="F574" t="s">
        <v>119</v>
      </c>
      <c r="G574">
        <v>4</v>
      </c>
      <c r="H574" t="s">
        <v>1950</v>
      </c>
      <c r="I574" s="9">
        <v>0</v>
      </c>
      <c r="J574" s="9">
        <v>0</v>
      </c>
      <c r="K574" t="s">
        <v>53</v>
      </c>
      <c r="L574" s="9">
        <v>0</v>
      </c>
      <c r="O574" t="s">
        <v>1951</v>
      </c>
      <c r="P574" t="s">
        <v>734</v>
      </c>
      <c r="Q574" t="s">
        <v>693</v>
      </c>
      <c r="R574" s="9">
        <v>0</v>
      </c>
      <c r="S574" t="str">
        <f t="shared" si="48"/>
        <v>Unfunded</v>
      </c>
      <c r="T574" t="str">
        <f t="shared" si="49"/>
        <v>No</v>
      </c>
      <c r="U574" t="str">
        <f t="shared" si="50"/>
        <v>No</v>
      </c>
      <c r="V574" t="str">
        <f t="shared" si="51"/>
        <v>No</v>
      </c>
      <c r="W574" s="9" t="str">
        <f t="shared" si="52"/>
        <v/>
      </c>
      <c r="X574" s="9">
        <f t="shared" si="53"/>
        <v>0</v>
      </c>
    </row>
    <row r="575" spans="1:24" hidden="1" x14ac:dyDescent="0.25">
      <c r="A575">
        <v>2218</v>
      </c>
      <c r="B575" t="s">
        <v>579</v>
      </c>
      <c r="D575" t="s">
        <v>65</v>
      </c>
      <c r="E575" t="s">
        <v>66</v>
      </c>
      <c r="F575" t="s">
        <v>119</v>
      </c>
      <c r="G575">
        <v>4</v>
      </c>
      <c r="H575" t="s">
        <v>1950</v>
      </c>
      <c r="I575" s="9">
        <v>0</v>
      </c>
      <c r="J575" s="9">
        <v>0</v>
      </c>
      <c r="K575" t="s">
        <v>53</v>
      </c>
      <c r="L575" s="9">
        <v>0</v>
      </c>
      <c r="O575" t="s">
        <v>1951</v>
      </c>
      <c r="P575" t="s">
        <v>734</v>
      </c>
      <c r="Q575" t="s">
        <v>693</v>
      </c>
      <c r="R575" s="9">
        <v>0</v>
      </c>
      <c r="S575" t="str">
        <f t="shared" si="48"/>
        <v>Unfunded</v>
      </c>
      <c r="T575" t="str">
        <f t="shared" si="49"/>
        <v>No</v>
      </c>
      <c r="U575" t="str">
        <f t="shared" si="50"/>
        <v>No</v>
      </c>
      <c r="V575" t="str">
        <f t="shared" si="51"/>
        <v>No</v>
      </c>
      <c r="W575" s="9" t="str">
        <f t="shared" si="52"/>
        <v/>
      </c>
      <c r="X575" s="9">
        <f t="shared" si="53"/>
        <v>0</v>
      </c>
    </row>
    <row r="576" spans="1:24" hidden="1" x14ac:dyDescent="0.25">
      <c r="A576">
        <v>2224</v>
      </c>
      <c r="B576" t="s">
        <v>141</v>
      </c>
      <c r="D576" t="s">
        <v>80</v>
      </c>
      <c r="E576" t="s">
        <v>81</v>
      </c>
      <c r="F576" t="s">
        <v>119</v>
      </c>
      <c r="G576">
        <v>1</v>
      </c>
      <c r="I576" s="9">
        <v>0</v>
      </c>
      <c r="J576" s="9">
        <v>0</v>
      </c>
      <c r="L576" s="9">
        <v>0</v>
      </c>
      <c r="M576" t="s">
        <v>54</v>
      </c>
      <c r="O576" t="s">
        <v>1951</v>
      </c>
      <c r="P576" t="s">
        <v>734</v>
      </c>
      <c r="Q576" t="s">
        <v>693</v>
      </c>
      <c r="R576" s="9">
        <v>0</v>
      </c>
      <c r="S576" t="str">
        <f t="shared" si="48"/>
        <v>Unfunded</v>
      </c>
      <c r="T576" t="str">
        <f t="shared" si="49"/>
        <v>No</v>
      </c>
      <c r="U576" t="str">
        <f t="shared" si="50"/>
        <v>No</v>
      </c>
      <c r="V576" t="str">
        <f t="shared" si="51"/>
        <v>No</v>
      </c>
      <c r="W576" s="9" t="str">
        <f t="shared" si="52"/>
        <v/>
      </c>
      <c r="X576" s="9">
        <f t="shared" si="53"/>
        <v>0</v>
      </c>
    </row>
    <row r="577" spans="1:24" hidden="1" x14ac:dyDescent="0.25">
      <c r="A577">
        <v>2228</v>
      </c>
      <c r="B577" t="s">
        <v>359</v>
      </c>
      <c r="D577" t="s">
        <v>65</v>
      </c>
      <c r="E577" t="s">
        <v>66</v>
      </c>
      <c r="F577" t="s">
        <v>47</v>
      </c>
      <c r="G577">
        <v>1</v>
      </c>
      <c r="I577" s="9">
        <v>0</v>
      </c>
      <c r="J577" s="9">
        <v>0</v>
      </c>
      <c r="L577" s="9">
        <v>0</v>
      </c>
      <c r="N577" t="s">
        <v>2003</v>
      </c>
      <c r="O577" t="s">
        <v>1951</v>
      </c>
      <c r="P577" t="s">
        <v>734</v>
      </c>
      <c r="Q577" t="s">
        <v>693</v>
      </c>
      <c r="R577" s="9">
        <v>0</v>
      </c>
      <c r="S577" t="str">
        <f t="shared" si="48"/>
        <v>Unfunded</v>
      </c>
      <c r="T577" t="str">
        <f t="shared" si="49"/>
        <v>No</v>
      </c>
      <c r="U577" t="str">
        <f t="shared" si="50"/>
        <v>No</v>
      </c>
      <c r="V577" t="str">
        <f t="shared" si="51"/>
        <v>No</v>
      </c>
      <c r="W577" s="9" t="str">
        <f t="shared" si="52"/>
        <v/>
      </c>
      <c r="X577" s="9">
        <f t="shared" si="53"/>
        <v>0</v>
      </c>
    </row>
    <row r="578" spans="1:24" x14ac:dyDescent="0.25">
      <c r="A578">
        <v>2239</v>
      </c>
      <c r="B578" t="s">
        <v>464</v>
      </c>
      <c r="D578" t="s">
        <v>65</v>
      </c>
      <c r="E578" t="s">
        <v>66</v>
      </c>
      <c r="F578" t="s">
        <v>540</v>
      </c>
      <c r="G578">
        <v>3</v>
      </c>
      <c r="H578" t="s">
        <v>7511</v>
      </c>
      <c r="I578" s="9">
        <v>16800</v>
      </c>
      <c r="J578" s="9">
        <v>0</v>
      </c>
      <c r="K578" t="s">
        <v>53</v>
      </c>
      <c r="M578" t="s">
        <v>54</v>
      </c>
      <c r="N578" t="s">
        <v>7892</v>
      </c>
      <c r="O578" t="s">
        <v>7893</v>
      </c>
      <c r="P578" t="s">
        <v>783</v>
      </c>
      <c r="Q578" t="s">
        <v>727</v>
      </c>
      <c r="R578" s="9">
        <v>16800</v>
      </c>
      <c r="S578" t="str">
        <f t="shared" si="48"/>
        <v>Unfunded</v>
      </c>
      <c r="T578" t="str">
        <f t="shared" si="49"/>
        <v>Yes</v>
      </c>
      <c r="U578" t="str">
        <f t="shared" si="50"/>
        <v>No</v>
      </c>
      <c r="V578" t="str">
        <f t="shared" si="51"/>
        <v>No</v>
      </c>
      <c r="W578" s="9" t="str">
        <f t="shared" si="52"/>
        <v/>
      </c>
      <c r="X578" s="9">
        <f t="shared" si="53"/>
        <v>16800</v>
      </c>
    </row>
    <row r="579" spans="1:24" hidden="1" x14ac:dyDescent="0.25">
      <c r="A579">
        <v>2240</v>
      </c>
      <c r="B579" t="s">
        <v>141</v>
      </c>
      <c r="D579" t="s">
        <v>44</v>
      </c>
      <c r="E579" t="s">
        <v>45</v>
      </c>
      <c r="F579" t="s">
        <v>144</v>
      </c>
      <c r="G579">
        <v>1</v>
      </c>
      <c r="H579" t="s">
        <v>2079</v>
      </c>
      <c r="I579" s="9">
        <v>30000</v>
      </c>
      <c r="J579" s="9">
        <v>20000</v>
      </c>
      <c r="K579" t="s">
        <v>273</v>
      </c>
      <c r="L579" s="9">
        <v>5000</v>
      </c>
      <c r="M579" t="s">
        <v>149</v>
      </c>
      <c r="N579" t="s">
        <v>2092</v>
      </c>
      <c r="O579" t="s">
        <v>2083</v>
      </c>
      <c r="P579" t="s">
        <v>734</v>
      </c>
      <c r="Q579" t="s">
        <v>693</v>
      </c>
      <c r="R579" s="9">
        <v>30000</v>
      </c>
      <c r="S579" t="str">
        <f t="shared" ref="S579:S585" si="54">IF(OR($M579="Partially funded", $M579="Funding secured"), "Funded", "Unfunded")</f>
        <v>Funded</v>
      </c>
      <c r="T579" t="str">
        <f t="shared" ref="T579:T586" si="55">IF(AND(R579&gt;0,R579=I579),"Yes","No")</f>
        <v>Yes</v>
      </c>
      <c r="U579" t="str">
        <f t="shared" ref="U579:U642" si="56">IF(AND(R579&gt;0,R579=J579),"Yes","No")</f>
        <v>No</v>
      </c>
      <c r="V579" t="str">
        <f t="shared" ref="V579:V642" si="57">IF(AND(R579&gt;0,R579=L579),"Yes","No")</f>
        <v>No</v>
      </c>
      <c r="W579" s="9" t="str">
        <f t="shared" ref="W579:W642" si="58">IF(AND(S579="Funded",T579="No",U579="No",V579="No"),SUM(I579,J579,L579,R579),"")</f>
        <v/>
      </c>
      <c r="X579" s="9">
        <f t="shared" ref="X579:X642" si="59">I579+J579+L579</f>
        <v>55000</v>
      </c>
    </row>
    <row r="580" spans="1:24" hidden="1" x14ac:dyDescent="0.25">
      <c r="A580">
        <v>2246</v>
      </c>
      <c r="B580" t="s">
        <v>117</v>
      </c>
      <c r="C580" t="s">
        <v>2137</v>
      </c>
      <c r="D580" t="s">
        <v>44</v>
      </c>
      <c r="E580" t="s">
        <v>45</v>
      </c>
      <c r="F580" t="s">
        <v>188</v>
      </c>
      <c r="G580">
        <v>3</v>
      </c>
      <c r="H580" t="s">
        <v>2079</v>
      </c>
      <c r="I580" s="9">
        <v>800000</v>
      </c>
      <c r="J580" s="9">
        <v>10000</v>
      </c>
      <c r="K580" t="s">
        <v>273</v>
      </c>
      <c r="L580" s="9">
        <v>15000</v>
      </c>
      <c r="M580" t="s">
        <v>149</v>
      </c>
      <c r="N580" t="s">
        <v>2151</v>
      </c>
      <c r="O580" t="s">
        <v>2083</v>
      </c>
      <c r="P580" t="s">
        <v>734</v>
      </c>
      <c r="Q580" t="s">
        <v>921</v>
      </c>
      <c r="R580" s="9">
        <v>800000</v>
      </c>
      <c r="S580" t="str">
        <f t="shared" si="54"/>
        <v>Funded</v>
      </c>
      <c r="T580" t="str">
        <f t="shared" si="55"/>
        <v>Yes</v>
      </c>
      <c r="U580" t="str">
        <f t="shared" si="56"/>
        <v>No</v>
      </c>
      <c r="V580" t="str">
        <f t="shared" si="57"/>
        <v>No</v>
      </c>
      <c r="W580" s="9" t="str">
        <f t="shared" si="58"/>
        <v/>
      </c>
      <c r="X580" s="9">
        <f t="shared" si="59"/>
        <v>825000</v>
      </c>
    </row>
    <row r="581" spans="1:24" hidden="1" x14ac:dyDescent="0.25">
      <c r="A581">
        <v>2247</v>
      </c>
      <c r="B581" t="s">
        <v>117</v>
      </c>
      <c r="C581" t="s">
        <v>2137</v>
      </c>
      <c r="D581" t="s">
        <v>44</v>
      </c>
      <c r="E581" t="s">
        <v>45</v>
      </c>
      <c r="F581" t="s">
        <v>188</v>
      </c>
      <c r="G581">
        <v>3</v>
      </c>
      <c r="H581" t="s">
        <v>2079</v>
      </c>
      <c r="I581" s="9">
        <v>1200000</v>
      </c>
      <c r="J581" s="9">
        <v>10000</v>
      </c>
      <c r="K581" t="s">
        <v>273</v>
      </c>
      <c r="L581" s="9">
        <v>15000</v>
      </c>
      <c r="M581" t="s">
        <v>149</v>
      </c>
      <c r="N581" t="s">
        <v>2151</v>
      </c>
      <c r="O581" t="s">
        <v>2083</v>
      </c>
      <c r="P581" t="s">
        <v>734</v>
      </c>
      <c r="Q581" t="s">
        <v>921</v>
      </c>
      <c r="R581" s="9">
        <v>1200000</v>
      </c>
      <c r="S581" t="str">
        <f t="shared" si="54"/>
        <v>Funded</v>
      </c>
      <c r="T581" t="str">
        <f t="shared" si="55"/>
        <v>Yes</v>
      </c>
      <c r="U581" t="str">
        <f t="shared" si="56"/>
        <v>No</v>
      </c>
      <c r="V581" t="str">
        <f t="shared" si="57"/>
        <v>No</v>
      </c>
      <c r="W581" s="9" t="str">
        <f t="shared" si="58"/>
        <v/>
      </c>
      <c r="X581" s="9">
        <f t="shared" si="59"/>
        <v>1225000</v>
      </c>
    </row>
    <row r="582" spans="1:24" x14ac:dyDescent="0.25">
      <c r="A582">
        <v>2267</v>
      </c>
      <c r="B582" t="s">
        <v>79</v>
      </c>
      <c r="D582" t="s">
        <v>44</v>
      </c>
      <c r="E582" t="s">
        <v>45</v>
      </c>
      <c r="F582" t="s">
        <v>188</v>
      </c>
      <c r="G582">
        <v>3</v>
      </c>
      <c r="H582" t="s">
        <v>7743</v>
      </c>
      <c r="I582" s="9">
        <v>5000</v>
      </c>
      <c r="J582" s="9">
        <v>0</v>
      </c>
      <c r="K582" t="s">
        <v>53</v>
      </c>
      <c r="M582" t="s">
        <v>54</v>
      </c>
      <c r="N582" t="s">
        <v>9183</v>
      </c>
      <c r="O582" t="s">
        <v>8370</v>
      </c>
      <c r="P582" t="s">
        <v>783</v>
      </c>
      <c r="Q582" t="s">
        <v>727</v>
      </c>
      <c r="R582" s="9">
        <v>5000</v>
      </c>
      <c r="S582" t="str">
        <f t="shared" si="54"/>
        <v>Unfunded</v>
      </c>
      <c r="T582" t="str">
        <f t="shared" si="55"/>
        <v>Yes</v>
      </c>
      <c r="U582" t="str">
        <f t="shared" si="56"/>
        <v>No</v>
      </c>
      <c r="V582" t="str">
        <f t="shared" si="57"/>
        <v>No</v>
      </c>
      <c r="W582" s="9" t="str">
        <f t="shared" si="58"/>
        <v/>
      </c>
      <c r="X582" s="9">
        <f t="shared" si="59"/>
        <v>5000</v>
      </c>
    </row>
    <row r="583" spans="1:24" hidden="1" x14ac:dyDescent="0.25">
      <c r="A583">
        <v>2288</v>
      </c>
      <c r="B583" t="s">
        <v>141</v>
      </c>
      <c r="D583" t="s">
        <v>65</v>
      </c>
      <c r="E583" t="s">
        <v>45</v>
      </c>
      <c r="F583" t="s">
        <v>47</v>
      </c>
      <c r="G583">
        <v>1</v>
      </c>
      <c r="H583" t="s">
        <v>2527</v>
      </c>
      <c r="I583" s="9">
        <v>200000</v>
      </c>
      <c r="J583" s="9">
        <v>0</v>
      </c>
      <c r="K583" t="s">
        <v>273</v>
      </c>
      <c r="L583" s="9">
        <v>0</v>
      </c>
      <c r="M583" t="s">
        <v>134</v>
      </c>
      <c r="N583" t="s">
        <v>2528</v>
      </c>
      <c r="O583" t="s">
        <v>2530</v>
      </c>
      <c r="P583" t="s">
        <v>734</v>
      </c>
      <c r="Q583" t="s">
        <v>921</v>
      </c>
      <c r="R583" s="9">
        <v>200000</v>
      </c>
      <c r="S583" t="str">
        <f t="shared" si="54"/>
        <v>Funded</v>
      </c>
      <c r="T583" t="str">
        <f t="shared" si="55"/>
        <v>Yes</v>
      </c>
      <c r="U583" t="str">
        <f t="shared" si="56"/>
        <v>No</v>
      </c>
      <c r="V583" t="str">
        <f t="shared" si="57"/>
        <v>No</v>
      </c>
      <c r="W583" s="9" t="str">
        <f t="shared" si="58"/>
        <v/>
      </c>
      <c r="X583" s="9">
        <f t="shared" si="59"/>
        <v>200000</v>
      </c>
    </row>
    <row r="584" spans="1:24" hidden="1" x14ac:dyDescent="0.25">
      <c r="A584">
        <v>2289</v>
      </c>
      <c r="B584" t="s">
        <v>141</v>
      </c>
      <c r="D584" t="s">
        <v>44</v>
      </c>
      <c r="E584" t="s">
        <v>81</v>
      </c>
      <c r="F584" t="s">
        <v>144</v>
      </c>
      <c r="G584">
        <v>1</v>
      </c>
      <c r="H584" t="s">
        <v>2527</v>
      </c>
      <c r="I584" s="9">
        <v>250000</v>
      </c>
      <c r="J584" s="9">
        <v>20000</v>
      </c>
      <c r="K584" t="s">
        <v>273</v>
      </c>
      <c r="L584" s="9">
        <v>0</v>
      </c>
      <c r="M584" t="s">
        <v>54</v>
      </c>
      <c r="N584" t="s">
        <v>2540</v>
      </c>
      <c r="O584" t="s">
        <v>2530</v>
      </c>
      <c r="P584" t="s">
        <v>734</v>
      </c>
      <c r="Q584" t="s">
        <v>719</v>
      </c>
      <c r="R584" s="9">
        <v>250000</v>
      </c>
      <c r="S584" t="str">
        <f t="shared" si="54"/>
        <v>Unfunded</v>
      </c>
      <c r="T584" t="str">
        <f t="shared" si="55"/>
        <v>Yes</v>
      </c>
      <c r="U584" t="str">
        <f t="shared" si="56"/>
        <v>No</v>
      </c>
      <c r="V584" t="str">
        <f t="shared" si="57"/>
        <v>No</v>
      </c>
      <c r="W584" s="9" t="str">
        <f t="shared" si="58"/>
        <v/>
      </c>
      <c r="X584" s="9">
        <f t="shared" si="59"/>
        <v>270000</v>
      </c>
    </row>
    <row r="585" spans="1:24" hidden="1" x14ac:dyDescent="0.25">
      <c r="A585">
        <v>2290</v>
      </c>
      <c r="B585" t="s">
        <v>141</v>
      </c>
      <c r="D585" t="s">
        <v>80</v>
      </c>
      <c r="E585" t="s">
        <v>81</v>
      </c>
      <c r="F585" t="s">
        <v>144</v>
      </c>
      <c r="G585">
        <v>1</v>
      </c>
      <c r="H585" t="s">
        <v>250</v>
      </c>
      <c r="I585" s="9">
        <v>50000</v>
      </c>
      <c r="J585" s="9">
        <v>5000</v>
      </c>
      <c r="K585" t="s">
        <v>273</v>
      </c>
      <c r="L585" s="9">
        <v>0</v>
      </c>
      <c r="M585" t="s">
        <v>54</v>
      </c>
      <c r="N585" t="s">
        <v>2548</v>
      </c>
      <c r="O585" t="s">
        <v>2530</v>
      </c>
      <c r="P585" t="s">
        <v>734</v>
      </c>
      <c r="Q585" t="s">
        <v>719</v>
      </c>
      <c r="R585" s="9">
        <v>50000</v>
      </c>
      <c r="S585" t="str">
        <f t="shared" si="54"/>
        <v>Unfunded</v>
      </c>
      <c r="T585" t="str">
        <f t="shared" si="55"/>
        <v>Yes</v>
      </c>
      <c r="U585" t="str">
        <f t="shared" si="56"/>
        <v>No</v>
      </c>
      <c r="V585" t="str">
        <f t="shared" si="57"/>
        <v>No</v>
      </c>
      <c r="W585" s="9" t="str">
        <f t="shared" si="58"/>
        <v/>
      </c>
      <c r="X585" s="9">
        <f t="shared" si="59"/>
        <v>55000</v>
      </c>
    </row>
    <row r="586" spans="1:24" hidden="1" x14ac:dyDescent="0.25">
      <c r="A586">
        <v>2292</v>
      </c>
      <c r="B586" t="s">
        <v>141</v>
      </c>
      <c r="D586" t="s">
        <v>65</v>
      </c>
      <c r="E586" t="s">
        <v>66</v>
      </c>
      <c r="F586" t="s">
        <v>388</v>
      </c>
      <c r="G586">
        <v>4</v>
      </c>
      <c r="H586" t="s">
        <v>1566</v>
      </c>
      <c r="I586" s="9">
        <v>0</v>
      </c>
      <c r="J586" s="9">
        <v>0</v>
      </c>
      <c r="K586" t="s">
        <v>53</v>
      </c>
      <c r="L586" s="9">
        <v>1000</v>
      </c>
      <c r="M586" t="s">
        <v>134</v>
      </c>
      <c r="N586" t="s">
        <v>1568</v>
      </c>
      <c r="O586" t="s">
        <v>1503</v>
      </c>
      <c r="P586" t="s">
        <v>911</v>
      </c>
      <c r="Q586" t="s">
        <v>727</v>
      </c>
      <c r="R586" s="9">
        <v>0</v>
      </c>
      <c r="S586">
        <f>I586+J586+L586</f>
        <v>1000</v>
      </c>
      <c r="T586" t="str">
        <f t="shared" si="55"/>
        <v>No</v>
      </c>
      <c r="U586" t="str">
        <f t="shared" si="56"/>
        <v>No</v>
      </c>
      <c r="V586" t="str">
        <f t="shared" si="57"/>
        <v>No</v>
      </c>
      <c r="W586" s="9" t="str">
        <f t="shared" si="58"/>
        <v/>
      </c>
      <c r="X586" s="9">
        <f t="shared" si="59"/>
        <v>1000</v>
      </c>
    </row>
    <row r="587" spans="1:24" hidden="1" x14ac:dyDescent="0.25">
      <c r="A587">
        <v>2296</v>
      </c>
      <c r="B587" t="s">
        <v>141</v>
      </c>
      <c r="D587" t="s">
        <v>44</v>
      </c>
      <c r="E587" t="s">
        <v>45</v>
      </c>
      <c r="F587" t="s">
        <v>607</v>
      </c>
      <c r="G587">
        <v>1</v>
      </c>
      <c r="H587" t="s">
        <v>2527</v>
      </c>
      <c r="I587" s="9">
        <v>75000</v>
      </c>
      <c r="J587" s="9">
        <v>0</v>
      </c>
      <c r="K587" t="s">
        <v>53</v>
      </c>
      <c r="L587" s="9">
        <v>0</v>
      </c>
      <c r="M587" t="s">
        <v>134</v>
      </c>
      <c r="N587" t="s">
        <v>2603</v>
      </c>
      <c r="O587" t="s">
        <v>2530</v>
      </c>
      <c r="P587" t="s">
        <v>734</v>
      </c>
      <c r="Q587" t="s">
        <v>693</v>
      </c>
      <c r="R587" s="9">
        <v>60000</v>
      </c>
      <c r="U587" t="str">
        <f t="shared" si="56"/>
        <v>No</v>
      </c>
      <c r="V587" t="str">
        <f t="shared" si="57"/>
        <v>No</v>
      </c>
      <c r="W587" s="9" t="str">
        <f t="shared" si="58"/>
        <v/>
      </c>
      <c r="X587" s="9">
        <f t="shared" si="59"/>
        <v>75000</v>
      </c>
    </row>
    <row r="588" spans="1:24" hidden="1" x14ac:dyDescent="0.25">
      <c r="A588">
        <v>2298</v>
      </c>
      <c r="B588" t="s">
        <v>141</v>
      </c>
      <c r="D588" t="s">
        <v>80</v>
      </c>
      <c r="E588" t="s">
        <v>66</v>
      </c>
      <c r="F588" t="s">
        <v>547</v>
      </c>
      <c r="G588">
        <v>1</v>
      </c>
      <c r="H588" t="s">
        <v>2573</v>
      </c>
      <c r="I588" s="9">
        <v>100000</v>
      </c>
      <c r="J588" s="9">
        <v>20000</v>
      </c>
      <c r="K588" t="s">
        <v>273</v>
      </c>
      <c r="L588" s="9">
        <v>0</v>
      </c>
      <c r="M588" t="s">
        <v>54</v>
      </c>
      <c r="N588" t="s">
        <v>2622</v>
      </c>
      <c r="O588" t="s">
        <v>2530</v>
      </c>
      <c r="P588" t="s">
        <v>734</v>
      </c>
      <c r="Q588" t="s">
        <v>719</v>
      </c>
      <c r="R588" s="9">
        <v>300000</v>
      </c>
      <c r="U588" t="str">
        <f t="shared" si="56"/>
        <v>No</v>
      </c>
      <c r="V588" t="str">
        <f t="shared" si="57"/>
        <v>No</v>
      </c>
      <c r="W588" s="9" t="str">
        <f t="shared" si="58"/>
        <v/>
      </c>
      <c r="X588" s="9">
        <f t="shared" si="59"/>
        <v>120000</v>
      </c>
    </row>
    <row r="589" spans="1:24" hidden="1" x14ac:dyDescent="0.25">
      <c r="A589">
        <v>2311</v>
      </c>
      <c r="B589" t="s">
        <v>616</v>
      </c>
      <c r="D589" t="s">
        <v>494</v>
      </c>
      <c r="E589" t="s">
        <v>81</v>
      </c>
      <c r="F589" t="s">
        <v>2639</v>
      </c>
      <c r="G589">
        <v>2</v>
      </c>
      <c r="H589" t="s">
        <v>2573</v>
      </c>
      <c r="I589" s="9">
        <v>0</v>
      </c>
      <c r="J589" s="9">
        <v>1000</v>
      </c>
      <c r="K589" t="s">
        <v>53</v>
      </c>
      <c r="L589" s="9">
        <v>0</v>
      </c>
      <c r="M589" t="s">
        <v>54</v>
      </c>
      <c r="N589" t="s">
        <v>2733</v>
      </c>
      <c r="O589" t="s">
        <v>2530</v>
      </c>
      <c r="P589" t="s">
        <v>734</v>
      </c>
      <c r="Q589" t="s">
        <v>921</v>
      </c>
      <c r="R589" s="9">
        <v>1000</v>
      </c>
      <c r="U589" t="str">
        <f t="shared" si="56"/>
        <v>Yes</v>
      </c>
      <c r="V589" t="str">
        <f t="shared" si="57"/>
        <v>No</v>
      </c>
      <c r="W589" s="9" t="str">
        <f t="shared" si="58"/>
        <v/>
      </c>
      <c r="X589" s="9">
        <f t="shared" si="59"/>
        <v>1000</v>
      </c>
    </row>
    <row r="590" spans="1:24" hidden="1" x14ac:dyDescent="0.25">
      <c r="A590">
        <v>2325</v>
      </c>
      <c r="B590" t="s">
        <v>64</v>
      </c>
      <c r="C590" t="s">
        <v>2840</v>
      </c>
      <c r="D590" t="s">
        <v>65</v>
      </c>
      <c r="E590" t="s">
        <v>66</v>
      </c>
      <c r="F590" t="s">
        <v>188</v>
      </c>
      <c r="G590">
        <v>1</v>
      </c>
      <c r="H590" t="s">
        <v>2844</v>
      </c>
      <c r="I590" s="9">
        <v>0</v>
      </c>
      <c r="J590" s="9">
        <v>1500</v>
      </c>
      <c r="K590" t="s">
        <v>273</v>
      </c>
      <c r="L590" s="9">
        <v>0</v>
      </c>
      <c r="M590" t="s">
        <v>149</v>
      </c>
      <c r="O590" t="s">
        <v>2530</v>
      </c>
      <c r="P590" t="s">
        <v>734</v>
      </c>
      <c r="Q590" t="s">
        <v>693</v>
      </c>
      <c r="R590" s="9">
        <v>1000</v>
      </c>
      <c r="U590" t="str">
        <f t="shared" si="56"/>
        <v>No</v>
      </c>
      <c r="V590" t="str">
        <f t="shared" si="57"/>
        <v>No</v>
      </c>
      <c r="W590" s="9" t="str">
        <f t="shared" si="58"/>
        <v/>
      </c>
      <c r="X590" s="9">
        <f t="shared" si="59"/>
        <v>1500</v>
      </c>
    </row>
    <row r="591" spans="1:24" hidden="1" x14ac:dyDescent="0.25">
      <c r="A591">
        <v>2331</v>
      </c>
      <c r="B591" t="s">
        <v>117</v>
      </c>
      <c r="D591" t="s">
        <v>65</v>
      </c>
      <c r="E591" t="s">
        <v>81</v>
      </c>
      <c r="F591" t="s">
        <v>237</v>
      </c>
      <c r="G591">
        <v>4</v>
      </c>
      <c r="H591" t="s">
        <v>1500</v>
      </c>
      <c r="I591" s="9">
        <v>0</v>
      </c>
      <c r="J591" s="9">
        <v>0</v>
      </c>
      <c r="K591" t="s">
        <v>53</v>
      </c>
      <c r="L591" s="9">
        <v>1050</v>
      </c>
      <c r="M591" t="s">
        <v>134</v>
      </c>
      <c r="N591" t="s">
        <v>1759</v>
      </c>
      <c r="O591" t="s">
        <v>1693</v>
      </c>
      <c r="P591" t="s">
        <v>911</v>
      </c>
      <c r="Q591" t="s">
        <v>727</v>
      </c>
      <c r="R591" s="9">
        <v>0</v>
      </c>
      <c r="S591">
        <f t="shared" ref="S591:S592" si="60">I591+J591+L591</f>
        <v>1050</v>
      </c>
      <c r="T591">
        <f t="shared" ref="T591:T592" si="61">S591-R591</f>
        <v>1050</v>
      </c>
      <c r="U591" t="str">
        <f t="shared" si="56"/>
        <v>No</v>
      </c>
      <c r="V591" t="str">
        <f t="shared" si="57"/>
        <v>No</v>
      </c>
      <c r="W591" s="9" t="str">
        <f t="shared" si="58"/>
        <v/>
      </c>
      <c r="X591" s="9">
        <f t="shared" si="59"/>
        <v>1050</v>
      </c>
    </row>
    <row r="592" spans="1:24" hidden="1" x14ac:dyDescent="0.25">
      <c r="A592">
        <v>2348</v>
      </c>
      <c r="B592" t="s">
        <v>223</v>
      </c>
      <c r="C592" t="s">
        <v>3054</v>
      </c>
      <c r="D592" t="s">
        <v>65</v>
      </c>
      <c r="E592" t="s">
        <v>45</v>
      </c>
      <c r="F592" t="s">
        <v>268</v>
      </c>
      <c r="G592">
        <v>4</v>
      </c>
      <c r="H592" t="s">
        <v>2140</v>
      </c>
      <c r="I592" s="9">
        <v>15000</v>
      </c>
      <c r="J592" s="9">
        <v>20000</v>
      </c>
      <c r="K592" t="s">
        <v>273</v>
      </c>
      <c r="L592" s="9">
        <v>15000</v>
      </c>
      <c r="M592" t="s">
        <v>149</v>
      </c>
      <c r="N592" t="s">
        <v>2280</v>
      </c>
      <c r="O592" t="s">
        <v>2083</v>
      </c>
      <c r="P592" t="s">
        <v>911</v>
      </c>
      <c r="Q592" t="s">
        <v>727</v>
      </c>
      <c r="R592" s="9">
        <v>15000</v>
      </c>
      <c r="S592">
        <f t="shared" si="60"/>
        <v>50000</v>
      </c>
      <c r="T592">
        <f t="shared" si="61"/>
        <v>35000</v>
      </c>
      <c r="U592" t="str">
        <f t="shared" si="56"/>
        <v>No</v>
      </c>
      <c r="V592" t="str">
        <f t="shared" si="57"/>
        <v>Yes</v>
      </c>
      <c r="W592" s="9" t="str">
        <f t="shared" si="58"/>
        <v/>
      </c>
      <c r="X592" s="9">
        <f t="shared" si="59"/>
        <v>50000</v>
      </c>
    </row>
    <row r="593" spans="1:24" hidden="1" x14ac:dyDescent="0.25">
      <c r="A593">
        <v>2360</v>
      </c>
      <c r="B593" t="s">
        <v>579</v>
      </c>
      <c r="D593" t="s">
        <v>65</v>
      </c>
      <c r="E593" t="s">
        <v>45</v>
      </c>
      <c r="F593" t="s">
        <v>47</v>
      </c>
      <c r="G593">
        <v>2</v>
      </c>
      <c r="H593" t="s">
        <v>3176</v>
      </c>
      <c r="I593" s="9">
        <v>0</v>
      </c>
      <c r="J593" s="9">
        <v>0</v>
      </c>
      <c r="K593" t="s">
        <v>273</v>
      </c>
      <c r="L593" s="9">
        <v>7650</v>
      </c>
      <c r="N593" t="s">
        <v>3178</v>
      </c>
      <c r="O593" t="s">
        <v>3166</v>
      </c>
      <c r="P593" t="s">
        <v>734</v>
      </c>
      <c r="Q593" t="s">
        <v>693</v>
      </c>
      <c r="R593" s="9">
        <v>1400</v>
      </c>
      <c r="U593" t="str">
        <f t="shared" si="56"/>
        <v>No</v>
      </c>
      <c r="V593" t="str">
        <f t="shared" si="57"/>
        <v>No</v>
      </c>
      <c r="W593" s="9" t="str">
        <f t="shared" si="58"/>
        <v/>
      </c>
      <c r="X593" s="9">
        <f t="shared" si="59"/>
        <v>7650</v>
      </c>
    </row>
    <row r="594" spans="1:24" hidden="1" x14ac:dyDescent="0.25">
      <c r="A594">
        <v>2361</v>
      </c>
      <c r="B594" t="s">
        <v>579</v>
      </c>
      <c r="D594" t="s">
        <v>65</v>
      </c>
      <c r="E594" t="s">
        <v>45</v>
      </c>
      <c r="F594" t="s">
        <v>47</v>
      </c>
      <c r="G594">
        <v>2</v>
      </c>
      <c r="H594" t="s">
        <v>3176</v>
      </c>
      <c r="I594" s="9">
        <v>0</v>
      </c>
      <c r="J594" s="9">
        <v>0</v>
      </c>
      <c r="K594" t="s">
        <v>273</v>
      </c>
      <c r="L594" s="9">
        <v>9000</v>
      </c>
      <c r="N594" t="s">
        <v>3178</v>
      </c>
      <c r="O594" t="s">
        <v>3166</v>
      </c>
      <c r="P594" t="s">
        <v>734</v>
      </c>
      <c r="Q594" t="s">
        <v>693</v>
      </c>
      <c r="R594" s="9">
        <v>0</v>
      </c>
      <c r="U594" t="str">
        <f t="shared" si="56"/>
        <v>No</v>
      </c>
      <c r="V594" t="str">
        <f t="shared" si="57"/>
        <v>No</v>
      </c>
      <c r="W594" s="9" t="str">
        <f t="shared" si="58"/>
        <v/>
      </c>
      <c r="X594" s="9">
        <f t="shared" si="59"/>
        <v>9000</v>
      </c>
    </row>
    <row r="595" spans="1:24" hidden="1" x14ac:dyDescent="0.25">
      <c r="A595">
        <v>2381</v>
      </c>
      <c r="B595" t="s">
        <v>117</v>
      </c>
      <c r="D595" t="s">
        <v>65</v>
      </c>
      <c r="E595" t="s">
        <v>66</v>
      </c>
      <c r="F595" t="s">
        <v>540</v>
      </c>
      <c r="G595">
        <v>4</v>
      </c>
      <c r="H595" t="s">
        <v>3301</v>
      </c>
      <c r="I595" s="9">
        <v>0</v>
      </c>
      <c r="J595" s="9">
        <v>0</v>
      </c>
      <c r="K595" t="s">
        <v>53</v>
      </c>
      <c r="L595" s="9">
        <v>0</v>
      </c>
      <c r="O595" t="s">
        <v>3166</v>
      </c>
      <c r="P595" t="s">
        <v>734</v>
      </c>
      <c r="R595" s="9">
        <v>0</v>
      </c>
      <c r="U595" t="str">
        <f t="shared" si="56"/>
        <v>No</v>
      </c>
      <c r="V595" t="str">
        <f t="shared" si="57"/>
        <v>No</v>
      </c>
      <c r="W595" s="9" t="str">
        <f t="shared" si="58"/>
        <v/>
      </c>
      <c r="X595" s="9">
        <f t="shared" si="59"/>
        <v>0</v>
      </c>
    </row>
    <row r="596" spans="1:24" hidden="1" x14ac:dyDescent="0.25">
      <c r="A596">
        <v>2382</v>
      </c>
      <c r="B596" t="s">
        <v>117</v>
      </c>
      <c r="D596" t="s">
        <v>65</v>
      </c>
      <c r="E596" t="s">
        <v>66</v>
      </c>
      <c r="F596" t="s">
        <v>540</v>
      </c>
      <c r="G596">
        <v>4</v>
      </c>
      <c r="H596" t="s">
        <v>3301</v>
      </c>
      <c r="I596" s="9">
        <v>0</v>
      </c>
      <c r="J596" s="9">
        <v>0</v>
      </c>
      <c r="K596" t="s">
        <v>53</v>
      </c>
      <c r="L596" s="9">
        <v>0</v>
      </c>
      <c r="O596" t="s">
        <v>3166</v>
      </c>
      <c r="P596" t="s">
        <v>734</v>
      </c>
      <c r="R596" s="9">
        <v>0</v>
      </c>
      <c r="U596" t="str">
        <f t="shared" si="56"/>
        <v>No</v>
      </c>
      <c r="V596" t="str">
        <f t="shared" si="57"/>
        <v>No</v>
      </c>
      <c r="W596" s="9" t="str">
        <f t="shared" si="58"/>
        <v/>
      </c>
      <c r="X596" s="9">
        <f t="shared" si="59"/>
        <v>0</v>
      </c>
    </row>
    <row r="597" spans="1:24" hidden="1" x14ac:dyDescent="0.25">
      <c r="A597">
        <v>2383</v>
      </c>
      <c r="B597" t="s">
        <v>117</v>
      </c>
      <c r="D597" t="s">
        <v>65</v>
      </c>
      <c r="E597" t="s">
        <v>66</v>
      </c>
      <c r="F597" t="s">
        <v>540</v>
      </c>
      <c r="G597">
        <v>4</v>
      </c>
      <c r="H597" t="s">
        <v>3301</v>
      </c>
      <c r="I597" s="9">
        <v>0</v>
      </c>
      <c r="J597" s="9">
        <v>0</v>
      </c>
      <c r="K597" t="s">
        <v>53</v>
      </c>
      <c r="L597" s="9">
        <v>0</v>
      </c>
      <c r="O597" t="s">
        <v>3166</v>
      </c>
      <c r="P597" t="s">
        <v>734</v>
      </c>
      <c r="R597" s="9">
        <v>0</v>
      </c>
      <c r="U597" t="str">
        <f t="shared" si="56"/>
        <v>No</v>
      </c>
      <c r="V597" t="str">
        <f t="shared" si="57"/>
        <v>No</v>
      </c>
      <c r="W597" s="9" t="str">
        <f t="shared" si="58"/>
        <v/>
      </c>
      <c r="X597" s="9">
        <f t="shared" si="59"/>
        <v>0</v>
      </c>
    </row>
    <row r="598" spans="1:24" hidden="1" x14ac:dyDescent="0.25">
      <c r="A598">
        <v>2392</v>
      </c>
      <c r="B598" t="s">
        <v>579</v>
      </c>
      <c r="C598" t="s">
        <v>3388</v>
      </c>
      <c r="D598" t="s">
        <v>65</v>
      </c>
      <c r="E598" t="s">
        <v>45</v>
      </c>
      <c r="F598" t="s">
        <v>119</v>
      </c>
      <c r="G598">
        <v>1</v>
      </c>
      <c r="H598" t="s">
        <v>3343</v>
      </c>
      <c r="I598" s="9">
        <v>0</v>
      </c>
      <c r="J598" s="9">
        <v>0</v>
      </c>
      <c r="L598" s="9">
        <v>10000</v>
      </c>
      <c r="M598" t="s">
        <v>134</v>
      </c>
      <c r="N598" t="s">
        <v>3393</v>
      </c>
      <c r="O598" t="s">
        <v>3333</v>
      </c>
      <c r="P598" t="s">
        <v>734</v>
      </c>
      <c r="Q598" t="s">
        <v>693</v>
      </c>
      <c r="R598" s="9">
        <v>0</v>
      </c>
      <c r="U598" t="str">
        <f t="shared" si="56"/>
        <v>No</v>
      </c>
      <c r="V598" t="str">
        <f t="shared" si="57"/>
        <v>No</v>
      </c>
      <c r="W598" s="9" t="str">
        <f t="shared" si="58"/>
        <v/>
      </c>
      <c r="X598" s="9">
        <f t="shared" si="59"/>
        <v>10000</v>
      </c>
    </row>
    <row r="599" spans="1:24" hidden="1" x14ac:dyDescent="0.25">
      <c r="A599">
        <v>2419</v>
      </c>
      <c r="B599" t="s">
        <v>64</v>
      </c>
      <c r="D599" t="s">
        <v>80</v>
      </c>
      <c r="E599" t="s">
        <v>45</v>
      </c>
      <c r="F599" t="s">
        <v>119</v>
      </c>
      <c r="G599">
        <v>4</v>
      </c>
      <c r="H599" t="s">
        <v>3343</v>
      </c>
      <c r="I599" s="9">
        <v>0</v>
      </c>
      <c r="J599" s="9">
        <v>0</v>
      </c>
      <c r="L599" s="9">
        <v>1000</v>
      </c>
      <c r="M599" t="s">
        <v>54</v>
      </c>
      <c r="N599" t="s">
        <v>3588</v>
      </c>
      <c r="O599" t="s">
        <v>3333</v>
      </c>
      <c r="P599" t="s">
        <v>734</v>
      </c>
      <c r="Q599" t="s">
        <v>693</v>
      </c>
      <c r="R599" s="9">
        <v>0</v>
      </c>
      <c r="U599" t="str">
        <f t="shared" si="56"/>
        <v>No</v>
      </c>
      <c r="V599" t="str">
        <f t="shared" si="57"/>
        <v>No</v>
      </c>
      <c r="W599" s="9" t="str">
        <f t="shared" si="58"/>
        <v/>
      </c>
      <c r="X599" s="9">
        <f t="shared" si="59"/>
        <v>1000</v>
      </c>
    </row>
    <row r="600" spans="1:24" hidden="1" x14ac:dyDescent="0.25">
      <c r="A600">
        <v>2420</v>
      </c>
      <c r="B600" t="s">
        <v>64</v>
      </c>
      <c r="D600" t="s">
        <v>80</v>
      </c>
      <c r="E600" t="s">
        <v>45</v>
      </c>
      <c r="F600" t="s">
        <v>119</v>
      </c>
      <c r="G600">
        <v>4</v>
      </c>
      <c r="H600" t="s">
        <v>3343</v>
      </c>
      <c r="I600" s="9">
        <v>0</v>
      </c>
      <c r="J600" s="9">
        <v>0</v>
      </c>
      <c r="L600" s="9">
        <v>1000</v>
      </c>
      <c r="M600" t="s">
        <v>54</v>
      </c>
      <c r="N600" t="s">
        <v>3588</v>
      </c>
      <c r="O600" t="s">
        <v>3333</v>
      </c>
      <c r="P600" t="s">
        <v>734</v>
      </c>
      <c r="Q600" t="s">
        <v>693</v>
      </c>
      <c r="R600" s="9">
        <v>0</v>
      </c>
      <c r="U600" t="str">
        <f t="shared" si="56"/>
        <v>No</v>
      </c>
      <c r="V600" t="str">
        <f t="shared" si="57"/>
        <v>No</v>
      </c>
      <c r="W600" s="9" t="str">
        <f t="shared" si="58"/>
        <v/>
      </c>
      <c r="X600" s="9">
        <f t="shared" si="59"/>
        <v>1000</v>
      </c>
    </row>
    <row r="601" spans="1:24" hidden="1" x14ac:dyDescent="0.25">
      <c r="A601">
        <v>2435</v>
      </c>
      <c r="B601" t="s">
        <v>64</v>
      </c>
      <c r="D601" t="s">
        <v>65</v>
      </c>
      <c r="E601" t="s">
        <v>45</v>
      </c>
      <c r="F601" t="s">
        <v>119</v>
      </c>
      <c r="G601">
        <v>4</v>
      </c>
      <c r="H601" t="s">
        <v>3343</v>
      </c>
      <c r="I601" s="9">
        <v>0</v>
      </c>
      <c r="J601" s="9">
        <v>0</v>
      </c>
      <c r="K601" t="s">
        <v>273</v>
      </c>
      <c r="L601" s="9">
        <v>2000</v>
      </c>
      <c r="M601" t="s">
        <v>149</v>
      </c>
      <c r="N601" t="s">
        <v>3710</v>
      </c>
      <c r="O601" t="s">
        <v>3333</v>
      </c>
      <c r="P601" t="s">
        <v>734</v>
      </c>
      <c r="Q601" t="s">
        <v>921</v>
      </c>
      <c r="R601" s="9">
        <v>2000</v>
      </c>
      <c r="U601" t="str">
        <f t="shared" si="56"/>
        <v>No</v>
      </c>
      <c r="V601" t="str">
        <f t="shared" si="57"/>
        <v>Yes</v>
      </c>
      <c r="W601" s="9" t="str">
        <f t="shared" si="58"/>
        <v/>
      </c>
      <c r="X601" s="9">
        <f t="shared" si="59"/>
        <v>2000</v>
      </c>
    </row>
    <row r="602" spans="1:24" hidden="1" x14ac:dyDescent="0.25">
      <c r="A602">
        <v>2436</v>
      </c>
      <c r="B602" t="s">
        <v>64</v>
      </c>
      <c r="D602" t="s">
        <v>65</v>
      </c>
      <c r="E602" t="s">
        <v>45</v>
      </c>
      <c r="F602" t="s">
        <v>119</v>
      </c>
      <c r="G602">
        <v>4</v>
      </c>
      <c r="H602" t="s">
        <v>3343</v>
      </c>
      <c r="I602" s="9">
        <v>0</v>
      </c>
      <c r="J602" s="9">
        <v>0</v>
      </c>
      <c r="L602" s="9">
        <v>1500</v>
      </c>
      <c r="M602" t="s">
        <v>149</v>
      </c>
      <c r="N602" t="s">
        <v>3710</v>
      </c>
      <c r="O602" t="s">
        <v>3333</v>
      </c>
      <c r="P602" t="s">
        <v>734</v>
      </c>
      <c r="Q602" t="s">
        <v>921</v>
      </c>
      <c r="R602" s="9">
        <v>1000</v>
      </c>
      <c r="U602" t="str">
        <f t="shared" si="56"/>
        <v>No</v>
      </c>
      <c r="V602" t="str">
        <f t="shared" si="57"/>
        <v>No</v>
      </c>
      <c r="W602" s="9" t="str">
        <f t="shared" si="58"/>
        <v/>
      </c>
      <c r="X602" s="9">
        <f t="shared" si="59"/>
        <v>1500</v>
      </c>
    </row>
    <row r="603" spans="1:24" hidden="1" x14ac:dyDescent="0.25">
      <c r="A603">
        <v>2467</v>
      </c>
      <c r="B603" t="s">
        <v>579</v>
      </c>
      <c r="D603" t="s">
        <v>80</v>
      </c>
      <c r="E603" t="s">
        <v>45</v>
      </c>
      <c r="F603" t="s">
        <v>119</v>
      </c>
      <c r="G603">
        <v>4</v>
      </c>
      <c r="H603" t="s">
        <v>3957</v>
      </c>
      <c r="I603" s="9">
        <v>0</v>
      </c>
      <c r="J603" s="9">
        <v>0</v>
      </c>
      <c r="L603" s="9">
        <v>5000</v>
      </c>
      <c r="M603" t="s">
        <v>134</v>
      </c>
      <c r="N603" t="s">
        <v>3958</v>
      </c>
      <c r="O603" t="s">
        <v>3333</v>
      </c>
      <c r="P603" t="s">
        <v>734</v>
      </c>
      <c r="Q603" t="s">
        <v>921</v>
      </c>
      <c r="R603" s="9">
        <v>0</v>
      </c>
      <c r="U603" t="str">
        <f t="shared" si="56"/>
        <v>No</v>
      </c>
      <c r="V603" t="str">
        <f t="shared" si="57"/>
        <v>No</v>
      </c>
      <c r="W603" s="9" t="str">
        <f t="shared" si="58"/>
        <v/>
      </c>
      <c r="X603" s="9">
        <f t="shared" si="59"/>
        <v>5000</v>
      </c>
    </row>
    <row r="604" spans="1:24" hidden="1" x14ac:dyDescent="0.25">
      <c r="A604">
        <v>2476</v>
      </c>
      <c r="B604" t="s">
        <v>579</v>
      </c>
      <c r="D604" t="s">
        <v>80</v>
      </c>
      <c r="E604" t="s">
        <v>45</v>
      </c>
      <c r="F604" t="s">
        <v>119</v>
      </c>
      <c r="G604">
        <v>2</v>
      </c>
      <c r="H604" t="s">
        <v>4021</v>
      </c>
      <c r="I604" s="9">
        <v>0</v>
      </c>
      <c r="J604" s="9">
        <v>0</v>
      </c>
      <c r="L604" s="9">
        <v>11000</v>
      </c>
      <c r="M604" t="s">
        <v>134</v>
      </c>
      <c r="N604" t="s">
        <v>4023</v>
      </c>
      <c r="O604" t="s">
        <v>3333</v>
      </c>
      <c r="P604" t="s">
        <v>734</v>
      </c>
      <c r="Q604" t="s">
        <v>693</v>
      </c>
      <c r="R604" s="9">
        <v>0</v>
      </c>
      <c r="U604" t="str">
        <f t="shared" si="56"/>
        <v>No</v>
      </c>
      <c r="V604" t="str">
        <f t="shared" si="57"/>
        <v>No</v>
      </c>
      <c r="W604" s="9" t="str">
        <f t="shared" si="58"/>
        <v/>
      </c>
      <c r="X604" s="9">
        <f t="shared" si="59"/>
        <v>11000</v>
      </c>
    </row>
    <row r="605" spans="1:24" hidden="1" x14ac:dyDescent="0.25">
      <c r="A605">
        <v>2479</v>
      </c>
      <c r="B605" t="s">
        <v>64</v>
      </c>
      <c r="C605" t="s">
        <v>4050</v>
      </c>
      <c r="D605" t="s">
        <v>65</v>
      </c>
      <c r="E605" t="s">
        <v>45</v>
      </c>
      <c r="F605" t="s">
        <v>607</v>
      </c>
      <c r="G605">
        <v>2</v>
      </c>
      <c r="H605" t="s">
        <v>4053</v>
      </c>
      <c r="I605" s="9">
        <v>0</v>
      </c>
      <c r="J605" s="9">
        <v>0</v>
      </c>
      <c r="L605" s="9">
        <v>5000</v>
      </c>
      <c r="M605" t="s">
        <v>149</v>
      </c>
      <c r="O605" t="s">
        <v>3333</v>
      </c>
      <c r="P605" t="s">
        <v>734</v>
      </c>
      <c r="Q605" t="s">
        <v>693</v>
      </c>
      <c r="R605" s="9">
        <v>2000</v>
      </c>
      <c r="U605" t="str">
        <f t="shared" si="56"/>
        <v>No</v>
      </c>
      <c r="V605" t="str">
        <f t="shared" si="57"/>
        <v>No</v>
      </c>
      <c r="W605" s="9" t="str">
        <f t="shared" si="58"/>
        <v/>
      </c>
      <c r="X605" s="9">
        <f t="shared" si="59"/>
        <v>5000</v>
      </c>
    </row>
    <row r="606" spans="1:24" hidden="1" x14ac:dyDescent="0.25">
      <c r="A606">
        <v>2488</v>
      </c>
      <c r="B606" t="s">
        <v>141</v>
      </c>
      <c r="D606" t="s">
        <v>65</v>
      </c>
      <c r="E606" t="s">
        <v>66</v>
      </c>
      <c r="F606" t="s">
        <v>268</v>
      </c>
      <c r="G606">
        <v>4</v>
      </c>
      <c r="H606" t="s">
        <v>2140</v>
      </c>
      <c r="I606" s="9">
        <v>1500</v>
      </c>
      <c r="J606" s="9">
        <v>20000</v>
      </c>
      <c r="K606" t="s">
        <v>273</v>
      </c>
      <c r="L606" s="9">
        <v>21500</v>
      </c>
      <c r="M606" t="s">
        <v>134</v>
      </c>
      <c r="N606" t="s">
        <v>2289</v>
      </c>
      <c r="O606" t="s">
        <v>2083</v>
      </c>
      <c r="P606" t="s">
        <v>911</v>
      </c>
      <c r="Q606" t="s">
        <v>727</v>
      </c>
      <c r="R606" s="9">
        <v>0</v>
      </c>
      <c r="S606">
        <f>I606+J606+L606</f>
        <v>43000</v>
      </c>
      <c r="T606">
        <f>S606-R606</f>
        <v>43000</v>
      </c>
      <c r="U606" t="str">
        <f t="shared" si="56"/>
        <v>No</v>
      </c>
      <c r="V606" t="str">
        <f t="shared" si="57"/>
        <v>No</v>
      </c>
      <c r="W606" s="9" t="str">
        <f t="shared" si="58"/>
        <v/>
      </c>
      <c r="X606" s="9">
        <f t="shared" si="59"/>
        <v>43000</v>
      </c>
    </row>
    <row r="607" spans="1:24" hidden="1" x14ac:dyDescent="0.25">
      <c r="A607">
        <v>2489</v>
      </c>
      <c r="B607" t="s">
        <v>141</v>
      </c>
      <c r="D607" t="s">
        <v>65</v>
      </c>
      <c r="E607" t="s">
        <v>45</v>
      </c>
      <c r="F607" t="s">
        <v>388</v>
      </c>
      <c r="G607">
        <v>1</v>
      </c>
      <c r="H607" t="s">
        <v>369</v>
      </c>
      <c r="I607" s="9">
        <v>0</v>
      </c>
      <c r="J607" s="9">
        <v>0</v>
      </c>
      <c r="L607" s="9">
        <v>0</v>
      </c>
      <c r="N607" t="s">
        <v>4149</v>
      </c>
      <c r="O607" t="s">
        <v>4066</v>
      </c>
      <c r="P607" t="s">
        <v>734</v>
      </c>
      <c r="R607" s="9">
        <v>0</v>
      </c>
      <c r="U607" t="str">
        <f t="shared" si="56"/>
        <v>No</v>
      </c>
      <c r="V607" t="str">
        <f t="shared" si="57"/>
        <v>No</v>
      </c>
      <c r="W607" s="9" t="str">
        <f t="shared" si="58"/>
        <v/>
      </c>
      <c r="X607" s="9">
        <f t="shared" si="59"/>
        <v>0</v>
      </c>
    </row>
    <row r="608" spans="1:24" hidden="1" x14ac:dyDescent="0.25">
      <c r="A608">
        <v>2491</v>
      </c>
      <c r="B608" t="s">
        <v>141</v>
      </c>
      <c r="D608" t="s">
        <v>65</v>
      </c>
      <c r="E608" t="s">
        <v>66</v>
      </c>
      <c r="F608" t="s">
        <v>237</v>
      </c>
      <c r="G608">
        <v>4</v>
      </c>
      <c r="H608" t="s">
        <v>3031</v>
      </c>
      <c r="I608" s="9">
        <v>0</v>
      </c>
      <c r="J608" s="9">
        <v>2500</v>
      </c>
      <c r="K608" t="s">
        <v>53</v>
      </c>
      <c r="L608" s="9">
        <v>0</v>
      </c>
      <c r="M608" t="s">
        <v>54</v>
      </c>
      <c r="N608" t="s">
        <v>3155</v>
      </c>
      <c r="O608" t="s">
        <v>3036</v>
      </c>
      <c r="P608" t="s">
        <v>911</v>
      </c>
      <c r="Q608" t="s">
        <v>727</v>
      </c>
      <c r="R608" s="9">
        <v>0</v>
      </c>
      <c r="S608">
        <f>I608+J608+L608</f>
        <v>2500</v>
      </c>
      <c r="T608">
        <f>S608-R608</f>
        <v>2500</v>
      </c>
      <c r="U608" t="str">
        <f t="shared" si="56"/>
        <v>No</v>
      </c>
      <c r="V608" t="str">
        <f t="shared" si="57"/>
        <v>No</v>
      </c>
      <c r="W608" s="9" t="str">
        <f t="shared" si="58"/>
        <v/>
      </c>
      <c r="X608" s="9">
        <f t="shared" si="59"/>
        <v>2500</v>
      </c>
    </row>
    <row r="609" spans="1:24" hidden="1" x14ac:dyDescent="0.25">
      <c r="A609">
        <v>2496</v>
      </c>
      <c r="B609" t="s">
        <v>141</v>
      </c>
      <c r="D609" t="s">
        <v>65</v>
      </c>
      <c r="E609" t="s">
        <v>45</v>
      </c>
      <c r="F609" t="s">
        <v>47</v>
      </c>
      <c r="G609">
        <v>3</v>
      </c>
      <c r="H609" t="s">
        <v>4063</v>
      </c>
      <c r="I609" s="9">
        <v>6860227</v>
      </c>
      <c r="J609" s="9">
        <v>0</v>
      </c>
      <c r="K609" t="s">
        <v>273</v>
      </c>
      <c r="L609" s="9">
        <v>0</v>
      </c>
      <c r="N609" t="s">
        <v>4205</v>
      </c>
      <c r="O609" t="s">
        <v>4066</v>
      </c>
      <c r="P609" t="s">
        <v>734</v>
      </c>
      <c r="Q609" t="s">
        <v>921</v>
      </c>
      <c r="R609" s="9">
        <v>6860227</v>
      </c>
      <c r="U609" t="str">
        <f t="shared" si="56"/>
        <v>No</v>
      </c>
      <c r="V609" t="str">
        <f t="shared" si="57"/>
        <v>No</v>
      </c>
      <c r="W609" s="9" t="str">
        <f t="shared" si="58"/>
        <v/>
      </c>
      <c r="X609" s="9">
        <f t="shared" si="59"/>
        <v>6860227</v>
      </c>
    </row>
    <row r="610" spans="1:24" hidden="1" x14ac:dyDescent="0.25">
      <c r="A610">
        <v>2498</v>
      </c>
      <c r="B610" t="s">
        <v>141</v>
      </c>
      <c r="D610" t="s">
        <v>65</v>
      </c>
      <c r="E610" t="s">
        <v>45</v>
      </c>
      <c r="F610" t="s">
        <v>144</v>
      </c>
      <c r="G610">
        <v>4</v>
      </c>
      <c r="H610" t="s">
        <v>4221</v>
      </c>
      <c r="I610" s="9">
        <v>250000</v>
      </c>
      <c r="J610" s="9">
        <v>10000</v>
      </c>
      <c r="K610" t="s">
        <v>273</v>
      </c>
      <c r="L610" s="9">
        <v>40000</v>
      </c>
      <c r="M610" t="s">
        <v>134</v>
      </c>
      <c r="N610" t="s">
        <v>4223</v>
      </c>
      <c r="O610" t="s">
        <v>4066</v>
      </c>
      <c r="P610" t="s">
        <v>734</v>
      </c>
      <c r="Q610" t="s">
        <v>921</v>
      </c>
      <c r="R610" s="9">
        <v>0</v>
      </c>
      <c r="U610" t="str">
        <f t="shared" si="56"/>
        <v>No</v>
      </c>
      <c r="V610" t="str">
        <f t="shared" si="57"/>
        <v>No</v>
      </c>
      <c r="W610" s="9" t="str">
        <f t="shared" si="58"/>
        <v/>
      </c>
      <c r="X610" s="9">
        <f t="shared" si="59"/>
        <v>300000</v>
      </c>
    </row>
    <row r="611" spans="1:24" hidden="1" x14ac:dyDescent="0.25">
      <c r="A611">
        <v>2854</v>
      </c>
      <c r="B611" t="s">
        <v>141</v>
      </c>
      <c r="D611" t="s">
        <v>44</v>
      </c>
      <c r="E611" t="s">
        <v>45</v>
      </c>
      <c r="F611" t="s">
        <v>144</v>
      </c>
      <c r="G611">
        <v>1</v>
      </c>
      <c r="H611" t="s">
        <v>4276</v>
      </c>
      <c r="I611" s="9">
        <v>0</v>
      </c>
      <c r="J611" s="9">
        <v>0</v>
      </c>
      <c r="K611" t="s">
        <v>53</v>
      </c>
      <c r="L611" s="9">
        <v>0</v>
      </c>
      <c r="M611" t="s">
        <v>134</v>
      </c>
      <c r="N611" t="s">
        <v>4278</v>
      </c>
      <c r="O611" t="s">
        <v>4268</v>
      </c>
      <c r="P611" t="s">
        <v>734</v>
      </c>
      <c r="Q611" t="s">
        <v>464</v>
      </c>
      <c r="U611" t="str">
        <f t="shared" si="56"/>
        <v>No</v>
      </c>
      <c r="V611" t="str">
        <f t="shared" si="57"/>
        <v>No</v>
      </c>
      <c r="W611" s="9" t="str">
        <f t="shared" si="58"/>
        <v/>
      </c>
      <c r="X611" s="9">
        <f t="shared" si="59"/>
        <v>0</v>
      </c>
    </row>
    <row r="612" spans="1:24" hidden="1" x14ac:dyDescent="0.25">
      <c r="A612">
        <v>2855</v>
      </c>
      <c r="B612" t="s">
        <v>141</v>
      </c>
      <c r="D612" t="s">
        <v>44</v>
      </c>
      <c r="E612" t="s">
        <v>45</v>
      </c>
      <c r="F612" t="s">
        <v>131</v>
      </c>
      <c r="G612">
        <v>4</v>
      </c>
      <c r="H612" t="s">
        <v>4624</v>
      </c>
      <c r="I612" s="9">
        <v>0</v>
      </c>
      <c r="J612" s="9">
        <v>1684</v>
      </c>
      <c r="K612" t="s">
        <v>53</v>
      </c>
      <c r="L612" s="9">
        <v>0</v>
      </c>
      <c r="M612" t="s">
        <v>149</v>
      </c>
      <c r="N612" t="s">
        <v>4780</v>
      </c>
      <c r="O612" t="s">
        <v>4614</v>
      </c>
      <c r="P612" t="s">
        <v>911</v>
      </c>
      <c r="Q612" t="s">
        <v>727</v>
      </c>
      <c r="R612" s="9">
        <v>0</v>
      </c>
      <c r="S612">
        <f t="shared" ref="S612:S613" si="62">I612+J612+L612</f>
        <v>1684</v>
      </c>
      <c r="T612">
        <f t="shared" ref="T612:T613" si="63">S612-R612</f>
        <v>1684</v>
      </c>
      <c r="U612" t="str">
        <f t="shared" si="56"/>
        <v>No</v>
      </c>
      <c r="V612" t="str">
        <f t="shared" si="57"/>
        <v>No</v>
      </c>
      <c r="W612" s="9" t="str">
        <f t="shared" si="58"/>
        <v/>
      </c>
      <c r="X612" s="9">
        <f t="shared" si="59"/>
        <v>1684</v>
      </c>
    </row>
    <row r="613" spans="1:24" hidden="1" x14ac:dyDescent="0.25">
      <c r="A613">
        <v>2856</v>
      </c>
      <c r="B613" t="s">
        <v>141</v>
      </c>
      <c r="D613" t="s">
        <v>44</v>
      </c>
      <c r="E613" t="s">
        <v>45</v>
      </c>
      <c r="F613" t="s">
        <v>607</v>
      </c>
      <c r="G613">
        <v>4</v>
      </c>
      <c r="H613" t="s">
        <v>6316</v>
      </c>
      <c r="I613" s="9">
        <v>50000</v>
      </c>
      <c r="J613" s="9">
        <v>0</v>
      </c>
      <c r="K613" t="s">
        <v>273</v>
      </c>
      <c r="L613" s="9">
        <v>31400</v>
      </c>
      <c r="M613" t="s">
        <v>54</v>
      </c>
      <c r="O613" t="s">
        <v>6306</v>
      </c>
      <c r="P613" t="s">
        <v>911</v>
      </c>
      <c r="Q613" t="s">
        <v>727</v>
      </c>
      <c r="R613" s="9">
        <v>0</v>
      </c>
      <c r="S613">
        <f t="shared" si="62"/>
        <v>81400</v>
      </c>
      <c r="T613">
        <f t="shared" si="63"/>
        <v>81400</v>
      </c>
      <c r="U613" t="str">
        <f t="shared" si="56"/>
        <v>No</v>
      </c>
      <c r="V613" t="str">
        <f t="shared" si="57"/>
        <v>No</v>
      </c>
      <c r="W613" s="9" t="str">
        <f t="shared" si="58"/>
        <v/>
      </c>
      <c r="X613" s="9">
        <f t="shared" si="59"/>
        <v>81400</v>
      </c>
    </row>
    <row r="614" spans="1:24" hidden="1" x14ac:dyDescent="0.25">
      <c r="A614">
        <v>2865</v>
      </c>
      <c r="B614" t="s">
        <v>359</v>
      </c>
      <c r="C614" t="s">
        <v>4350</v>
      </c>
      <c r="D614" t="s">
        <v>65</v>
      </c>
      <c r="E614" t="s">
        <v>81</v>
      </c>
      <c r="F614" t="s">
        <v>68</v>
      </c>
      <c r="G614">
        <v>3</v>
      </c>
      <c r="H614" t="s">
        <v>590</v>
      </c>
      <c r="I614" s="9">
        <v>0</v>
      </c>
      <c r="J614" s="9">
        <v>0</v>
      </c>
      <c r="K614" t="s">
        <v>273</v>
      </c>
      <c r="L614" s="9">
        <v>0</v>
      </c>
      <c r="O614" t="s">
        <v>4356</v>
      </c>
      <c r="P614" t="s">
        <v>734</v>
      </c>
      <c r="Q614" t="s">
        <v>719</v>
      </c>
      <c r="R614" s="9">
        <v>20000</v>
      </c>
      <c r="U614" t="str">
        <f t="shared" si="56"/>
        <v>No</v>
      </c>
      <c r="V614" t="str">
        <f t="shared" si="57"/>
        <v>No</v>
      </c>
      <c r="W614" s="9" t="str">
        <f t="shared" si="58"/>
        <v/>
      </c>
      <c r="X614" s="9">
        <f t="shared" si="59"/>
        <v>0</v>
      </c>
    </row>
    <row r="615" spans="1:24" hidden="1" x14ac:dyDescent="0.25">
      <c r="A615">
        <v>2866</v>
      </c>
      <c r="B615" t="s">
        <v>64</v>
      </c>
      <c r="C615" t="s">
        <v>639</v>
      </c>
      <c r="D615" t="s">
        <v>65</v>
      </c>
      <c r="E615" t="s">
        <v>66</v>
      </c>
      <c r="F615" t="s">
        <v>68</v>
      </c>
      <c r="G615">
        <v>3</v>
      </c>
      <c r="H615" t="s">
        <v>590</v>
      </c>
      <c r="I615" s="9">
        <v>0</v>
      </c>
      <c r="J615" s="9">
        <v>0</v>
      </c>
      <c r="K615" t="s">
        <v>273</v>
      </c>
      <c r="L615" s="9">
        <v>0</v>
      </c>
      <c r="O615" t="s">
        <v>4356</v>
      </c>
      <c r="P615" t="s">
        <v>734</v>
      </c>
      <c r="Q615" t="s">
        <v>719</v>
      </c>
      <c r="R615" s="9">
        <v>20000</v>
      </c>
      <c r="U615" t="str">
        <f t="shared" si="56"/>
        <v>No</v>
      </c>
      <c r="V615" t="str">
        <f t="shared" si="57"/>
        <v>No</v>
      </c>
      <c r="W615" s="9" t="str">
        <f t="shared" si="58"/>
        <v/>
      </c>
      <c r="X615" s="9">
        <f t="shared" si="59"/>
        <v>0</v>
      </c>
    </row>
    <row r="616" spans="1:24" hidden="1" x14ac:dyDescent="0.25">
      <c r="A616">
        <v>2867</v>
      </c>
      <c r="B616" t="s">
        <v>64</v>
      </c>
      <c r="C616" t="s">
        <v>639</v>
      </c>
      <c r="D616" t="s">
        <v>65</v>
      </c>
      <c r="E616" t="s">
        <v>66</v>
      </c>
      <c r="F616" t="s">
        <v>68</v>
      </c>
      <c r="G616">
        <v>3</v>
      </c>
      <c r="H616" t="s">
        <v>590</v>
      </c>
      <c r="I616" s="9">
        <v>0</v>
      </c>
      <c r="J616" s="9">
        <v>0</v>
      </c>
      <c r="K616" t="s">
        <v>273</v>
      </c>
      <c r="L616" s="9">
        <v>0</v>
      </c>
      <c r="O616" t="s">
        <v>4356</v>
      </c>
      <c r="P616" t="s">
        <v>734</v>
      </c>
      <c r="Q616" t="s">
        <v>719</v>
      </c>
      <c r="R616" s="9">
        <v>20000</v>
      </c>
      <c r="U616" t="str">
        <f t="shared" si="56"/>
        <v>No</v>
      </c>
      <c r="V616" t="str">
        <f t="shared" si="57"/>
        <v>No</v>
      </c>
      <c r="W616" s="9" t="str">
        <f t="shared" si="58"/>
        <v/>
      </c>
      <c r="X616" s="9">
        <f t="shared" si="59"/>
        <v>0</v>
      </c>
    </row>
    <row r="617" spans="1:24" hidden="1" x14ac:dyDescent="0.25">
      <c r="A617">
        <v>2868</v>
      </c>
      <c r="B617" t="s">
        <v>64</v>
      </c>
      <c r="C617" t="s">
        <v>639</v>
      </c>
      <c r="D617" t="s">
        <v>65</v>
      </c>
      <c r="E617" t="s">
        <v>66</v>
      </c>
      <c r="F617" t="s">
        <v>68</v>
      </c>
      <c r="G617">
        <v>3</v>
      </c>
      <c r="H617" t="s">
        <v>590</v>
      </c>
      <c r="I617" s="9">
        <v>0</v>
      </c>
      <c r="J617" s="9">
        <v>0</v>
      </c>
      <c r="K617" t="s">
        <v>273</v>
      </c>
      <c r="L617" s="9">
        <v>0</v>
      </c>
      <c r="O617" t="s">
        <v>4356</v>
      </c>
      <c r="P617" t="s">
        <v>734</v>
      </c>
      <c r="Q617" t="s">
        <v>719</v>
      </c>
      <c r="R617" s="9">
        <v>20000</v>
      </c>
      <c r="U617" t="str">
        <f t="shared" si="56"/>
        <v>No</v>
      </c>
      <c r="V617" t="str">
        <f t="shared" si="57"/>
        <v>No</v>
      </c>
      <c r="W617" s="9" t="str">
        <f t="shared" si="58"/>
        <v/>
      </c>
      <c r="X617" s="9">
        <f t="shared" si="59"/>
        <v>0</v>
      </c>
    </row>
    <row r="618" spans="1:24" hidden="1" x14ac:dyDescent="0.25">
      <c r="A618">
        <v>2869</v>
      </c>
      <c r="B618" t="s">
        <v>359</v>
      </c>
      <c r="D618" t="s">
        <v>65</v>
      </c>
      <c r="E618" t="s">
        <v>66</v>
      </c>
      <c r="F618" t="s">
        <v>68</v>
      </c>
      <c r="G618">
        <v>3</v>
      </c>
      <c r="H618" t="s">
        <v>590</v>
      </c>
      <c r="I618" s="9">
        <v>0</v>
      </c>
      <c r="J618" s="9">
        <v>0</v>
      </c>
      <c r="K618" t="s">
        <v>273</v>
      </c>
      <c r="L618" s="9">
        <v>0</v>
      </c>
      <c r="O618" t="s">
        <v>4356</v>
      </c>
      <c r="P618" t="s">
        <v>734</v>
      </c>
      <c r="Q618" t="s">
        <v>719</v>
      </c>
      <c r="R618" s="9">
        <v>20000</v>
      </c>
      <c r="U618" t="str">
        <f t="shared" si="56"/>
        <v>No</v>
      </c>
      <c r="V618" t="str">
        <f t="shared" si="57"/>
        <v>No</v>
      </c>
      <c r="W618" s="9" t="str">
        <f t="shared" si="58"/>
        <v/>
      </c>
      <c r="X618" s="9">
        <f t="shared" si="59"/>
        <v>0</v>
      </c>
    </row>
    <row r="619" spans="1:24" hidden="1" x14ac:dyDescent="0.25">
      <c r="A619">
        <v>2870</v>
      </c>
      <c r="B619" t="s">
        <v>579</v>
      </c>
      <c r="C619" t="s">
        <v>4383</v>
      </c>
      <c r="D619" t="s">
        <v>65</v>
      </c>
      <c r="E619" t="s">
        <v>45</v>
      </c>
      <c r="F619" t="s">
        <v>47</v>
      </c>
      <c r="G619">
        <v>4</v>
      </c>
      <c r="I619" s="9">
        <v>0</v>
      </c>
      <c r="J619" s="9">
        <v>0</v>
      </c>
      <c r="K619" t="s">
        <v>273</v>
      </c>
      <c r="L619" s="9">
        <v>0</v>
      </c>
      <c r="O619" t="s">
        <v>4356</v>
      </c>
      <c r="P619" t="s">
        <v>734</v>
      </c>
      <c r="Q619" t="s">
        <v>921</v>
      </c>
      <c r="R619" s="9">
        <v>10000</v>
      </c>
      <c r="U619" t="str">
        <f t="shared" si="56"/>
        <v>No</v>
      </c>
      <c r="V619" t="str">
        <f t="shared" si="57"/>
        <v>No</v>
      </c>
      <c r="W619" s="9" t="str">
        <f t="shared" si="58"/>
        <v/>
      </c>
      <c r="X619" s="9">
        <f t="shared" si="59"/>
        <v>0</v>
      </c>
    </row>
    <row r="620" spans="1:24" hidden="1" x14ac:dyDescent="0.25">
      <c r="A620">
        <v>2873</v>
      </c>
      <c r="B620" t="s">
        <v>64</v>
      </c>
      <c r="C620" t="s">
        <v>639</v>
      </c>
      <c r="D620" t="s">
        <v>65</v>
      </c>
      <c r="E620" t="s">
        <v>66</v>
      </c>
      <c r="F620" t="s">
        <v>68</v>
      </c>
      <c r="G620">
        <v>3</v>
      </c>
      <c r="H620" t="s">
        <v>590</v>
      </c>
      <c r="I620" s="9">
        <v>0</v>
      </c>
      <c r="J620" s="9">
        <v>0</v>
      </c>
      <c r="K620" t="s">
        <v>273</v>
      </c>
      <c r="L620" s="9">
        <v>0</v>
      </c>
      <c r="O620" t="s">
        <v>4356</v>
      </c>
      <c r="P620" t="s">
        <v>734</v>
      </c>
      <c r="Q620" t="s">
        <v>719</v>
      </c>
      <c r="R620" s="9">
        <v>20000</v>
      </c>
      <c r="U620" t="str">
        <f t="shared" si="56"/>
        <v>No</v>
      </c>
      <c r="V620" t="str">
        <f t="shared" si="57"/>
        <v>No</v>
      </c>
      <c r="W620" s="9" t="str">
        <f t="shared" si="58"/>
        <v/>
      </c>
      <c r="X620" s="9">
        <f t="shared" si="59"/>
        <v>0</v>
      </c>
    </row>
    <row r="621" spans="1:24" hidden="1" x14ac:dyDescent="0.25">
      <c r="A621">
        <v>2893</v>
      </c>
      <c r="B621" t="s">
        <v>627</v>
      </c>
      <c r="D621" t="s">
        <v>44</v>
      </c>
      <c r="E621" t="s">
        <v>45</v>
      </c>
      <c r="F621" t="s">
        <v>144</v>
      </c>
      <c r="G621">
        <v>1</v>
      </c>
      <c r="H621" t="s">
        <v>590</v>
      </c>
      <c r="I621" s="9">
        <v>0</v>
      </c>
      <c r="J621" s="9">
        <v>0</v>
      </c>
      <c r="K621" t="s">
        <v>273</v>
      </c>
      <c r="L621" s="9">
        <v>0</v>
      </c>
      <c r="M621" t="s">
        <v>54</v>
      </c>
      <c r="N621" t="s">
        <v>4518</v>
      </c>
      <c r="O621" t="s">
        <v>4356</v>
      </c>
      <c r="P621" t="s">
        <v>734</v>
      </c>
      <c r="Q621" t="s">
        <v>693</v>
      </c>
      <c r="R621" s="9">
        <v>0</v>
      </c>
      <c r="U621" t="str">
        <f t="shared" si="56"/>
        <v>No</v>
      </c>
      <c r="V621" t="str">
        <f t="shared" si="57"/>
        <v>No</v>
      </c>
      <c r="W621" s="9" t="str">
        <f t="shared" si="58"/>
        <v/>
      </c>
      <c r="X621" s="9">
        <f t="shared" si="59"/>
        <v>0</v>
      </c>
    </row>
    <row r="622" spans="1:24" hidden="1" x14ac:dyDescent="0.25">
      <c r="A622">
        <v>2903</v>
      </c>
      <c r="B622" t="s">
        <v>79</v>
      </c>
      <c r="C622" t="s">
        <v>4577</v>
      </c>
      <c r="D622" t="s">
        <v>65</v>
      </c>
      <c r="E622" t="s">
        <v>66</v>
      </c>
      <c r="F622" t="s">
        <v>188</v>
      </c>
      <c r="G622">
        <v>5</v>
      </c>
      <c r="H622" t="s">
        <v>590</v>
      </c>
      <c r="I622" s="9">
        <v>0</v>
      </c>
      <c r="J622" s="9">
        <v>0</v>
      </c>
      <c r="K622" t="s">
        <v>273</v>
      </c>
      <c r="L622" s="9">
        <v>0</v>
      </c>
      <c r="O622" t="s">
        <v>4356</v>
      </c>
      <c r="P622" t="s">
        <v>734</v>
      </c>
      <c r="Q622" t="s">
        <v>693</v>
      </c>
      <c r="R622" s="9">
        <v>0</v>
      </c>
      <c r="U622" t="str">
        <f t="shared" si="56"/>
        <v>No</v>
      </c>
      <c r="V622" t="str">
        <f t="shared" si="57"/>
        <v>No</v>
      </c>
      <c r="W622" s="9" t="str">
        <f t="shared" si="58"/>
        <v/>
      </c>
      <c r="X622" s="9">
        <f t="shared" si="59"/>
        <v>0</v>
      </c>
    </row>
    <row r="623" spans="1:24" hidden="1" x14ac:dyDescent="0.25">
      <c r="A623">
        <v>2904</v>
      </c>
      <c r="B623" t="s">
        <v>79</v>
      </c>
      <c r="C623" t="s">
        <v>4577</v>
      </c>
      <c r="D623" t="s">
        <v>65</v>
      </c>
      <c r="E623" t="s">
        <v>66</v>
      </c>
      <c r="F623" t="s">
        <v>188</v>
      </c>
      <c r="G623">
        <v>5</v>
      </c>
      <c r="H623" t="s">
        <v>590</v>
      </c>
      <c r="I623" s="9">
        <v>0</v>
      </c>
      <c r="J623" s="9">
        <v>0</v>
      </c>
      <c r="K623" t="s">
        <v>273</v>
      </c>
      <c r="L623" s="9">
        <v>0</v>
      </c>
      <c r="O623" t="s">
        <v>4356</v>
      </c>
      <c r="P623" t="s">
        <v>734</v>
      </c>
      <c r="Q623" t="s">
        <v>693</v>
      </c>
      <c r="R623" s="9">
        <v>0</v>
      </c>
      <c r="U623" t="str">
        <f t="shared" si="56"/>
        <v>No</v>
      </c>
      <c r="V623" t="str">
        <f t="shared" si="57"/>
        <v>No</v>
      </c>
      <c r="W623" s="9" t="str">
        <f t="shared" si="58"/>
        <v/>
      </c>
      <c r="X623" s="9">
        <f t="shared" si="59"/>
        <v>0</v>
      </c>
    </row>
    <row r="624" spans="1:24" hidden="1" x14ac:dyDescent="0.25">
      <c r="A624">
        <v>2905</v>
      </c>
      <c r="B624" t="s">
        <v>117</v>
      </c>
      <c r="D624" t="s">
        <v>65</v>
      </c>
      <c r="E624" t="s">
        <v>66</v>
      </c>
      <c r="F624" t="s">
        <v>188</v>
      </c>
      <c r="G624">
        <v>5</v>
      </c>
      <c r="H624" t="s">
        <v>590</v>
      </c>
      <c r="I624" s="9">
        <v>0</v>
      </c>
      <c r="J624" s="9">
        <v>0</v>
      </c>
      <c r="K624" t="s">
        <v>273</v>
      </c>
      <c r="L624" s="9">
        <v>0</v>
      </c>
      <c r="O624" t="s">
        <v>4356</v>
      </c>
      <c r="P624" t="s">
        <v>734</v>
      </c>
      <c r="Q624" t="s">
        <v>693</v>
      </c>
      <c r="R624" s="9">
        <v>0</v>
      </c>
      <c r="U624" t="str">
        <f t="shared" si="56"/>
        <v>No</v>
      </c>
      <c r="V624" t="str">
        <f t="shared" si="57"/>
        <v>No</v>
      </c>
      <c r="W624" s="9" t="str">
        <f t="shared" si="58"/>
        <v/>
      </c>
      <c r="X624" s="9">
        <f t="shared" si="59"/>
        <v>0</v>
      </c>
    </row>
    <row r="625" spans="1:24" hidden="1" x14ac:dyDescent="0.25">
      <c r="A625">
        <v>2906</v>
      </c>
      <c r="B625" t="s">
        <v>117</v>
      </c>
      <c r="D625" t="s">
        <v>65</v>
      </c>
      <c r="E625" t="s">
        <v>66</v>
      </c>
      <c r="F625" t="s">
        <v>188</v>
      </c>
      <c r="G625">
        <v>5</v>
      </c>
      <c r="H625" t="s">
        <v>590</v>
      </c>
      <c r="I625" s="9">
        <v>0</v>
      </c>
      <c r="J625" s="9">
        <v>0</v>
      </c>
      <c r="K625" t="s">
        <v>273</v>
      </c>
      <c r="L625" s="9">
        <v>0</v>
      </c>
      <c r="O625" t="s">
        <v>4356</v>
      </c>
      <c r="P625" t="s">
        <v>734</v>
      </c>
      <c r="Q625" t="s">
        <v>693</v>
      </c>
      <c r="R625" s="9">
        <v>0</v>
      </c>
      <c r="U625" t="str">
        <f t="shared" si="56"/>
        <v>No</v>
      </c>
      <c r="V625" t="str">
        <f t="shared" si="57"/>
        <v>No</v>
      </c>
      <c r="W625" s="9" t="str">
        <f t="shared" si="58"/>
        <v/>
      </c>
      <c r="X625" s="9">
        <f t="shared" si="59"/>
        <v>0</v>
      </c>
    </row>
    <row r="626" spans="1:24" hidden="1" x14ac:dyDescent="0.25">
      <c r="A626">
        <v>2907</v>
      </c>
      <c r="B626" t="s">
        <v>117</v>
      </c>
      <c r="D626" t="s">
        <v>65</v>
      </c>
      <c r="E626" t="s">
        <v>66</v>
      </c>
      <c r="F626" t="s">
        <v>188</v>
      </c>
      <c r="G626">
        <v>5</v>
      </c>
      <c r="H626" t="s">
        <v>590</v>
      </c>
      <c r="I626" s="9">
        <v>0</v>
      </c>
      <c r="J626" s="9">
        <v>0</v>
      </c>
      <c r="K626" t="s">
        <v>273</v>
      </c>
      <c r="L626" s="9">
        <v>0</v>
      </c>
      <c r="O626" t="s">
        <v>4356</v>
      </c>
      <c r="P626" t="s">
        <v>734</v>
      </c>
      <c r="Q626" t="s">
        <v>693</v>
      </c>
      <c r="R626" s="9">
        <v>0</v>
      </c>
      <c r="U626" t="str">
        <f t="shared" si="56"/>
        <v>No</v>
      </c>
      <c r="V626" t="str">
        <f t="shared" si="57"/>
        <v>No</v>
      </c>
      <c r="W626" s="9" t="str">
        <f t="shared" si="58"/>
        <v/>
      </c>
      <c r="X626" s="9">
        <f t="shared" si="59"/>
        <v>0</v>
      </c>
    </row>
    <row r="627" spans="1:24" hidden="1" x14ac:dyDescent="0.25">
      <c r="A627">
        <v>2915</v>
      </c>
      <c r="B627" t="s">
        <v>142</v>
      </c>
      <c r="D627" t="s">
        <v>65</v>
      </c>
      <c r="E627" t="s">
        <v>66</v>
      </c>
      <c r="F627" t="s">
        <v>198</v>
      </c>
      <c r="G627">
        <v>4</v>
      </c>
      <c r="H627" t="s">
        <v>797</v>
      </c>
      <c r="I627" s="9">
        <v>0</v>
      </c>
      <c r="J627" s="9">
        <v>1500</v>
      </c>
      <c r="K627" t="s">
        <v>273</v>
      </c>
      <c r="L627" s="9">
        <v>2500</v>
      </c>
      <c r="M627" t="s">
        <v>134</v>
      </c>
      <c r="N627" t="s">
        <v>6981</v>
      </c>
      <c r="O627" t="s">
        <v>6897</v>
      </c>
      <c r="P627" t="s">
        <v>911</v>
      </c>
      <c r="Q627" t="s">
        <v>727</v>
      </c>
      <c r="R627" s="9">
        <v>0</v>
      </c>
      <c r="S627">
        <f t="shared" ref="S627:S628" si="64">I627+J627+L627</f>
        <v>4000</v>
      </c>
      <c r="T627">
        <f t="shared" ref="T627:T628" si="65">S627-R627</f>
        <v>4000</v>
      </c>
      <c r="U627" t="str">
        <f t="shared" si="56"/>
        <v>No</v>
      </c>
      <c r="V627" t="str">
        <f t="shared" si="57"/>
        <v>No</v>
      </c>
      <c r="W627" s="9" t="str">
        <f t="shared" si="58"/>
        <v/>
      </c>
      <c r="X627" s="9">
        <f t="shared" si="59"/>
        <v>4000</v>
      </c>
    </row>
    <row r="628" spans="1:24" hidden="1" x14ac:dyDescent="0.25">
      <c r="A628">
        <v>2933</v>
      </c>
      <c r="B628" t="s">
        <v>42</v>
      </c>
      <c r="D628" t="s">
        <v>44</v>
      </c>
      <c r="E628" t="s">
        <v>66</v>
      </c>
      <c r="F628" t="s">
        <v>119</v>
      </c>
      <c r="G628">
        <v>4</v>
      </c>
      <c r="H628" t="s">
        <v>876</v>
      </c>
      <c r="I628" s="9">
        <v>0</v>
      </c>
      <c r="J628" s="9">
        <v>10000</v>
      </c>
      <c r="L628" s="9">
        <v>0</v>
      </c>
      <c r="M628" t="s">
        <v>54</v>
      </c>
      <c r="N628" t="s">
        <v>870</v>
      </c>
      <c r="O628" t="s">
        <v>688</v>
      </c>
      <c r="P628" t="s">
        <v>797</v>
      </c>
      <c r="Q628" t="s">
        <v>727</v>
      </c>
      <c r="R628" s="9">
        <v>0</v>
      </c>
      <c r="S628">
        <f t="shared" si="64"/>
        <v>10000</v>
      </c>
      <c r="T628">
        <f t="shared" si="65"/>
        <v>10000</v>
      </c>
      <c r="U628" t="str">
        <f t="shared" si="56"/>
        <v>No</v>
      </c>
      <c r="V628" t="str">
        <f t="shared" si="57"/>
        <v>No</v>
      </c>
      <c r="W628" s="9" t="str">
        <f t="shared" si="58"/>
        <v/>
      </c>
      <c r="X628" s="9">
        <f t="shared" si="59"/>
        <v>10000</v>
      </c>
    </row>
    <row r="629" spans="1:24" hidden="1" x14ac:dyDescent="0.25">
      <c r="A629">
        <v>2934</v>
      </c>
      <c r="B629" t="s">
        <v>42</v>
      </c>
      <c r="D629" t="s">
        <v>44</v>
      </c>
      <c r="E629" t="s">
        <v>66</v>
      </c>
      <c r="F629" t="s">
        <v>131</v>
      </c>
      <c r="G629">
        <v>1</v>
      </c>
      <c r="H629" t="s">
        <v>4624</v>
      </c>
      <c r="I629" s="9">
        <v>0</v>
      </c>
      <c r="J629" s="9">
        <v>0</v>
      </c>
      <c r="K629" t="s">
        <v>53</v>
      </c>
      <c r="L629" s="9">
        <v>0</v>
      </c>
      <c r="M629" t="s">
        <v>54</v>
      </c>
      <c r="N629" t="s">
        <v>4852</v>
      </c>
      <c r="O629" t="s">
        <v>4614</v>
      </c>
      <c r="P629" t="s">
        <v>734</v>
      </c>
      <c r="Q629" t="s">
        <v>693</v>
      </c>
      <c r="R629" s="9">
        <v>20000</v>
      </c>
      <c r="U629" t="str">
        <f t="shared" si="56"/>
        <v>No</v>
      </c>
      <c r="V629" t="str">
        <f t="shared" si="57"/>
        <v>No</v>
      </c>
      <c r="W629" s="9" t="str">
        <f t="shared" si="58"/>
        <v/>
      </c>
      <c r="X629" s="9">
        <f t="shared" si="59"/>
        <v>0</v>
      </c>
    </row>
    <row r="630" spans="1:24" hidden="1" x14ac:dyDescent="0.25">
      <c r="A630">
        <v>2943</v>
      </c>
      <c r="B630" t="s">
        <v>141</v>
      </c>
      <c r="D630" t="s">
        <v>65</v>
      </c>
      <c r="E630" t="s">
        <v>66</v>
      </c>
      <c r="F630" t="s">
        <v>144</v>
      </c>
      <c r="G630">
        <v>1</v>
      </c>
      <c r="H630" t="s">
        <v>4924</v>
      </c>
      <c r="I630" s="9">
        <v>0</v>
      </c>
      <c r="J630" s="9">
        <v>5000</v>
      </c>
      <c r="K630" t="s">
        <v>273</v>
      </c>
      <c r="L630" s="9">
        <v>0</v>
      </c>
      <c r="M630" t="s">
        <v>134</v>
      </c>
      <c r="N630" t="s">
        <v>4926</v>
      </c>
      <c r="O630" t="s">
        <v>4614</v>
      </c>
      <c r="P630" t="s">
        <v>734</v>
      </c>
      <c r="Q630" t="s">
        <v>693</v>
      </c>
      <c r="R630" s="9">
        <v>0</v>
      </c>
      <c r="U630" t="str">
        <f t="shared" si="56"/>
        <v>No</v>
      </c>
      <c r="V630" t="str">
        <f t="shared" si="57"/>
        <v>No</v>
      </c>
      <c r="W630" s="9" t="str">
        <f t="shared" si="58"/>
        <v/>
      </c>
      <c r="X630" s="9">
        <f t="shared" si="59"/>
        <v>5000</v>
      </c>
    </row>
    <row r="631" spans="1:24" hidden="1" x14ac:dyDescent="0.25">
      <c r="A631">
        <v>2977</v>
      </c>
      <c r="B631" t="s">
        <v>579</v>
      </c>
      <c r="D631" t="s">
        <v>65</v>
      </c>
      <c r="E631" t="s">
        <v>45</v>
      </c>
      <c r="F631" t="s">
        <v>268</v>
      </c>
      <c r="G631">
        <v>4</v>
      </c>
      <c r="H631" t="s">
        <v>2140</v>
      </c>
      <c r="I631" s="9">
        <v>1000</v>
      </c>
      <c r="J631" s="9">
        <v>20000</v>
      </c>
      <c r="K631" t="s">
        <v>53</v>
      </c>
      <c r="L631" s="9">
        <v>21000</v>
      </c>
      <c r="M631" t="s">
        <v>134</v>
      </c>
      <c r="N631" t="s">
        <v>2297</v>
      </c>
      <c r="O631" t="s">
        <v>2083</v>
      </c>
      <c r="P631" t="s">
        <v>797</v>
      </c>
      <c r="Q631" t="s">
        <v>727</v>
      </c>
      <c r="R631" s="9">
        <v>0</v>
      </c>
      <c r="U631" t="str">
        <f t="shared" si="56"/>
        <v>No</v>
      </c>
      <c r="V631" t="str">
        <f t="shared" si="57"/>
        <v>No</v>
      </c>
      <c r="W631" s="9" t="str">
        <f t="shared" si="58"/>
        <v/>
      </c>
      <c r="X631" s="9">
        <f t="shared" si="59"/>
        <v>42000</v>
      </c>
    </row>
    <row r="632" spans="1:24" hidden="1" x14ac:dyDescent="0.25">
      <c r="A632">
        <v>2998</v>
      </c>
      <c r="B632" t="s">
        <v>359</v>
      </c>
      <c r="D632" t="s">
        <v>65</v>
      </c>
      <c r="E632" t="s">
        <v>45</v>
      </c>
      <c r="F632" t="s">
        <v>119</v>
      </c>
      <c r="G632">
        <v>3</v>
      </c>
      <c r="H632" t="s">
        <v>5134</v>
      </c>
      <c r="I632" s="9">
        <v>0</v>
      </c>
      <c r="J632" s="9">
        <v>0</v>
      </c>
      <c r="K632" t="s">
        <v>273</v>
      </c>
      <c r="L632" s="9">
        <v>50000</v>
      </c>
      <c r="M632" t="s">
        <v>134</v>
      </c>
      <c r="N632" t="s">
        <v>5364</v>
      </c>
      <c r="O632" t="s">
        <v>5137</v>
      </c>
      <c r="P632" t="s">
        <v>734</v>
      </c>
      <c r="Q632" t="s">
        <v>693</v>
      </c>
      <c r="R632" s="9">
        <v>0</v>
      </c>
      <c r="U632" t="str">
        <f t="shared" si="56"/>
        <v>No</v>
      </c>
      <c r="V632" t="str">
        <f t="shared" si="57"/>
        <v>No</v>
      </c>
      <c r="W632" s="9" t="str">
        <f t="shared" si="58"/>
        <v/>
      </c>
      <c r="X632" s="9">
        <f t="shared" si="59"/>
        <v>50000</v>
      </c>
    </row>
    <row r="633" spans="1:24" hidden="1" x14ac:dyDescent="0.25">
      <c r="A633">
        <v>3006</v>
      </c>
      <c r="B633" t="s">
        <v>141</v>
      </c>
      <c r="D633" t="s">
        <v>80</v>
      </c>
      <c r="E633" t="s">
        <v>45</v>
      </c>
      <c r="F633" t="s">
        <v>144</v>
      </c>
      <c r="G633">
        <v>1</v>
      </c>
      <c r="H633" t="s">
        <v>5134</v>
      </c>
      <c r="I633" s="9">
        <v>0</v>
      </c>
      <c r="J633" s="9">
        <v>0</v>
      </c>
      <c r="K633" t="s">
        <v>273</v>
      </c>
      <c r="L633" s="9">
        <v>50000</v>
      </c>
      <c r="M633" t="s">
        <v>134</v>
      </c>
      <c r="N633" t="s">
        <v>5430</v>
      </c>
      <c r="O633" t="s">
        <v>5137</v>
      </c>
      <c r="P633" t="s">
        <v>734</v>
      </c>
      <c r="Q633" t="s">
        <v>693</v>
      </c>
      <c r="R633" s="9">
        <v>0</v>
      </c>
      <c r="U633" t="str">
        <f t="shared" si="56"/>
        <v>No</v>
      </c>
      <c r="V633" t="str">
        <f t="shared" si="57"/>
        <v>No</v>
      </c>
      <c r="W633" s="9" t="str">
        <f t="shared" si="58"/>
        <v/>
      </c>
      <c r="X633" s="9">
        <f t="shared" si="59"/>
        <v>50000</v>
      </c>
    </row>
    <row r="634" spans="1:24" hidden="1" x14ac:dyDescent="0.25">
      <c r="A634">
        <v>3024</v>
      </c>
      <c r="B634" t="s">
        <v>42</v>
      </c>
      <c r="C634" t="s">
        <v>5464</v>
      </c>
      <c r="D634" t="s">
        <v>80</v>
      </c>
      <c r="E634" t="s">
        <v>66</v>
      </c>
      <c r="F634" t="s">
        <v>702</v>
      </c>
      <c r="G634">
        <v>3</v>
      </c>
      <c r="H634" t="s">
        <v>5134</v>
      </c>
      <c r="I634" s="9">
        <v>0</v>
      </c>
      <c r="J634" s="9">
        <v>0</v>
      </c>
      <c r="K634" t="s">
        <v>273</v>
      </c>
      <c r="L634" s="9">
        <v>5000</v>
      </c>
      <c r="M634" t="s">
        <v>54</v>
      </c>
      <c r="N634" t="s">
        <v>4826</v>
      </c>
      <c r="O634" t="s">
        <v>5137</v>
      </c>
      <c r="P634" t="s">
        <v>734</v>
      </c>
      <c r="Q634" t="s">
        <v>921</v>
      </c>
      <c r="R634" s="9">
        <v>5000</v>
      </c>
      <c r="U634" t="str">
        <f t="shared" si="56"/>
        <v>No</v>
      </c>
      <c r="V634" t="str">
        <f t="shared" si="57"/>
        <v>Yes</v>
      </c>
      <c r="W634" s="9" t="str">
        <f t="shared" si="58"/>
        <v/>
      </c>
      <c r="X634" s="9">
        <f t="shared" si="59"/>
        <v>5000</v>
      </c>
    </row>
    <row r="635" spans="1:24" hidden="1" x14ac:dyDescent="0.25">
      <c r="A635">
        <v>3025</v>
      </c>
      <c r="B635" t="s">
        <v>42</v>
      </c>
      <c r="D635" t="s">
        <v>80</v>
      </c>
      <c r="E635" t="s">
        <v>66</v>
      </c>
      <c r="F635" t="s">
        <v>702</v>
      </c>
      <c r="G635">
        <v>3</v>
      </c>
      <c r="H635" t="s">
        <v>5134</v>
      </c>
      <c r="I635" s="9">
        <v>0</v>
      </c>
      <c r="J635" s="9">
        <v>0</v>
      </c>
      <c r="K635" t="s">
        <v>273</v>
      </c>
      <c r="L635" s="9">
        <v>10000</v>
      </c>
      <c r="M635" t="s">
        <v>54</v>
      </c>
      <c r="N635" t="s">
        <v>4826</v>
      </c>
      <c r="O635" t="s">
        <v>5137</v>
      </c>
      <c r="P635" t="s">
        <v>734</v>
      </c>
      <c r="Q635" t="s">
        <v>921</v>
      </c>
      <c r="R635" s="9">
        <v>10000</v>
      </c>
      <c r="U635" t="str">
        <f t="shared" si="56"/>
        <v>No</v>
      </c>
      <c r="V635" t="str">
        <f t="shared" si="57"/>
        <v>Yes</v>
      </c>
      <c r="W635" s="9" t="str">
        <f t="shared" si="58"/>
        <v/>
      </c>
      <c r="X635" s="9">
        <f t="shared" si="59"/>
        <v>10000</v>
      </c>
    </row>
    <row r="636" spans="1:24" hidden="1" x14ac:dyDescent="0.25">
      <c r="A636">
        <v>3028</v>
      </c>
      <c r="B636" t="s">
        <v>141</v>
      </c>
      <c r="D636" t="s">
        <v>44</v>
      </c>
      <c r="E636" t="s">
        <v>45</v>
      </c>
      <c r="F636" t="s">
        <v>144</v>
      </c>
      <c r="G636">
        <v>1</v>
      </c>
      <c r="H636" t="s">
        <v>5134</v>
      </c>
      <c r="I636" s="9">
        <v>0</v>
      </c>
      <c r="J636" s="9">
        <v>0</v>
      </c>
      <c r="K636" t="s">
        <v>273</v>
      </c>
      <c r="L636" s="9">
        <v>400000</v>
      </c>
      <c r="M636" t="s">
        <v>54</v>
      </c>
      <c r="N636" t="s">
        <v>5599</v>
      </c>
      <c r="O636" t="s">
        <v>5137</v>
      </c>
      <c r="P636" t="s">
        <v>734</v>
      </c>
      <c r="Q636" t="s">
        <v>921</v>
      </c>
      <c r="R636" s="9">
        <v>400000</v>
      </c>
      <c r="U636" t="str">
        <f t="shared" si="56"/>
        <v>No</v>
      </c>
      <c r="V636" t="str">
        <f t="shared" si="57"/>
        <v>Yes</v>
      </c>
      <c r="W636" s="9" t="str">
        <f t="shared" si="58"/>
        <v/>
      </c>
      <c r="X636" s="9">
        <f t="shared" si="59"/>
        <v>400000</v>
      </c>
    </row>
    <row r="637" spans="1:24" hidden="1" x14ac:dyDescent="0.25">
      <c r="A637">
        <v>3029</v>
      </c>
      <c r="B637" t="s">
        <v>141</v>
      </c>
      <c r="D637" t="s">
        <v>80</v>
      </c>
      <c r="E637" t="s">
        <v>66</v>
      </c>
      <c r="F637" t="s">
        <v>144</v>
      </c>
      <c r="G637">
        <v>1</v>
      </c>
      <c r="H637" t="s">
        <v>5134</v>
      </c>
      <c r="I637" s="9">
        <v>0</v>
      </c>
      <c r="J637" s="9">
        <v>0</v>
      </c>
      <c r="K637" t="s">
        <v>273</v>
      </c>
      <c r="L637" s="9">
        <v>50000</v>
      </c>
      <c r="M637" t="s">
        <v>54</v>
      </c>
      <c r="N637" t="s">
        <v>4826</v>
      </c>
      <c r="O637" t="s">
        <v>5137</v>
      </c>
      <c r="P637" t="s">
        <v>734</v>
      </c>
      <c r="Q637" t="s">
        <v>921</v>
      </c>
      <c r="R637" s="9">
        <v>50000</v>
      </c>
      <c r="U637" t="str">
        <f t="shared" si="56"/>
        <v>No</v>
      </c>
      <c r="V637" t="str">
        <f t="shared" si="57"/>
        <v>Yes</v>
      </c>
      <c r="W637" s="9" t="str">
        <f t="shared" si="58"/>
        <v/>
      </c>
      <c r="X637" s="9">
        <f t="shared" si="59"/>
        <v>50000</v>
      </c>
    </row>
    <row r="638" spans="1:24" hidden="1" x14ac:dyDescent="0.25">
      <c r="A638">
        <v>3030</v>
      </c>
      <c r="B638" t="s">
        <v>141</v>
      </c>
      <c r="D638" t="s">
        <v>44</v>
      </c>
      <c r="E638" t="s">
        <v>45</v>
      </c>
      <c r="F638" t="s">
        <v>144</v>
      </c>
      <c r="G638">
        <v>1</v>
      </c>
      <c r="H638" t="s">
        <v>5134</v>
      </c>
      <c r="I638" s="9">
        <v>0</v>
      </c>
      <c r="J638" s="9">
        <v>0</v>
      </c>
      <c r="K638" t="s">
        <v>273</v>
      </c>
      <c r="L638" s="9">
        <v>100000</v>
      </c>
      <c r="M638" t="s">
        <v>54</v>
      </c>
      <c r="N638" t="s">
        <v>5599</v>
      </c>
      <c r="O638" t="s">
        <v>5137</v>
      </c>
      <c r="P638" t="s">
        <v>734</v>
      </c>
      <c r="Q638" t="s">
        <v>921</v>
      </c>
      <c r="R638" s="9">
        <v>100000</v>
      </c>
      <c r="U638" t="str">
        <f t="shared" si="56"/>
        <v>No</v>
      </c>
      <c r="V638" t="str">
        <f t="shared" si="57"/>
        <v>Yes</v>
      </c>
      <c r="W638" s="9" t="str">
        <f t="shared" si="58"/>
        <v/>
      </c>
      <c r="X638" s="9">
        <f t="shared" si="59"/>
        <v>100000</v>
      </c>
    </row>
    <row r="639" spans="1:24" hidden="1" x14ac:dyDescent="0.25">
      <c r="A639">
        <v>3031</v>
      </c>
      <c r="B639" t="s">
        <v>141</v>
      </c>
      <c r="D639" t="s">
        <v>80</v>
      </c>
      <c r="E639" t="s">
        <v>45</v>
      </c>
      <c r="F639" t="s">
        <v>144</v>
      </c>
      <c r="G639">
        <v>1</v>
      </c>
      <c r="H639" t="s">
        <v>5134</v>
      </c>
      <c r="I639" s="9">
        <v>0</v>
      </c>
      <c r="J639" s="9">
        <v>0</v>
      </c>
      <c r="K639" t="s">
        <v>273</v>
      </c>
      <c r="L639" s="9">
        <v>200000</v>
      </c>
      <c r="M639" t="s">
        <v>54</v>
      </c>
      <c r="O639" t="s">
        <v>5137</v>
      </c>
      <c r="P639" t="s">
        <v>734</v>
      </c>
      <c r="Q639" t="s">
        <v>921</v>
      </c>
      <c r="R639" s="9">
        <v>200000</v>
      </c>
      <c r="U639" t="str">
        <f t="shared" si="56"/>
        <v>No</v>
      </c>
      <c r="V639" t="str">
        <f t="shared" si="57"/>
        <v>Yes</v>
      </c>
      <c r="W639" s="9" t="str">
        <f t="shared" si="58"/>
        <v/>
      </c>
      <c r="X639" s="9">
        <f t="shared" si="59"/>
        <v>200000</v>
      </c>
    </row>
    <row r="640" spans="1:24" hidden="1" x14ac:dyDescent="0.25">
      <c r="A640">
        <v>3032</v>
      </c>
      <c r="B640" t="s">
        <v>359</v>
      </c>
      <c r="D640" t="s">
        <v>44</v>
      </c>
      <c r="E640" t="s">
        <v>45</v>
      </c>
      <c r="F640" t="s">
        <v>68</v>
      </c>
      <c r="G640">
        <v>3</v>
      </c>
      <c r="H640" t="s">
        <v>5134</v>
      </c>
      <c r="I640" s="9">
        <v>0</v>
      </c>
      <c r="J640" s="9">
        <v>0</v>
      </c>
      <c r="K640" t="s">
        <v>273</v>
      </c>
      <c r="L640" s="9">
        <v>10000</v>
      </c>
      <c r="M640" t="s">
        <v>54</v>
      </c>
      <c r="O640" t="s">
        <v>5137</v>
      </c>
      <c r="P640" t="s">
        <v>734</v>
      </c>
      <c r="Q640" t="s">
        <v>921</v>
      </c>
      <c r="R640" s="9">
        <v>10000</v>
      </c>
      <c r="U640" t="str">
        <f t="shared" si="56"/>
        <v>No</v>
      </c>
      <c r="V640" t="str">
        <f t="shared" si="57"/>
        <v>Yes</v>
      </c>
      <c r="W640" s="9" t="str">
        <f t="shared" si="58"/>
        <v/>
      </c>
      <c r="X640" s="9">
        <f t="shared" si="59"/>
        <v>10000</v>
      </c>
    </row>
    <row r="641" spans="1:24" hidden="1" x14ac:dyDescent="0.25">
      <c r="A641">
        <v>3034</v>
      </c>
      <c r="B641" t="s">
        <v>64</v>
      </c>
      <c r="C641" t="s">
        <v>5640</v>
      </c>
      <c r="D641" t="s">
        <v>65</v>
      </c>
      <c r="E641" t="s">
        <v>45</v>
      </c>
      <c r="F641" t="s">
        <v>131</v>
      </c>
      <c r="G641">
        <v>4</v>
      </c>
      <c r="H641" t="s">
        <v>5134</v>
      </c>
      <c r="I641" s="9">
        <v>0</v>
      </c>
      <c r="J641" s="9">
        <v>0</v>
      </c>
      <c r="K641" t="s">
        <v>273</v>
      </c>
      <c r="L641" s="9">
        <v>60000</v>
      </c>
      <c r="M641" t="s">
        <v>134</v>
      </c>
      <c r="N641" t="s">
        <v>5438</v>
      </c>
      <c r="O641" t="s">
        <v>5137</v>
      </c>
      <c r="P641" t="s">
        <v>797</v>
      </c>
      <c r="Q641" t="s">
        <v>727</v>
      </c>
      <c r="R641" s="9">
        <v>0</v>
      </c>
      <c r="S641">
        <f>I641+J641+L641</f>
        <v>60000</v>
      </c>
      <c r="T641">
        <f>S641-R641</f>
        <v>60000</v>
      </c>
      <c r="U641" t="str">
        <f t="shared" si="56"/>
        <v>No</v>
      </c>
      <c r="V641" t="str">
        <f t="shared" si="57"/>
        <v>No</v>
      </c>
      <c r="W641" s="9" t="str">
        <f t="shared" si="58"/>
        <v/>
      </c>
      <c r="X641" s="9">
        <f t="shared" si="59"/>
        <v>60000</v>
      </c>
    </row>
    <row r="642" spans="1:24" hidden="1" x14ac:dyDescent="0.25">
      <c r="A642">
        <v>3035</v>
      </c>
      <c r="B642" t="s">
        <v>579</v>
      </c>
      <c r="C642" t="s">
        <v>579</v>
      </c>
      <c r="D642" t="s">
        <v>65</v>
      </c>
      <c r="E642" t="s">
        <v>45</v>
      </c>
      <c r="F642" t="s">
        <v>702</v>
      </c>
      <c r="G642">
        <v>4</v>
      </c>
      <c r="H642" t="s">
        <v>5643</v>
      </c>
      <c r="I642" s="9">
        <v>0</v>
      </c>
      <c r="J642" s="9">
        <v>0</v>
      </c>
      <c r="K642" t="s">
        <v>53</v>
      </c>
      <c r="L642" s="9">
        <v>2000</v>
      </c>
      <c r="M642" t="s">
        <v>134</v>
      </c>
      <c r="N642" t="s">
        <v>4826</v>
      </c>
      <c r="O642" t="s">
        <v>5137</v>
      </c>
      <c r="P642" t="s">
        <v>797</v>
      </c>
      <c r="Q642" t="s">
        <v>727</v>
      </c>
      <c r="R642" s="9">
        <v>0</v>
      </c>
      <c r="U642" t="str">
        <f t="shared" si="56"/>
        <v>No</v>
      </c>
      <c r="V642" t="str">
        <f t="shared" si="57"/>
        <v>No</v>
      </c>
      <c r="W642" s="9" t="str">
        <f t="shared" si="58"/>
        <v/>
      </c>
      <c r="X642" s="9">
        <f t="shared" si="59"/>
        <v>2000</v>
      </c>
    </row>
    <row r="643" spans="1:24" hidden="1" x14ac:dyDescent="0.25">
      <c r="A643">
        <v>3037</v>
      </c>
      <c r="B643" t="s">
        <v>359</v>
      </c>
      <c r="D643" t="s">
        <v>44</v>
      </c>
      <c r="E643" t="s">
        <v>45</v>
      </c>
      <c r="F643" t="s">
        <v>68</v>
      </c>
      <c r="G643">
        <v>3</v>
      </c>
      <c r="H643" t="s">
        <v>5643</v>
      </c>
      <c r="I643" s="9">
        <v>0</v>
      </c>
      <c r="J643" s="9">
        <v>0</v>
      </c>
      <c r="K643" t="s">
        <v>273</v>
      </c>
      <c r="L643" s="9">
        <v>20000</v>
      </c>
      <c r="M643" t="s">
        <v>54</v>
      </c>
      <c r="O643" t="s">
        <v>5137</v>
      </c>
      <c r="P643" t="s">
        <v>734</v>
      </c>
      <c r="Q643" t="s">
        <v>921</v>
      </c>
      <c r="R643" s="9">
        <v>20000</v>
      </c>
      <c r="U643" t="str">
        <f t="shared" ref="U643:U706" si="66">IF(AND(R643&gt;0,R643=J643),"Yes","No")</f>
        <v>No</v>
      </c>
      <c r="V643" t="str">
        <f t="shared" ref="V643:V706" si="67">IF(AND(R643&gt;0,R643=L643),"Yes","No")</f>
        <v>Yes</v>
      </c>
      <c r="W643" s="9" t="str">
        <f t="shared" ref="W643:W706" si="68">IF(AND(S643="Funded",T643="No",U643="No",V643="No"),SUM(I643,J643,L643,R643),"")</f>
        <v/>
      </c>
      <c r="X643" s="9">
        <f t="shared" ref="X643:X706" si="69">I643+J643+L643</f>
        <v>20000</v>
      </c>
    </row>
    <row r="644" spans="1:24" hidden="1" x14ac:dyDescent="0.25">
      <c r="A644">
        <v>3038</v>
      </c>
      <c r="B644" t="s">
        <v>359</v>
      </c>
      <c r="D644" t="s">
        <v>44</v>
      </c>
      <c r="E644" t="s">
        <v>45</v>
      </c>
      <c r="F644" t="s">
        <v>68</v>
      </c>
      <c r="G644">
        <v>3</v>
      </c>
      <c r="H644" t="s">
        <v>5643</v>
      </c>
      <c r="I644" s="9">
        <v>0</v>
      </c>
      <c r="J644" s="9">
        <v>0</v>
      </c>
      <c r="K644" t="s">
        <v>273</v>
      </c>
      <c r="L644" s="9">
        <v>50000</v>
      </c>
      <c r="M644" t="s">
        <v>54</v>
      </c>
      <c r="N644" t="s">
        <v>4826</v>
      </c>
      <c r="O644" t="s">
        <v>5137</v>
      </c>
      <c r="P644" t="s">
        <v>734</v>
      </c>
      <c r="Q644" t="s">
        <v>921</v>
      </c>
      <c r="R644" s="9">
        <v>50000</v>
      </c>
      <c r="U644" t="str">
        <f t="shared" si="66"/>
        <v>No</v>
      </c>
      <c r="V644" t="str">
        <f t="shared" si="67"/>
        <v>Yes</v>
      </c>
      <c r="W644" s="9" t="str">
        <f t="shared" si="68"/>
        <v/>
      </c>
      <c r="X644" s="9">
        <f t="shared" si="69"/>
        <v>50000</v>
      </c>
    </row>
    <row r="645" spans="1:24" hidden="1" x14ac:dyDescent="0.25">
      <c r="A645">
        <v>3043</v>
      </c>
      <c r="B645" t="s">
        <v>117</v>
      </c>
      <c r="D645" t="s">
        <v>44</v>
      </c>
      <c r="E645" t="s">
        <v>45</v>
      </c>
      <c r="F645" t="s">
        <v>119</v>
      </c>
      <c r="G645">
        <v>4</v>
      </c>
      <c r="H645" t="s">
        <v>7511</v>
      </c>
      <c r="J645" s="9">
        <v>0</v>
      </c>
      <c r="K645" t="s">
        <v>273</v>
      </c>
      <c r="M645" t="s">
        <v>134</v>
      </c>
      <c r="N645" t="s">
        <v>7733</v>
      </c>
      <c r="O645" t="s">
        <v>7751</v>
      </c>
      <c r="P645" t="s">
        <v>797</v>
      </c>
      <c r="Q645" t="s">
        <v>727</v>
      </c>
      <c r="R645" s="9">
        <v>0</v>
      </c>
      <c r="U645" t="str">
        <f t="shared" si="66"/>
        <v>No</v>
      </c>
      <c r="V645" t="str">
        <f t="shared" si="67"/>
        <v>No</v>
      </c>
      <c r="W645" s="9" t="str">
        <f t="shared" si="68"/>
        <v/>
      </c>
      <c r="X645" s="9">
        <f t="shared" si="69"/>
        <v>0</v>
      </c>
    </row>
    <row r="646" spans="1:24" hidden="1" x14ac:dyDescent="0.25">
      <c r="A646">
        <v>3044</v>
      </c>
      <c r="B646" t="s">
        <v>141</v>
      </c>
      <c r="D646" t="s">
        <v>494</v>
      </c>
      <c r="E646" t="s">
        <v>81</v>
      </c>
      <c r="F646" t="s">
        <v>144</v>
      </c>
      <c r="G646">
        <v>1</v>
      </c>
      <c r="H646" t="s">
        <v>5643</v>
      </c>
      <c r="I646" s="9">
        <v>0</v>
      </c>
      <c r="J646" s="9">
        <v>0</v>
      </c>
      <c r="K646" t="s">
        <v>273</v>
      </c>
      <c r="L646" s="9">
        <v>20000</v>
      </c>
      <c r="M646" t="s">
        <v>54</v>
      </c>
      <c r="N646" t="s">
        <v>4826</v>
      </c>
      <c r="O646" t="s">
        <v>5137</v>
      </c>
      <c r="P646" t="s">
        <v>734</v>
      </c>
      <c r="Q646" t="s">
        <v>921</v>
      </c>
      <c r="R646" s="9">
        <v>20000</v>
      </c>
      <c r="U646" t="str">
        <f t="shared" si="66"/>
        <v>No</v>
      </c>
      <c r="V646" t="str">
        <f t="shared" si="67"/>
        <v>Yes</v>
      </c>
      <c r="W646" s="9" t="str">
        <f t="shared" si="68"/>
        <v/>
      </c>
      <c r="X646" s="9">
        <f t="shared" si="69"/>
        <v>20000</v>
      </c>
    </row>
    <row r="647" spans="1:24" hidden="1" x14ac:dyDescent="0.25">
      <c r="A647">
        <v>3045</v>
      </c>
      <c r="B647" t="s">
        <v>141</v>
      </c>
      <c r="D647" t="s">
        <v>44</v>
      </c>
      <c r="E647" t="s">
        <v>45</v>
      </c>
      <c r="F647" t="s">
        <v>144</v>
      </c>
      <c r="G647">
        <v>4</v>
      </c>
      <c r="H647" t="s">
        <v>7511</v>
      </c>
      <c r="J647" s="9">
        <v>0</v>
      </c>
      <c r="K647" t="s">
        <v>273</v>
      </c>
      <c r="M647" t="s">
        <v>134</v>
      </c>
      <c r="N647" t="s">
        <v>7892</v>
      </c>
      <c r="O647" t="s">
        <v>7893</v>
      </c>
      <c r="P647" t="s">
        <v>797</v>
      </c>
      <c r="Q647" t="s">
        <v>727</v>
      </c>
      <c r="R647" s="9">
        <v>0</v>
      </c>
      <c r="S647">
        <f>I647+J647+L647</f>
        <v>0</v>
      </c>
      <c r="T647">
        <f>S647-R647</f>
        <v>0</v>
      </c>
      <c r="U647" t="str">
        <f t="shared" si="66"/>
        <v>No</v>
      </c>
      <c r="V647" t="str">
        <f t="shared" si="67"/>
        <v>No</v>
      </c>
      <c r="W647" s="9" t="str">
        <f t="shared" si="68"/>
        <v/>
      </c>
      <c r="X647" s="9">
        <f t="shared" si="69"/>
        <v>0</v>
      </c>
    </row>
    <row r="648" spans="1:24" hidden="1" x14ac:dyDescent="0.25">
      <c r="A648">
        <v>3046</v>
      </c>
      <c r="B648" t="s">
        <v>141</v>
      </c>
      <c r="D648" t="s">
        <v>44</v>
      </c>
      <c r="E648" t="s">
        <v>45</v>
      </c>
      <c r="F648" t="s">
        <v>144</v>
      </c>
      <c r="G648">
        <v>1</v>
      </c>
      <c r="H648" t="s">
        <v>5643</v>
      </c>
      <c r="I648" s="9">
        <v>0</v>
      </c>
      <c r="J648" s="9">
        <v>0</v>
      </c>
      <c r="K648" t="s">
        <v>273</v>
      </c>
      <c r="L648" s="9">
        <v>200000</v>
      </c>
      <c r="M648" t="s">
        <v>149</v>
      </c>
      <c r="N648" t="s">
        <v>5738</v>
      </c>
      <c r="O648" t="s">
        <v>5137</v>
      </c>
      <c r="P648" t="s">
        <v>734</v>
      </c>
      <c r="Q648" t="s">
        <v>921</v>
      </c>
      <c r="R648" s="9">
        <v>200000</v>
      </c>
      <c r="U648" t="str">
        <f t="shared" si="66"/>
        <v>No</v>
      </c>
      <c r="V648" t="str">
        <f t="shared" si="67"/>
        <v>Yes</v>
      </c>
      <c r="W648" s="9" t="str">
        <f t="shared" si="68"/>
        <v/>
      </c>
      <c r="X648" s="9">
        <f t="shared" si="69"/>
        <v>200000</v>
      </c>
    </row>
    <row r="649" spans="1:24" hidden="1" x14ac:dyDescent="0.25">
      <c r="A649">
        <v>3051</v>
      </c>
      <c r="D649" t="s">
        <v>44</v>
      </c>
      <c r="E649" t="s">
        <v>81</v>
      </c>
      <c r="F649" t="s">
        <v>144</v>
      </c>
      <c r="G649">
        <v>4</v>
      </c>
      <c r="H649" t="s">
        <v>8807</v>
      </c>
      <c r="I649" s="9">
        <v>1000</v>
      </c>
      <c r="J649" s="9">
        <v>0</v>
      </c>
      <c r="K649" t="s">
        <v>273</v>
      </c>
      <c r="L649" s="9">
        <v>1000</v>
      </c>
      <c r="M649" t="s">
        <v>134</v>
      </c>
      <c r="N649" t="s">
        <v>9192</v>
      </c>
      <c r="O649" t="s">
        <v>8370</v>
      </c>
      <c r="P649" t="s">
        <v>797</v>
      </c>
      <c r="Q649" t="s">
        <v>727</v>
      </c>
      <c r="R649" s="9">
        <v>1000</v>
      </c>
      <c r="U649" t="str">
        <f t="shared" si="66"/>
        <v>No</v>
      </c>
      <c r="V649" t="str">
        <f t="shared" si="67"/>
        <v>Yes</v>
      </c>
      <c r="W649" s="9" t="str">
        <f t="shared" si="68"/>
        <v/>
      </c>
      <c r="X649" s="9">
        <f t="shared" si="69"/>
        <v>2000</v>
      </c>
    </row>
    <row r="650" spans="1:24" hidden="1" x14ac:dyDescent="0.25">
      <c r="A650">
        <v>3062</v>
      </c>
      <c r="B650" t="s">
        <v>359</v>
      </c>
      <c r="D650" t="s">
        <v>44</v>
      </c>
      <c r="E650" t="s">
        <v>45</v>
      </c>
      <c r="F650" t="s">
        <v>68</v>
      </c>
      <c r="G650">
        <v>3</v>
      </c>
      <c r="H650" t="s">
        <v>250</v>
      </c>
      <c r="I650" s="9">
        <v>0</v>
      </c>
      <c r="J650" s="9">
        <v>0</v>
      </c>
      <c r="K650" t="s">
        <v>273</v>
      </c>
      <c r="L650" s="9">
        <v>2000</v>
      </c>
      <c r="M650" t="s">
        <v>134</v>
      </c>
      <c r="N650" t="s">
        <v>5833</v>
      </c>
      <c r="O650" t="s">
        <v>5777</v>
      </c>
      <c r="P650" t="s">
        <v>734</v>
      </c>
      <c r="Q650" t="s">
        <v>693</v>
      </c>
      <c r="R650" s="9">
        <v>0</v>
      </c>
      <c r="U650" t="str">
        <f t="shared" si="66"/>
        <v>No</v>
      </c>
      <c r="V650" t="str">
        <f t="shared" si="67"/>
        <v>No</v>
      </c>
      <c r="W650" s="9" t="str">
        <f t="shared" si="68"/>
        <v/>
      </c>
      <c r="X650" s="9">
        <f t="shared" si="69"/>
        <v>2000</v>
      </c>
    </row>
    <row r="651" spans="1:24" hidden="1" x14ac:dyDescent="0.25">
      <c r="A651">
        <v>3064</v>
      </c>
      <c r="B651" t="s">
        <v>223</v>
      </c>
      <c r="D651" t="s">
        <v>65</v>
      </c>
      <c r="E651" t="s">
        <v>45</v>
      </c>
      <c r="F651" t="s">
        <v>119</v>
      </c>
      <c r="G651">
        <v>1</v>
      </c>
      <c r="H651" t="s">
        <v>1500</v>
      </c>
      <c r="I651" s="9">
        <v>0</v>
      </c>
      <c r="J651" s="9">
        <v>0</v>
      </c>
      <c r="K651" t="s">
        <v>273</v>
      </c>
      <c r="L651" s="9">
        <v>6000</v>
      </c>
      <c r="M651" t="s">
        <v>134</v>
      </c>
      <c r="N651" t="s">
        <v>5849</v>
      </c>
      <c r="O651" t="s">
        <v>5777</v>
      </c>
      <c r="P651" t="s">
        <v>734</v>
      </c>
      <c r="Q651" t="s">
        <v>693</v>
      </c>
      <c r="R651" s="9">
        <v>0</v>
      </c>
      <c r="U651" t="str">
        <f t="shared" si="66"/>
        <v>No</v>
      </c>
      <c r="V651" t="str">
        <f t="shared" si="67"/>
        <v>No</v>
      </c>
      <c r="W651" s="9" t="str">
        <f t="shared" si="68"/>
        <v/>
      </c>
      <c r="X651" s="9">
        <f t="shared" si="69"/>
        <v>6000</v>
      </c>
    </row>
    <row r="652" spans="1:24" hidden="1" x14ac:dyDescent="0.25">
      <c r="A652">
        <v>3067</v>
      </c>
      <c r="B652" t="s">
        <v>141</v>
      </c>
      <c r="D652" t="s">
        <v>65</v>
      </c>
      <c r="E652" t="s">
        <v>45</v>
      </c>
      <c r="F652" t="s">
        <v>388</v>
      </c>
      <c r="G652">
        <v>4</v>
      </c>
      <c r="H652" t="s">
        <v>1710</v>
      </c>
      <c r="I652" s="9">
        <v>0</v>
      </c>
      <c r="J652" s="9">
        <v>0</v>
      </c>
      <c r="K652" t="s">
        <v>53</v>
      </c>
      <c r="L652" s="9">
        <v>1000</v>
      </c>
      <c r="M652" t="s">
        <v>134</v>
      </c>
      <c r="N652" t="s">
        <v>1745</v>
      </c>
      <c r="O652" t="s">
        <v>1693</v>
      </c>
      <c r="P652" t="s">
        <v>953</v>
      </c>
      <c r="Q652" t="s">
        <v>727</v>
      </c>
      <c r="R652" s="9">
        <v>0</v>
      </c>
      <c r="S652">
        <f t="shared" ref="S652:S653" si="70">I652+J652+L652</f>
        <v>1000</v>
      </c>
      <c r="T652">
        <f t="shared" ref="T652:T653" si="71">S652-R652</f>
        <v>1000</v>
      </c>
      <c r="U652" t="str">
        <f t="shared" si="66"/>
        <v>No</v>
      </c>
      <c r="V652" t="str">
        <f t="shared" si="67"/>
        <v>No</v>
      </c>
      <c r="W652" s="9" t="str">
        <f t="shared" si="68"/>
        <v/>
      </c>
      <c r="X652" s="9">
        <f t="shared" si="69"/>
        <v>1000</v>
      </c>
    </row>
    <row r="653" spans="1:24" hidden="1" x14ac:dyDescent="0.25">
      <c r="A653">
        <v>3068</v>
      </c>
      <c r="B653" t="s">
        <v>42</v>
      </c>
      <c r="D653" t="s">
        <v>65</v>
      </c>
      <c r="E653" t="s">
        <v>66</v>
      </c>
      <c r="F653" t="s">
        <v>268</v>
      </c>
      <c r="G653">
        <v>4</v>
      </c>
      <c r="H653" t="s">
        <v>1500</v>
      </c>
      <c r="I653" s="9">
        <v>0</v>
      </c>
      <c r="J653" s="9">
        <v>1000</v>
      </c>
      <c r="K653" t="s">
        <v>273</v>
      </c>
      <c r="L653" s="9">
        <v>5000</v>
      </c>
      <c r="M653" t="s">
        <v>134</v>
      </c>
      <c r="N653" t="s">
        <v>1724</v>
      </c>
      <c r="O653" t="s">
        <v>1693</v>
      </c>
      <c r="P653" t="s">
        <v>709</v>
      </c>
      <c r="Q653" t="s">
        <v>727</v>
      </c>
      <c r="R653" s="9">
        <v>20000</v>
      </c>
      <c r="S653">
        <f t="shared" si="70"/>
        <v>6000</v>
      </c>
      <c r="T653">
        <f t="shared" si="71"/>
        <v>-14000</v>
      </c>
      <c r="U653" t="str">
        <f t="shared" si="66"/>
        <v>No</v>
      </c>
      <c r="V653" t="str">
        <f t="shared" si="67"/>
        <v>No</v>
      </c>
      <c r="W653" s="9" t="str">
        <f t="shared" si="68"/>
        <v/>
      </c>
      <c r="X653" s="9">
        <f t="shared" si="69"/>
        <v>6000</v>
      </c>
    </row>
    <row r="654" spans="1:24" hidden="1" x14ac:dyDescent="0.25">
      <c r="A654">
        <v>3076</v>
      </c>
      <c r="B654" t="s">
        <v>141</v>
      </c>
      <c r="D654" t="s">
        <v>80</v>
      </c>
      <c r="E654" t="s">
        <v>45</v>
      </c>
      <c r="F654" t="s">
        <v>144</v>
      </c>
      <c r="G654">
        <v>1</v>
      </c>
      <c r="H654" t="s">
        <v>250</v>
      </c>
      <c r="I654" s="9">
        <v>1000000</v>
      </c>
      <c r="J654" s="9">
        <v>500</v>
      </c>
      <c r="K654" t="s">
        <v>53</v>
      </c>
      <c r="L654" s="9">
        <v>500</v>
      </c>
      <c r="M654" t="s">
        <v>54</v>
      </c>
      <c r="N654" t="s">
        <v>5958</v>
      </c>
      <c r="O654" t="s">
        <v>5959</v>
      </c>
      <c r="P654" t="s">
        <v>734</v>
      </c>
      <c r="Q654" t="s">
        <v>921</v>
      </c>
      <c r="R654" s="9">
        <v>0</v>
      </c>
      <c r="U654" t="str">
        <f t="shared" si="66"/>
        <v>No</v>
      </c>
      <c r="V654" t="str">
        <f t="shared" si="67"/>
        <v>No</v>
      </c>
      <c r="W654" s="9" t="str">
        <f t="shared" si="68"/>
        <v/>
      </c>
      <c r="X654" s="9">
        <f t="shared" si="69"/>
        <v>1001000</v>
      </c>
    </row>
    <row r="655" spans="1:24" hidden="1" x14ac:dyDescent="0.25">
      <c r="A655">
        <v>3082</v>
      </c>
      <c r="B655" t="s">
        <v>141</v>
      </c>
      <c r="D655" t="s">
        <v>44</v>
      </c>
      <c r="E655" t="s">
        <v>45</v>
      </c>
      <c r="F655" t="s">
        <v>144</v>
      </c>
      <c r="G655">
        <v>3</v>
      </c>
      <c r="H655" t="s">
        <v>250</v>
      </c>
      <c r="I655" s="9">
        <v>100000</v>
      </c>
      <c r="J655" s="9">
        <v>1000</v>
      </c>
      <c r="K655" t="s">
        <v>273</v>
      </c>
      <c r="L655" s="9">
        <v>1000</v>
      </c>
      <c r="M655" t="s">
        <v>54</v>
      </c>
      <c r="N655" t="s">
        <v>6013</v>
      </c>
      <c r="O655" t="s">
        <v>5959</v>
      </c>
      <c r="P655" t="s">
        <v>734</v>
      </c>
      <c r="Q655" t="s">
        <v>921</v>
      </c>
      <c r="U655" t="str">
        <f t="shared" si="66"/>
        <v>No</v>
      </c>
      <c r="V655" t="str">
        <f t="shared" si="67"/>
        <v>No</v>
      </c>
      <c r="W655" s="9" t="str">
        <f t="shared" si="68"/>
        <v/>
      </c>
      <c r="X655" s="9">
        <f t="shared" si="69"/>
        <v>102000</v>
      </c>
    </row>
    <row r="656" spans="1:24" hidden="1" x14ac:dyDescent="0.25">
      <c r="A656">
        <v>3083</v>
      </c>
      <c r="B656" t="s">
        <v>141</v>
      </c>
      <c r="D656" t="s">
        <v>44</v>
      </c>
      <c r="E656" t="s">
        <v>45</v>
      </c>
      <c r="F656" t="s">
        <v>144</v>
      </c>
      <c r="G656">
        <v>1</v>
      </c>
      <c r="H656" t="s">
        <v>5968</v>
      </c>
      <c r="I656" s="9">
        <v>50000</v>
      </c>
      <c r="J656" s="9">
        <v>5000</v>
      </c>
      <c r="K656" t="s">
        <v>53</v>
      </c>
      <c r="L656" s="9">
        <v>0</v>
      </c>
      <c r="M656" t="s">
        <v>54</v>
      </c>
      <c r="N656" t="s">
        <v>6021</v>
      </c>
      <c r="O656" t="s">
        <v>5959</v>
      </c>
      <c r="P656" t="s">
        <v>734</v>
      </c>
      <c r="Q656" t="s">
        <v>921</v>
      </c>
      <c r="R656" s="9">
        <v>50000</v>
      </c>
      <c r="U656" t="str">
        <f t="shared" si="66"/>
        <v>No</v>
      </c>
      <c r="V656" t="str">
        <f t="shared" si="67"/>
        <v>No</v>
      </c>
      <c r="W656" s="9" t="str">
        <f t="shared" si="68"/>
        <v/>
      </c>
      <c r="X656" s="9">
        <f t="shared" si="69"/>
        <v>55000</v>
      </c>
    </row>
    <row r="657" spans="1:24" hidden="1" x14ac:dyDescent="0.25">
      <c r="A657">
        <v>3084</v>
      </c>
      <c r="B657" t="s">
        <v>359</v>
      </c>
      <c r="D657" t="s">
        <v>44</v>
      </c>
      <c r="E657" t="s">
        <v>45</v>
      </c>
      <c r="F657" t="s">
        <v>68</v>
      </c>
      <c r="G657">
        <v>3</v>
      </c>
      <c r="H657" t="s">
        <v>250</v>
      </c>
      <c r="I657" s="9">
        <v>500000</v>
      </c>
      <c r="J657" s="9">
        <v>2000</v>
      </c>
      <c r="K657" t="s">
        <v>273</v>
      </c>
      <c r="L657" s="9">
        <v>1000</v>
      </c>
      <c r="M657" t="s">
        <v>54</v>
      </c>
      <c r="N657" t="s">
        <v>6029</v>
      </c>
      <c r="O657" t="s">
        <v>5959</v>
      </c>
      <c r="P657" t="s">
        <v>734</v>
      </c>
      <c r="Q657" t="s">
        <v>921</v>
      </c>
      <c r="U657" t="str">
        <f t="shared" si="66"/>
        <v>No</v>
      </c>
      <c r="V657" t="str">
        <f t="shared" si="67"/>
        <v>No</v>
      </c>
      <c r="W657" s="9" t="str">
        <f t="shared" si="68"/>
        <v/>
      </c>
      <c r="X657" s="9">
        <f t="shared" si="69"/>
        <v>503000</v>
      </c>
    </row>
    <row r="658" spans="1:24" hidden="1" x14ac:dyDescent="0.25">
      <c r="A658">
        <v>3088</v>
      </c>
      <c r="B658" t="s">
        <v>117</v>
      </c>
      <c r="D658" t="s">
        <v>44</v>
      </c>
      <c r="E658" t="s">
        <v>66</v>
      </c>
      <c r="F658" t="s">
        <v>540</v>
      </c>
      <c r="G658">
        <v>1</v>
      </c>
      <c r="H658" t="s">
        <v>5968</v>
      </c>
      <c r="I658" s="9">
        <v>10000</v>
      </c>
      <c r="J658" s="9">
        <v>2500</v>
      </c>
      <c r="K658" t="s">
        <v>273</v>
      </c>
      <c r="L658" s="9">
        <v>5000</v>
      </c>
      <c r="M658" t="s">
        <v>149</v>
      </c>
      <c r="N658" t="s">
        <v>6069</v>
      </c>
      <c r="O658" t="s">
        <v>5959</v>
      </c>
      <c r="P658" t="s">
        <v>734</v>
      </c>
      <c r="Q658" t="s">
        <v>921</v>
      </c>
      <c r="R658" s="9">
        <v>0</v>
      </c>
      <c r="U658" t="str">
        <f t="shared" si="66"/>
        <v>No</v>
      </c>
      <c r="V658" t="str">
        <f t="shared" si="67"/>
        <v>No</v>
      </c>
      <c r="W658" s="9" t="str">
        <f t="shared" si="68"/>
        <v/>
      </c>
      <c r="X658" s="9">
        <f t="shared" si="69"/>
        <v>17500</v>
      </c>
    </row>
    <row r="659" spans="1:24" ht="315" hidden="1" x14ac:dyDescent="0.25">
      <c r="A659">
        <v>3208</v>
      </c>
      <c r="B659" t="s">
        <v>223</v>
      </c>
      <c r="D659" t="s">
        <v>80</v>
      </c>
      <c r="E659" t="s">
        <v>45</v>
      </c>
      <c r="F659" t="s">
        <v>83</v>
      </c>
      <c r="G659">
        <v>5</v>
      </c>
      <c r="H659" t="s">
        <v>6748</v>
      </c>
      <c r="I659" s="9">
        <v>0</v>
      </c>
      <c r="J659" s="9">
        <v>0</v>
      </c>
      <c r="K659" t="s">
        <v>273</v>
      </c>
      <c r="L659" s="9">
        <v>4500</v>
      </c>
      <c r="M659" t="s">
        <v>134</v>
      </c>
      <c r="N659" s="1" t="s">
        <v>7035</v>
      </c>
      <c r="O659" t="s">
        <v>6897</v>
      </c>
      <c r="P659" t="s">
        <v>734</v>
      </c>
      <c r="Q659" t="s">
        <v>693</v>
      </c>
      <c r="R659" s="9">
        <v>4000</v>
      </c>
      <c r="U659" t="str">
        <f t="shared" si="66"/>
        <v>No</v>
      </c>
      <c r="V659" t="str">
        <f t="shared" si="67"/>
        <v>No</v>
      </c>
      <c r="W659" s="9" t="str">
        <f t="shared" si="68"/>
        <v/>
      </c>
      <c r="X659" s="9">
        <f t="shared" si="69"/>
        <v>4500</v>
      </c>
    </row>
    <row r="660" spans="1:24" hidden="1" x14ac:dyDescent="0.25">
      <c r="A660">
        <v>3211</v>
      </c>
      <c r="B660" t="s">
        <v>141</v>
      </c>
      <c r="D660" t="s">
        <v>65</v>
      </c>
      <c r="E660" t="s">
        <v>45</v>
      </c>
      <c r="F660" t="s">
        <v>617</v>
      </c>
      <c r="G660">
        <v>1</v>
      </c>
      <c r="H660" t="s">
        <v>6748</v>
      </c>
      <c r="I660" s="9">
        <v>0</v>
      </c>
      <c r="J660" s="9">
        <v>0</v>
      </c>
      <c r="L660" s="9">
        <v>0</v>
      </c>
      <c r="M660" t="s">
        <v>54</v>
      </c>
      <c r="N660" t="s">
        <v>7053</v>
      </c>
      <c r="O660" t="s">
        <v>7045</v>
      </c>
      <c r="P660" t="s">
        <v>734</v>
      </c>
      <c r="Q660" t="s">
        <v>693</v>
      </c>
      <c r="U660" t="str">
        <f t="shared" si="66"/>
        <v>No</v>
      </c>
      <c r="V660" t="str">
        <f t="shared" si="67"/>
        <v>No</v>
      </c>
      <c r="W660" s="9" t="str">
        <f t="shared" si="68"/>
        <v/>
      </c>
      <c r="X660" s="9">
        <f t="shared" si="69"/>
        <v>0</v>
      </c>
    </row>
    <row r="661" spans="1:24" hidden="1" x14ac:dyDescent="0.25">
      <c r="A661">
        <v>3227</v>
      </c>
      <c r="B661" t="s">
        <v>42</v>
      </c>
      <c r="D661" t="s">
        <v>65</v>
      </c>
      <c r="E661" t="s">
        <v>45</v>
      </c>
      <c r="F661" t="s">
        <v>702</v>
      </c>
      <c r="G661">
        <v>3</v>
      </c>
      <c r="H661" t="s">
        <v>7138</v>
      </c>
      <c r="I661" s="9">
        <v>250000</v>
      </c>
      <c r="J661" s="9">
        <v>0</v>
      </c>
      <c r="K661" t="s">
        <v>273</v>
      </c>
      <c r="L661" s="9">
        <v>0</v>
      </c>
      <c r="M661" t="s">
        <v>54</v>
      </c>
      <c r="N661" t="s">
        <v>7140</v>
      </c>
      <c r="O661" t="s">
        <v>7130</v>
      </c>
      <c r="P661" t="s">
        <v>734</v>
      </c>
      <c r="Q661" t="s">
        <v>693</v>
      </c>
      <c r="R661" s="9">
        <v>250000</v>
      </c>
      <c r="U661" t="str">
        <f t="shared" si="66"/>
        <v>No</v>
      </c>
      <c r="V661" t="str">
        <f t="shared" si="67"/>
        <v>No</v>
      </c>
      <c r="W661" s="9" t="str">
        <f t="shared" si="68"/>
        <v/>
      </c>
      <c r="X661" s="9">
        <f t="shared" si="69"/>
        <v>250000</v>
      </c>
    </row>
    <row r="662" spans="1:24" hidden="1" x14ac:dyDescent="0.25">
      <c r="A662">
        <v>3229</v>
      </c>
      <c r="B662" t="s">
        <v>266</v>
      </c>
      <c r="D662" t="s">
        <v>65</v>
      </c>
      <c r="E662" t="s">
        <v>66</v>
      </c>
      <c r="F662" t="s">
        <v>268</v>
      </c>
      <c r="G662">
        <v>4</v>
      </c>
      <c r="H662" t="s">
        <v>1500</v>
      </c>
      <c r="I662" s="9">
        <v>0</v>
      </c>
      <c r="J662" s="9">
        <v>2000</v>
      </c>
      <c r="K662" t="s">
        <v>273</v>
      </c>
      <c r="L662" s="9">
        <v>4000</v>
      </c>
      <c r="M662" t="s">
        <v>134</v>
      </c>
      <c r="N662" t="s">
        <v>7153</v>
      </c>
      <c r="O662" t="s">
        <v>7130</v>
      </c>
      <c r="P662" t="s">
        <v>734</v>
      </c>
      <c r="Q662" t="s">
        <v>693</v>
      </c>
      <c r="R662" s="9">
        <v>16000</v>
      </c>
      <c r="U662" t="str">
        <f t="shared" si="66"/>
        <v>No</v>
      </c>
      <c r="V662" t="str">
        <f t="shared" si="67"/>
        <v>No</v>
      </c>
      <c r="W662" s="9" t="str">
        <f t="shared" si="68"/>
        <v/>
      </c>
      <c r="X662" s="9">
        <f t="shared" si="69"/>
        <v>6000</v>
      </c>
    </row>
    <row r="663" spans="1:24" hidden="1" x14ac:dyDescent="0.25">
      <c r="A663">
        <v>3241</v>
      </c>
      <c r="B663" t="s">
        <v>141</v>
      </c>
      <c r="D663" t="s">
        <v>65</v>
      </c>
      <c r="E663" t="s">
        <v>45</v>
      </c>
      <c r="F663" t="s">
        <v>144</v>
      </c>
      <c r="G663">
        <v>1</v>
      </c>
      <c r="H663" t="s">
        <v>7222</v>
      </c>
      <c r="I663" s="9">
        <v>0</v>
      </c>
      <c r="J663" s="9">
        <v>0</v>
      </c>
      <c r="K663" t="s">
        <v>53</v>
      </c>
      <c r="L663" s="9">
        <v>700</v>
      </c>
      <c r="M663" t="s">
        <v>134</v>
      </c>
      <c r="O663" t="s">
        <v>7130</v>
      </c>
      <c r="P663" t="s">
        <v>734</v>
      </c>
      <c r="Q663" t="s">
        <v>693</v>
      </c>
      <c r="R663" s="9">
        <v>0</v>
      </c>
      <c r="U663" t="str">
        <f t="shared" si="66"/>
        <v>No</v>
      </c>
      <c r="V663" t="str">
        <f t="shared" si="67"/>
        <v>No</v>
      </c>
      <c r="W663" s="9" t="str">
        <f t="shared" si="68"/>
        <v/>
      </c>
      <c r="X663" s="9">
        <f t="shared" si="69"/>
        <v>700</v>
      </c>
    </row>
    <row r="664" spans="1:24" hidden="1" x14ac:dyDescent="0.25">
      <c r="A664">
        <v>3243</v>
      </c>
      <c r="B664" t="s">
        <v>141</v>
      </c>
      <c r="D664" t="s">
        <v>65</v>
      </c>
      <c r="E664" t="s">
        <v>66</v>
      </c>
      <c r="F664" t="s">
        <v>144</v>
      </c>
      <c r="G664">
        <v>1</v>
      </c>
      <c r="H664" t="s">
        <v>1048</v>
      </c>
      <c r="I664" s="9">
        <v>0</v>
      </c>
      <c r="J664" s="9">
        <v>0</v>
      </c>
      <c r="K664" t="s">
        <v>273</v>
      </c>
      <c r="L664" s="9">
        <v>100000</v>
      </c>
      <c r="M664" t="s">
        <v>134</v>
      </c>
      <c r="N664" t="s">
        <v>7240</v>
      </c>
      <c r="O664" t="s">
        <v>7130</v>
      </c>
      <c r="P664" t="s">
        <v>734</v>
      </c>
      <c r="Q664" t="s">
        <v>693</v>
      </c>
      <c r="R664" s="9">
        <v>0</v>
      </c>
      <c r="U664" t="str">
        <f t="shared" si="66"/>
        <v>No</v>
      </c>
      <c r="V664" t="str">
        <f t="shared" si="67"/>
        <v>No</v>
      </c>
      <c r="W664" s="9" t="str">
        <f t="shared" si="68"/>
        <v/>
      </c>
      <c r="X664" s="9">
        <f t="shared" si="69"/>
        <v>100000</v>
      </c>
    </row>
    <row r="665" spans="1:24" hidden="1" x14ac:dyDescent="0.25">
      <c r="A665">
        <v>7177</v>
      </c>
      <c r="B665" t="s">
        <v>141</v>
      </c>
      <c r="D665" t="s">
        <v>44</v>
      </c>
      <c r="E665" t="s">
        <v>45</v>
      </c>
      <c r="F665" t="s">
        <v>119</v>
      </c>
      <c r="G665">
        <v>4</v>
      </c>
      <c r="H665" t="s">
        <v>2367</v>
      </c>
      <c r="I665" s="9">
        <v>12000</v>
      </c>
      <c r="J665" s="9">
        <v>0</v>
      </c>
      <c r="K665" t="s">
        <v>53</v>
      </c>
      <c r="L665" s="9">
        <v>10000</v>
      </c>
      <c r="M665" t="s">
        <v>149</v>
      </c>
      <c r="N665" t="s">
        <v>2431</v>
      </c>
      <c r="O665" t="s">
        <v>2370</v>
      </c>
      <c r="P665" t="s">
        <v>709</v>
      </c>
      <c r="Q665" t="s">
        <v>727</v>
      </c>
      <c r="R665" s="9">
        <v>6000</v>
      </c>
      <c r="S665">
        <f t="shared" ref="S665:S666" si="72">I665+J665+L665</f>
        <v>22000</v>
      </c>
      <c r="T665">
        <f t="shared" ref="T665:T666" si="73">S665-R665</f>
        <v>16000</v>
      </c>
      <c r="U665" t="str">
        <f t="shared" si="66"/>
        <v>No</v>
      </c>
      <c r="V665" t="str">
        <f t="shared" si="67"/>
        <v>No</v>
      </c>
      <c r="W665" s="9" t="str">
        <f t="shared" si="68"/>
        <v/>
      </c>
      <c r="X665" s="9">
        <f t="shared" si="69"/>
        <v>22000</v>
      </c>
    </row>
    <row r="666" spans="1:24" hidden="1" x14ac:dyDescent="0.25">
      <c r="A666">
        <v>7178</v>
      </c>
      <c r="B666" t="s">
        <v>141</v>
      </c>
      <c r="D666" t="s">
        <v>44</v>
      </c>
      <c r="E666" t="s">
        <v>45</v>
      </c>
      <c r="F666" t="s">
        <v>268</v>
      </c>
      <c r="G666">
        <v>4</v>
      </c>
      <c r="H666" t="s">
        <v>2573</v>
      </c>
      <c r="I666" s="9">
        <v>6000</v>
      </c>
      <c r="J666" s="9">
        <v>3000</v>
      </c>
      <c r="K666" t="s">
        <v>273</v>
      </c>
      <c r="L666" s="9">
        <v>0</v>
      </c>
      <c r="M666" t="s">
        <v>134</v>
      </c>
      <c r="O666" t="s">
        <v>2530</v>
      </c>
      <c r="P666" t="s">
        <v>709</v>
      </c>
      <c r="Q666" t="s">
        <v>727</v>
      </c>
      <c r="R666" s="9">
        <v>0</v>
      </c>
      <c r="S666">
        <f t="shared" si="72"/>
        <v>9000</v>
      </c>
      <c r="T666">
        <f t="shared" si="73"/>
        <v>9000</v>
      </c>
      <c r="U666" t="str">
        <f t="shared" si="66"/>
        <v>No</v>
      </c>
      <c r="V666" t="str">
        <f t="shared" si="67"/>
        <v>No</v>
      </c>
      <c r="W666" s="9" t="str">
        <f t="shared" si="68"/>
        <v/>
      </c>
      <c r="X666" s="9">
        <f t="shared" si="69"/>
        <v>9000</v>
      </c>
    </row>
    <row r="667" spans="1:24" hidden="1" x14ac:dyDescent="0.25">
      <c r="A667">
        <v>7261</v>
      </c>
      <c r="B667" t="s">
        <v>64</v>
      </c>
      <c r="C667" t="s">
        <v>7810</v>
      </c>
      <c r="D667" t="s">
        <v>80</v>
      </c>
      <c r="E667" t="s">
        <v>45</v>
      </c>
      <c r="F667" t="s">
        <v>268</v>
      </c>
      <c r="G667">
        <v>1</v>
      </c>
      <c r="H667" t="s">
        <v>6103</v>
      </c>
      <c r="I667" s="9">
        <v>10000</v>
      </c>
      <c r="K667" t="s">
        <v>273</v>
      </c>
      <c r="L667" s="9">
        <v>2000</v>
      </c>
      <c r="M667" t="s">
        <v>54</v>
      </c>
      <c r="N667" t="s">
        <v>7805</v>
      </c>
      <c r="O667" t="s">
        <v>7751</v>
      </c>
      <c r="P667" t="s">
        <v>734</v>
      </c>
      <c r="Q667" t="s">
        <v>921</v>
      </c>
      <c r="R667" s="9">
        <v>12000</v>
      </c>
      <c r="U667" t="str">
        <f t="shared" si="66"/>
        <v>No</v>
      </c>
      <c r="V667" t="str">
        <f t="shared" si="67"/>
        <v>No</v>
      </c>
      <c r="W667" s="9" t="str">
        <f t="shared" si="68"/>
        <v/>
      </c>
      <c r="X667" s="9">
        <f t="shared" si="69"/>
        <v>12000</v>
      </c>
    </row>
    <row r="668" spans="1:24" hidden="1" x14ac:dyDescent="0.25">
      <c r="A668">
        <v>7275</v>
      </c>
      <c r="B668" t="s">
        <v>266</v>
      </c>
      <c r="D668" t="s">
        <v>80</v>
      </c>
      <c r="E668" t="s">
        <v>45</v>
      </c>
      <c r="F668" t="s">
        <v>268</v>
      </c>
      <c r="G668">
        <v>4</v>
      </c>
      <c r="H668" t="s">
        <v>2573</v>
      </c>
      <c r="I668" s="9">
        <v>6000</v>
      </c>
      <c r="J668" s="9">
        <v>3000</v>
      </c>
      <c r="K668" t="s">
        <v>273</v>
      </c>
      <c r="L668" s="9">
        <v>0</v>
      </c>
      <c r="M668" t="s">
        <v>134</v>
      </c>
      <c r="O668" t="s">
        <v>2530</v>
      </c>
      <c r="P668" t="s">
        <v>709</v>
      </c>
      <c r="Q668" t="s">
        <v>727</v>
      </c>
      <c r="R668" s="9">
        <v>0</v>
      </c>
      <c r="U668" t="str">
        <f t="shared" si="66"/>
        <v>No</v>
      </c>
      <c r="V668" t="str">
        <f t="shared" si="67"/>
        <v>No</v>
      </c>
      <c r="W668" s="9" t="str">
        <f t="shared" si="68"/>
        <v/>
      </c>
      <c r="X668" s="9">
        <f t="shared" si="69"/>
        <v>9000</v>
      </c>
    </row>
    <row r="669" spans="1:24" hidden="1" x14ac:dyDescent="0.25">
      <c r="A669">
        <v>7416</v>
      </c>
      <c r="B669" t="s">
        <v>141</v>
      </c>
      <c r="D669" t="s">
        <v>80</v>
      </c>
      <c r="E669" t="s">
        <v>81</v>
      </c>
      <c r="F669" t="s">
        <v>144</v>
      </c>
      <c r="G669">
        <v>1</v>
      </c>
      <c r="H669" t="s">
        <v>7511</v>
      </c>
      <c r="K669" t="s">
        <v>273</v>
      </c>
      <c r="L669" s="9">
        <v>500</v>
      </c>
      <c r="M669" t="s">
        <v>54</v>
      </c>
      <c r="N669" t="s">
        <v>8233</v>
      </c>
      <c r="O669" t="s">
        <v>7964</v>
      </c>
      <c r="P669" t="s">
        <v>734</v>
      </c>
      <c r="Q669" t="s">
        <v>693</v>
      </c>
      <c r="R669" s="9">
        <v>20000</v>
      </c>
      <c r="U669" t="str">
        <f t="shared" si="66"/>
        <v>No</v>
      </c>
      <c r="V669" t="str">
        <f t="shared" si="67"/>
        <v>No</v>
      </c>
      <c r="W669" s="9" t="str">
        <f t="shared" si="68"/>
        <v/>
      </c>
      <c r="X669" s="9">
        <f t="shared" si="69"/>
        <v>500</v>
      </c>
    </row>
    <row r="670" spans="1:24" hidden="1" x14ac:dyDescent="0.25">
      <c r="A670">
        <v>7677</v>
      </c>
      <c r="B670" t="s">
        <v>141</v>
      </c>
      <c r="D670" t="s">
        <v>3326</v>
      </c>
      <c r="F670" t="s">
        <v>144</v>
      </c>
      <c r="G670">
        <v>1</v>
      </c>
      <c r="H670" t="s">
        <v>8826</v>
      </c>
      <c r="I670" s="9">
        <v>17000</v>
      </c>
      <c r="J670" s="9">
        <v>0</v>
      </c>
      <c r="K670" t="s">
        <v>53</v>
      </c>
      <c r="M670" t="s">
        <v>134</v>
      </c>
      <c r="N670" t="s">
        <v>8828</v>
      </c>
      <c r="O670" t="s">
        <v>7751</v>
      </c>
      <c r="P670" t="s">
        <v>734</v>
      </c>
      <c r="Q670" t="s">
        <v>719</v>
      </c>
      <c r="R670" s="9">
        <v>0</v>
      </c>
      <c r="U670" t="str">
        <f t="shared" si="66"/>
        <v>No</v>
      </c>
      <c r="V670" t="str">
        <f t="shared" si="67"/>
        <v>No</v>
      </c>
      <c r="W670" s="9" t="str">
        <f t="shared" si="68"/>
        <v/>
      </c>
      <c r="X670" s="9">
        <f t="shared" si="69"/>
        <v>17000</v>
      </c>
    </row>
    <row r="671" spans="1:24" hidden="1" x14ac:dyDescent="0.25">
      <c r="A671">
        <v>7796</v>
      </c>
      <c r="B671" t="s">
        <v>141</v>
      </c>
      <c r="C671" t="s">
        <v>9627</v>
      </c>
      <c r="D671" t="s">
        <v>3326</v>
      </c>
      <c r="E671" t="s">
        <v>45</v>
      </c>
      <c r="F671" t="s">
        <v>268</v>
      </c>
      <c r="G671">
        <v>4</v>
      </c>
      <c r="H671" t="s">
        <v>4307</v>
      </c>
      <c r="I671" s="9">
        <v>15000</v>
      </c>
      <c r="J671" s="9">
        <v>0</v>
      </c>
      <c r="K671" t="s">
        <v>273</v>
      </c>
      <c r="L671" s="9">
        <v>15000</v>
      </c>
      <c r="M671" t="s">
        <v>149</v>
      </c>
      <c r="N671" t="s">
        <v>4309</v>
      </c>
      <c r="O671" t="s">
        <v>4268</v>
      </c>
      <c r="P671" t="s">
        <v>709</v>
      </c>
      <c r="Q671" t="s">
        <v>727</v>
      </c>
      <c r="R671" s="9">
        <v>15000</v>
      </c>
      <c r="S671">
        <f>I671+J671+L671</f>
        <v>30000</v>
      </c>
      <c r="T671">
        <f>S671-R671</f>
        <v>15000</v>
      </c>
      <c r="U671" t="str">
        <f t="shared" si="66"/>
        <v>No</v>
      </c>
      <c r="V671" t="str">
        <f t="shared" si="67"/>
        <v>Yes</v>
      </c>
      <c r="W671" s="9" t="str">
        <f t="shared" si="68"/>
        <v/>
      </c>
      <c r="X671" s="9">
        <f t="shared" si="69"/>
        <v>30000</v>
      </c>
    </row>
    <row r="672" spans="1:24" hidden="1" x14ac:dyDescent="0.25">
      <c r="A672">
        <v>1931</v>
      </c>
      <c r="B672" t="s">
        <v>117</v>
      </c>
      <c r="D672" t="s">
        <v>80</v>
      </c>
      <c r="E672" t="s">
        <v>45</v>
      </c>
      <c r="F672" t="s">
        <v>83</v>
      </c>
      <c r="G672">
        <v>4</v>
      </c>
      <c r="H672" t="s">
        <v>685</v>
      </c>
      <c r="I672" s="9">
        <v>0</v>
      </c>
      <c r="J672" s="9">
        <v>1000</v>
      </c>
      <c r="K672" t="s">
        <v>53</v>
      </c>
      <c r="L672" s="9">
        <v>0</v>
      </c>
      <c r="M672" t="s">
        <v>54</v>
      </c>
      <c r="N672" t="s">
        <v>687</v>
      </c>
      <c r="O672" t="s">
        <v>688</v>
      </c>
      <c r="P672" t="s">
        <v>692</v>
      </c>
      <c r="Q672" t="s">
        <v>693</v>
      </c>
      <c r="R672" s="9">
        <v>3000</v>
      </c>
      <c r="U672" t="str">
        <f t="shared" si="66"/>
        <v>No</v>
      </c>
      <c r="V672" t="str">
        <f t="shared" si="67"/>
        <v>No</v>
      </c>
      <c r="W672" s="9" t="str">
        <f t="shared" si="68"/>
        <v/>
      </c>
      <c r="X672" s="9">
        <f t="shared" si="69"/>
        <v>1000</v>
      </c>
    </row>
    <row r="673" spans="1:24" hidden="1" x14ac:dyDescent="0.25">
      <c r="A673">
        <v>1932</v>
      </c>
      <c r="B673" t="s">
        <v>117</v>
      </c>
      <c r="D673" t="s">
        <v>80</v>
      </c>
      <c r="E673" t="s">
        <v>45</v>
      </c>
      <c r="F673" t="s">
        <v>83</v>
      </c>
      <c r="G673">
        <v>4</v>
      </c>
      <c r="H673" t="s">
        <v>685</v>
      </c>
      <c r="I673" s="9">
        <v>0</v>
      </c>
      <c r="J673" s="9">
        <v>1000</v>
      </c>
      <c r="K673" t="s">
        <v>53</v>
      </c>
      <c r="L673" s="9">
        <v>0</v>
      </c>
      <c r="M673" t="s">
        <v>54</v>
      </c>
      <c r="N673" t="s">
        <v>687</v>
      </c>
      <c r="O673" t="s">
        <v>688</v>
      </c>
      <c r="P673" t="s">
        <v>692</v>
      </c>
      <c r="Q673" t="s">
        <v>693</v>
      </c>
      <c r="R673" s="9">
        <v>5000</v>
      </c>
      <c r="U673" t="str">
        <f t="shared" si="66"/>
        <v>No</v>
      </c>
      <c r="V673" t="str">
        <f t="shared" si="67"/>
        <v>No</v>
      </c>
      <c r="W673" s="9" t="str">
        <f t="shared" si="68"/>
        <v/>
      </c>
      <c r="X673" s="9">
        <f t="shared" si="69"/>
        <v>1000</v>
      </c>
    </row>
    <row r="674" spans="1:24" hidden="1" x14ac:dyDescent="0.25">
      <c r="A674">
        <v>1933</v>
      </c>
      <c r="B674" t="s">
        <v>117</v>
      </c>
      <c r="D674" t="s">
        <v>80</v>
      </c>
      <c r="E674" t="s">
        <v>45</v>
      </c>
      <c r="F674" t="s">
        <v>83</v>
      </c>
      <c r="G674">
        <v>4</v>
      </c>
      <c r="H674" t="s">
        <v>685</v>
      </c>
      <c r="I674" s="9">
        <v>0</v>
      </c>
      <c r="J674" s="9">
        <v>1000</v>
      </c>
      <c r="K674" t="s">
        <v>273</v>
      </c>
      <c r="L674" s="9">
        <v>0</v>
      </c>
      <c r="M674" t="s">
        <v>54</v>
      </c>
      <c r="N674" t="s">
        <v>687</v>
      </c>
      <c r="O674" t="s">
        <v>688</v>
      </c>
      <c r="P674" t="s">
        <v>692</v>
      </c>
      <c r="Q674" t="s">
        <v>693</v>
      </c>
      <c r="R674" s="9">
        <v>5000</v>
      </c>
      <c r="U674" t="str">
        <f t="shared" si="66"/>
        <v>No</v>
      </c>
      <c r="V674" t="str">
        <f t="shared" si="67"/>
        <v>No</v>
      </c>
      <c r="W674" s="9" t="str">
        <f t="shared" si="68"/>
        <v/>
      </c>
      <c r="X674" s="9">
        <f t="shared" si="69"/>
        <v>1000</v>
      </c>
    </row>
    <row r="675" spans="1:24" hidden="1" x14ac:dyDescent="0.25">
      <c r="A675">
        <v>2044</v>
      </c>
      <c r="B675" t="s">
        <v>892</v>
      </c>
      <c r="D675" t="s">
        <v>65</v>
      </c>
      <c r="E675" t="s">
        <v>45</v>
      </c>
      <c r="F675" t="s">
        <v>268</v>
      </c>
      <c r="G675">
        <v>4</v>
      </c>
      <c r="H675" t="s">
        <v>4307</v>
      </c>
      <c r="I675" s="9">
        <v>15000</v>
      </c>
      <c r="J675" s="9">
        <v>0</v>
      </c>
      <c r="K675" t="s">
        <v>273</v>
      </c>
      <c r="L675" s="9">
        <v>15000</v>
      </c>
      <c r="M675" t="s">
        <v>149</v>
      </c>
      <c r="N675" t="s">
        <v>4309</v>
      </c>
      <c r="O675" t="s">
        <v>4268</v>
      </c>
      <c r="P675" t="s">
        <v>709</v>
      </c>
      <c r="Q675" t="s">
        <v>727</v>
      </c>
      <c r="R675" s="9">
        <v>15000</v>
      </c>
      <c r="U675" t="str">
        <f t="shared" si="66"/>
        <v>No</v>
      </c>
      <c r="V675" t="str">
        <f t="shared" si="67"/>
        <v>Yes</v>
      </c>
      <c r="W675" s="9" t="str">
        <f t="shared" si="68"/>
        <v/>
      </c>
      <c r="X675" s="9">
        <f t="shared" si="69"/>
        <v>30000</v>
      </c>
    </row>
    <row r="676" spans="1:24" hidden="1" x14ac:dyDescent="0.25">
      <c r="A676">
        <v>2060</v>
      </c>
      <c r="B676" t="s">
        <v>117</v>
      </c>
      <c r="D676" t="s">
        <v>44</v>
      </c>
      <c r="E676" t="s">
        <v>66</v>
      </c>
      <c r="F676" t="s">
        <v>188</v>
      </c>
      <c r="G676">
        <v>1</v>
      </c>
      <c r="H676" t="s">
        <v>907</v>
      </c>
      <c r="I676" s="9">
        <v>200000</v>
      </c>
      <c r="J676" s="9">
        <v>0</v>
      </c>
      <c r="K676" t="s">
        <v>273</v>
      </c>
      <c r="L676" s="9">
        <v>250</v>
      </c>
      <c r="M676" t="s">
        <v>54</v>
      </c>
      <c r="O676" t="s">
        <v>898</v>
      </c>
      <c r="P676" t="s">
        <v>692</v>
      </c>
      <c r="Q676" t="s">
        <v>693</v>
      </c>
      <c r="R676" s="9">
        <v>0</v>
      </c>
      <c r="U676" t="str">
        <f t="shared" si="66"/>
        <v>No</v>
      </c>
      <c r="V676" t="str">
        <f t="shared" si="67"/>
        <v>No</v>
      </c>
      <c r="W676" s="9" t="str">
        <f t="shared" si="68"/>
        <v/>
      </c>
      <c r="X676" s="9">
        <f t="shared" si="69"/>
        <v>200250</v>
      </c>
    </row>
    <row r="677" spans="1:24" hidden="1" x14ac:dyDescent="0.25">
      <c r="A677">
        <v>2078</v>
      </c>
      <c r="B677" t="s">
        <v>141</v>
      </c>
      <c r="D677" t="s">
        <v>44</v>
      </c>
      <c r="E677" t="s">
        <v>66</v>
      </c>
      <c r="F677" t="s">
        <v>268</v>
      </c>
      <c r="G677">
        <v>4</v>
      </c>
      <c r="H677" t="s">
        <v>4307</v>
      </c>
      <c r="I677" s="9">
        <v>15000</v>
      </c>
      <c r="J677" s="9">
        <v>0</v>
      </c>
      <c r="K677" t="s">
        <v>273</v>
      </c>
      <c r="L677" s="9">
        <v>15000</v>
      </c>
      <c r="M677" t="s">
        <v>149</v>
      </c>
      <c r="N677" t="s">
        <v>4309</v>
      </c>
      <c r="O677" t="s">
        <v>4268</v>
      </c>
      <c r="P677" t="s">
        <v>709</v>
      </c>
      <c r="Q677" t="s">
        <v>727</v>
      </c>
      <c r="R677" s="9">
        <v>15000</v>
      </c>
      <c r="S677">
        <f>I677+J677+L677</f>
        <v>30000</v>
      </c>
      <c r="T677">
        <f>S677-R677</f>
        <v>15000</v>
      </c>
      <c r="U677" t="str">
        <f t="shared" si="66"/>
        <v>No</v>
      </c>
      <c r="V677" t="str">
        <f t="shared" si="67"/>
        <v>Yes</v>
      </c>
      <c r="W677" s="9" t="str">
        <f t="shared" si="68"/>
        <v/>
      </c>
      <c r="X677" s="9">
        <f t="shared" si="69"/>
        <v>30000</v>
      </c>
    </row>
    <row r="678" spans="1:24" hidden="1" x14ac:dyDescent="0.25">
      <c r="A678">
        <v>2079</v>
      </c>
      <c r="B678" t="s">
        <v>141</v>
      </c>
      <c r="D678" t="s">
        <v>80</v>
      </c>
      <c r="E678" t="s">
        <v>81</v>
      </c>
      <c r="F678" t="s">
        <v>144</v>
      </c>
      <c r="G678">
        <v>1</v>
      </c>
      <c r="I678" s="9">
        <v>8000</v>
      </c>
      <c r="J678" s="9">
        <v>0</v>
      </c>
      <c r="L678" s="9">
        <v>0</v>
      </c>
      <c r="O678" t="s">
        <v>898</v>
      </c>
      <c r="P678" t="s">
        <v>692</v>
      </c>
      <c r="Q678" t="s">
        <v>921</v>
      </c>
      <c r="R678" s="9">
        <v>8000</v>
      </c>
      <c r="U678" t="str">
        <f t="shared" si="66"/>
        <v>No</v>
      </c>
      <c r="V678" t="str">
        <f t="shared" si="67"/>
        <v>No</v>
      </c>
      <c r="W678" s="9" t="str">
        <f t="shared" si="68"/>
        <v/>
      </c>
      <c r="X678" s="9">
        <f t="shared" si="69"/>
        <v>8000</v>
      </c>
    </row>
    <row r="679" spans="1:24" hidden="1" x14ac:dyDescent="0.25">
      <c r="A679">
        <v>2096</v>
      </c>
      <c r="B679" t="s">
        <v>266</v>
      </c>
      <c r="D679" t="s">
        <v>65</v>
      </c>
      <c r="E679" t="s">
        <v>66</v>
      </c>
      <c r="F679" t="s">
        <v>268</v>
      </c>
      <c r="G679">
        <v>3</v>
      </c>
      <c r="H679" t="s">
        <v>1223</v>
      </c>
      <c r="I679" s="9">
        <v>3000</v>
      </c>
      <c r="J679" s="9">
        <v>30000</v>
      </c>
      <c r="K679" t="s">
        <v>53</v>
      </c>
      <c r="L679" s="9">
        <v>30000</v>
      </c>
      <c r="M679" t="s">
        <v>134</v>
      </c>
      <c r="N679" t="s">
        <v>1329</v>
      </c>
      <c r="O679" t="s">
        <v>1226</v>
      </c>
      <c r="P679" t="s">
        <v>692</v>
      </c>
      <c r="Q679" t="s">
        <v>693</v>
      </c>
      <c r="R679" s="9">
        <v>30000</v>
      </c>
      <c r="U679" t="str">
        <f t="shared" si="66"/>
        <v>Yes</v>
      </c>
      <c r="V679" t="str">
        <f t="shared" si="67"/>
        <v>Yes</v>
      </c>
      <c r="W679" s="9" t="str">
        <f t="shared" si="68"/>
        <v/>
      </c>
      <c r="X679" s="9">
        <f t="shared" si="69"/>
        <v>63000</v>
      </c>
    </row>
    <row r="680" spans="1:24" hidden="1" x14ac:dyDescent="0.25">
      <c r="A680">
        <v>2097</v>
      </c>
      <c r="B680" t="s">
        <v>141</v>
      </c>
      <c r="D680" t="s">
        <v>65</v>
      </c>
      <c r="E680" t="s">
        <v>66</v>
      </c>
      <c r="F680" t="s">
        <v>144</v>
      </c>
      <c r="G680">
        <v>5</v>
      </c>
      <c r="H680" t="s">
        <v>1223</v>
      </c>
      <c r="I680" s="9">
        <v>0</v>
      </c>
      <c r="J680" s="9">
        <v>5150</v>
      </c>
      <c r="K680" t="s">
        <v>53</v>
      </c>
      <c r="L680" s="9">
        <v>0</v>
      </c>
      <c r="M680" t="s">
        <v>134</v>
      </c>
      <c r="N680" t="s">
        <v>1338</v>
      </c>
      <c r="O680" t="s">
        <v>1226</v>
      </c>
      <c r="P680" t="s">
        <v>692</v>
      </c>
      <c r="Q680" t="s">
        <v>693</v>
      </c>
      <c r="R680" s="9">
        <v>0</v>
      </c>
      <c r="U680" t="str">
        <f t="shared" si="66"/>
        <v>No</v>
      </c>
      <c r="V680" t="str">
        <f t="shared" si="67"/>
        <v>No</v>
      </c>
      <c r="W680" s="9" t="str">
        <f t="shared" si="68"/>
        <v/>
      </c>
      <c r="X680" s="9">
        <f t="shared" si="69"/>
        <v>5150</v>
      </c>
    </row>
    <row r="681" spans="1:24" hidden="1" x14ac:dyDescent="0.25">
      <c r="A681">
        <v>2103</v>
      </c>
      <c r="B681" t="s">
        <v>64</v>
      </c>
      <c r="C681" t="s">
        <v>1359</v>
      </c>
      <c r="D681" t="s">
        <v>65</v>
      </c>
      <c r="E681" t="s">
        <v>45</v>
      </c>
      <c r="F681" t="s">
        <v>96</v>
      </c>
      <c r="G681">
        <v>4</v>
      </c>
      <c r="H681" t="s">
        <v>7428</v>
      </c>
      <c r="I681" s="9">
        <v>25000</v>
      </c>
      <c r="J681" s="9">
        <v>25000</v>
      </c>
      <c r="K681" t="s">
        <v>273</v>
      </c>
      <c r="L681" s="9">
        <v>50000</v>
      </c>
      <c r="M681" t="s">
        <v>149</v>
      </c>
      <c r="N681" t="s">
        <v>7464</v>
      </c>
      <c r="O681" t="s">
        <v>7370</v>
      </c>
      <c r="P681" t="s">
        <v>709</v>
      </c>
      <c r="Q681" t="s">
        <v>727</v>
      </c>
      <c r="R681" s="9">
        <v>75000</v>
      </c>
      <c r="S681">
        <f t="shared" ref="S681:S685" si="74">I681+J681+L681</f>
        <v>100000</v>
      </c>
      <c r="T681">
        <f t="shared" ref="T681:T685" si="75">S681-R681</f>
        <v>25000</v>
      </c>
      <c r="U681" t="str">
        <f t="shared" si="66"/>
        <v>No</v>
      </c>
      <c r="V681" t="str">
        <f t="shared" si="67"/>
        <v>No</v>
      </c>
      <c r="W681" s="9" t="str">
        <f t="shared" si="68"/>
        <v/>
      </c>
      <c r="X681" s="9">
        <f t="shared" si="69"/>
        <v>100000</v>
      </c>
    </row>
    <row r="682" spans="1:24" hidden="1" x14ac:dyDescent="0.25">
      <c r="A682">
        <v>2104</v>
      </c>
      <c r="B682" t="s">
        <v>64</v>
      </c>
      <c r="C682" t="s">
        <v>1359</v>
      </c>
      <c r="D682" t="s">
        <v>65</v>
      </c>
      <c r="E682" t="s">
        <v>45</v>
      </c>
      <c r="F682" t="s">
        <v>47</v>
      </c>
      <c r="G682">
        <v>4</v>
      </c>
      <c r="H682" t="s">
        <v>9350</v>
      </c>
      <c r="I682" s="9">
        <v>1500000</v>
      </c>
      <c r="J682" s="9">
        <v>20000</v>
      </c>
      <c r="K682" t="s">
        <v>273</v>
      </c>
      <c r="L682" s="9">
        <v>60000</v>
      </c>
      <c r="M682" t="s">
        <v>149</v>
      </c>
      <c r="O682" t="s">
        <v>9205</v>
      </c>
      <c r="P682" t="s">
        <v>709</v>
      </c>
      <c r="Q682" t="s">
        <v>727</v>
      </c>
      <c r="R682" s="9">
        <v>1650000</v>
      </c>
      <c r="S682">
        <f t="shared" si="74"/>
        <v>1580000</v>
      </c>
      <c r="T682">
        <f t="shared" si="75"/>
        <v>-70000</v>
      </c>
      <c r="U682" t="str">
        <f t="shared" si="66"/>
        <v>No</v>
      </c>
      <c r="V682" t="str">
        <f t="shared" si="67"/>
        <v>No</v>
      </c>
      <c r="W682" s="9" t="str">
        <f t="shared" si="68"/>
        <v/>
      </c>
      <c r="X682" s="9">
        <f t="shared" si="69"/>
        <v>1580000</v>
      </c>
    </row>
    <row r="683" spans="1:24" hidden="1" x14ac:dyDescent="0.25">
      <c r="A683">
        <v>2105</v>
      </c>
      <c r="B683" t="s">
        <v>117</v>
      </c>
      <c r="D683" t="s">
        <v>65</v>
      </c>
      <c r="E683" t="s">
        <v>45</v>
      </c>
      <c r="F683" t="s">
        <v>388</v>
      </c>
      <c r="G683">
        <v>4</v>
      </c>
      <c r="H683" t="s">
        <v>685</v>
      </c>
      <c r="I683" s="9">
        <v>0</v>
      </c>
      <c r="J683" s="9">
        <v>0</v>
      </c>
      <c r="K683" t="s">
        <v>273</v>
      </c>
      <c r="L683" s="9">
        <v>0</v>
      </c>
      <c r="M683" t="s">
        <v>54</v>
      </c>
      <c r="N683" t="s">
        <v>724</v>
      </c>
      <c r="O683" t="s">
        <v>688</v>
      </c>
      <c r="P683" t="s">
        <v>223</v>
      </c>
      <c r="Q683" t="s">
        <v>727</v>
      </c>
      <c r="R683" s="9">
        <v>0</v>
      </c>
      <c r="S683">
        <f t="shared" si="74"/>
        <v>0</v>
      </c>
      <c r="T683">
        <f t="shared" si="75"/>
        <v>0</v>
      </c>
      <c r="U683" t="str">
        <f t="shared" si="66"/>
        <v>No</v>
      </c>
      <c r="V683" t="str">
        <f t="shared" si="67"/>
        <v>No</v>
      </c>
      <c r="W683" s="9" t="str">
        <f t="shared" si="68"/>
        <v/>
      </c>
      <c r="X683" s="9">
        <f t="shared" si="69"/>
        <v>0</v>
      </c>
    </row>
    <row r="684" spans="1:24" hidden="1" x14ac:dyDescent="0.25">
      <c r="A684">
        <v>2156</v>
      </c>
      <c r="B684" t="s">
        <v>266</v>
      </c>
      <c r="D684" t="s">
        <v>65</v>
      </c>
      <c r="E684" t="s">
        <v>81</v>
      </c>
      <c r="F684" t="s">
        <v>268</v>
      </c>
      <c r="G684">
        <v>4</v>
      </c>
      <c r="H684" t="s">
        <v>2676</v>
      </c>
      <c r="I684" s="9">
        <v>0</v>
      </c>
      <c r="J684" s="9">
        <v>0</v>
      </c>
      <c r="K684" t="s">
        <v>273</v>
      </c>
      <c r="L684" s="9">
        <v>5000</v>
      </c>
      <c r="M684" t="s">
        <v>134</v>
      </c>
      <c r="N684" t="s">
        <v>5233</v>
      </c>
      <c r="O684" t="s">
        <v>5137</v>
      </c>
      <c r="P684" t="s">
        <v>223</v>
      </c>
      <c r="Q684" t="s">
        <v>727</v>
      </c>
      <c r="R684" s="9">
        <v>0</v>
      </c>
      <c r="S684">
        <f t="shared" si="74"/>
        <v>5000</v>
      </c>
      <c r="T684">
        <f t="shared" si="75"/>
        <v>5000</v>
      </c>
      <c r="U684" t="str">
        <f t="shared" si="66"/>
        <v>No</v>
      </c>
      <c r="V684" t="str">
        <f t="shared" si="67"/>
        <v>No</v>
      </c>
      <c r="W684" s="9" t="str">
        <f t="shared" si="68"/>
        <v/>
      </c>
      <c r="X684" s="9">
        <f t="shared" si="69"/>
        <v>5000</v>
      </c>
    </row>
    <row r="685" spans="1:24" hidden="1" x14ac:dyDescent="0.25">
      <c r="A685">
        <v>2161</v>
      </c>
      <c r="B685" t="s">
        <v>79</v>
      </c>
      <c r="D685" t="s">
        <v>65</v>
      </c>
      <c r="E685" t="s">
        <v>66</v>
      </c>
      <c r="F685" t="s">
        <v>268</v>
      </c>
      <c r="G685">
        <v>4</v>
      </c>
      <c r="H685" t="s">
        <v>2676</v>
      </c>
      <c r="I685" s="9">
        <v>0</v>
      </c>
      <c r="J685" s="9">
        <v>0</v>
      </c>
      <c r="K685" t="s">
        <v>273</v>
      </c>
      <c r="L685" s="9">
        <v>5000</v>
      </c>
      <c r="M685" t="s">
        <v>134</v>
      </c>
      <c r="N685" t="s">
        <v>5233</v>
      </c>
      <c r="O685" t="s">
        <v>5137</v>
      </c>
      <c r="P685" t="s">
        <v>223</v>
      </c>
      <c r="Q685" t="s">
        <v>727</v>
      </c>
      <c r="R685" s="9">
        <v>0</v>
      </c>
      <c r="S685">
        <f t="shared" si="74"/>
        <v>5000</v>
      </c>
      <c r="T685">
        <f t="shared" si="75"/>
        <v>5000</v>
      </c>
      <c r="U685" t="str">
        <f t="shared" si="66"/>
        <v>No</v>
      </c>
      <c r="V685" t="str">
        <f t="shared" si="67"/>
        <v>No</v>
      </c>
      <c r="W685" s="9" t="str">
        <f t="shared" si="68"/>
        <v/>
      </c>
      <c r="X685" s="9">
        <f t="shared" si="69"/>
        <v>5000</v>
      </c>
    </row>
    <row r="686" spans="1:24" hidden="1" x14ac:dyDescent="0.25">
      <c r="A686">
        <v>2166</v>
      </c>
      <c r="B686" t="s">
        <v>117</v>
      </c>
      <c r="D686" t="s">
        <v>80</v>
      </c>
      <c r="E686" t="s">
        <v>81</v>
      </c>
      <c r="F686" t="s">
        <v>188</v>
      </c>
      <c r="G686">
        <v>1</v>
      </c>
      <c r="H686" t="s">
        <v>1500</v>
      </c>
      <c r="I686" s="9">
        <v>35000</v>
      </c>
      <c r="J686" s="9">
        <v>0</v>
      </c>
      <c r="K686" t="s">
        <v>273</v>
      </c>
      <c r="L686" s="9">
        <v>1000</v>
      </c>
      <c r="M686" t="s">
        <v>54</v>
      </c>
      <c r="N686" t="s">
        <v>1629</v>
      </c>
      <c r="O686" t="s">
        <v>1503</v>
      </c>
      <c r="P686" t="s">
        <v>692</v>
      </c>
      <c r="Q686" t="s">
        <v>921</v>
      </c>
      <c r="R686" s="9">
        <v>40000</v>
      </c>
      <c r="U686" t="str">
        <f t="shared" si="66"/>
        <v>No</v>
      </c>
      <c r="V686" t="str">
        <f t="shared" si="67"/>
        <v>No</v>
      </c>
      <c r="W686" s="9" t="str">
        <f t="shared" si="68"/>
        <v/>
      </c>
      <c r="X686" s="9">
        <f t="shared" si="69"/>
        <v>36000</v>
      </c>
    </row>
    <row r="687" spans="1:24" hidden="1" x14ac:dyDescent="0.25">
      <c r="A687">
        <v>2179</v>
      </c>
      <c r="B687" t="s">
        <v>117</v>
      </c>
      <c r="D687" t="s">
        <v>80</v>
      </c>
      <c r="E687" t="s">
        <v>66</v>
      </c>
      <c r="F687" t="s">
        <v>188</v>
      </c>
      <c r="G687">
        <v>3</v>
      </c>
      <c r="H687" t="s">
        <v>1500</v>
      </c>
      <c r="I687" s="9">
        <v>0</v>
      </c>
      <c r="J687" s="9">
        <v>0</v>
      </c>
      <c r="K687" t="s">
        <v>273</v>
      </c>
      <c r="L687" s="9">
        <v>5000</v>
      </c>
      <c r="M687" t="s">
        <v>54</v>
      </c>
      <c r="N687" t="s">
        <v>1733</v>
      </c>
      <c r="O687" t="s">
        <v>1693</v>
      </c>
      <c r="P687" t="s">
        <v>692</v>
      </c>
      <c r="Q687" t="s">
        <v>693</v>
      </c>
      <c r="R687" s="9">
        <v>5000</v>
      </c>
      <c r="U687" t="str">
        <f t="shared" si="66"/>
        <v>No</v>
      </c>
      <c r="V687" t="str">
        <f t="shared" si="67"/>
        <v>Yes</v>
      </c>
      <c r="W687" s="9" t="str">
        <f t="shared" si="68"/>
        <v/>
      </c>
      <c r="X687" s="9">
        <f t="shared" si="69"/>
        <v>5000</v>
      </c>
    </row>
    <row r="688" spans="1:24" hidden="1" x14ac:dyDescent="0.25">
      <c r="A688">
        <v>2183</v>
      </c>
      <c r="B688" t="s">
        <v>79</v>
      </c>
      <c r="D688" t="s">
        <v>65</v>
      </c>
      <c r="E688" t="s">
        <v>66</v>
      </c>
      <c r="F688" t="s">
        <v>144</v>
      </c>
      <c r="G688">
        <v>4</v>
      </c>
      <c r="H688" t="s">
        <v>876</v>
      </c>
      <c r="I688" s="9">
        <v>10000</v>
      </c>
      <c r="J688" s="9">
        <v>0</v>
      </c>
      <c r="K688" t="s">
        <v>273</v>
      </c>
      <c r="L688" s="9">
        <v>10000</v>
      </c>
      <c r="M688" t="s">
        <v>134</v>
      </c>
      <c r="N688" t="s">
        <v>1125</v>
      </c>
      <c r="O688" t="s">
        <v>898</v>
      </c>
      <c r="P688" t="s">
        <v>734</v>
      </c>
      <c r="Q688" t="s">
        <v>727</v>
      </c>
      <c r="R688" s="9">
        <v>0</v>
      </c>
      <c r="S688">
        <f t="shared" ref="S688:S690" si="76">I688+J688+L688</f>
        <v>20000</v>
      </c>
      <c r="T688">
        <f t="shared" ref="T688:T690" si="77">S688-R688</f>
        <v>20000</v>
      </c>
      <c r="U688" t="str">
        <f t="shared" si="66"/>
        <v>No</v>
      </c>
      <c r="V688" t="str">
        <f t="shared" si="67"/>
        <v>No</v>
      </c>
      <c r="W688" s="9" t="str">
        <f t="shared" si="68"/>
        <v/>
      </c>
      <c r="X688" s="9">
        <f t="shared" si="69"/>
        <v>20000</v>
      </c>
    </row>
    <row r="689" spans="1:24" hidden="1" x14ac:dyDescent="0.25">
      <c r="A689">
        <v>2196</v>
      </c>
      <c r="B689" t="s">
        <v>79</v>
      </c>
      <c r="D689" t="s">
        <v>65</v>
      </c>
      <c r="E689" t="s">
        <v>66</v>
      </c>
      <c r="F689" t="s">
        <v>188</v>
      </c>
      <c r="G689">
        <v>4</v>
      </c>
      <c r="H689" t="s">
        <v>2109</v>
      </c>
      <c r="I689" s="9">
        <v>50000</v>
      </c>
      <c r="J689" s="9">
        <v>10000</v>
      </c>
      <c r="K689" t="s">
        <v>273</v>
      </c>
      <c r="L689" s="9">
        <v>15000</v>
      </c>
      <c r="M689" t="s">
        <v>149</v>
      </c>
      <c r="N689" t="s">
        <v>2339</v>
      </c>
      <c r="O689" t="s">
        <v>2083</v>
      </c>
      <c r="P689" t="s">
        <v>734</v>
      </c>
      <c r="Q689" t="s">
        <v>727</v>
      </c>
      <c r="R689" s="9">
        <v>75000</v>
      </c>
      <c r="S689">
        <f t="shared" si="76"/>
        <v>75000</v>
      </c>
      <c r="T689">
        <f t="shared" si="77"/>
        <v>0</v>
      </c>
      <c r="U689" t="str">
        <f t="shared" si="66"/>
        <v>No</v>
      </c>
      <c r="V689" t="str">
        <f t="shared" si="67"/>
        <v>No</v>
      </c>
      <c r="W689" s="9" t="str">
        <f t="shared" si="68"/>
        <v/>
      </c>
      <c r="X689" s="9">
        <f t="shared" si="69"/>
        <v>75000</v>
      </c>
    </row>
    <row r="690" spans="1:24" hidden="1" x14ac:dyDescent="0.25">
      <c r="A690">
        <v>2201</v>
      </c>
      <c r="B690" t="s">
        <v>117</v>
      </c>
      <c r="D690" t="s">
        <v>80</v>
      </c>
      <c r="E690" t="s">
        <v>45</v>
      </c>
      <c r="F690" t="s">
        <v>47</v>
      </c>
      <c r="G690">
        <v>4</v>
      </c>
      <c r="H690" t="s">
        <v>5643</v>
      </c>
      <c r="I690" s="9">
        <v>0</v>
      </c>
      <c r="J690" s="9">
        <v>0</v>
      </c>
      <c r="K690" t="s">
        <v>273</v>
      </c>
      <c r="L690" s="9">
        <v>6500</v>
      </c>
      <c r="M690" t="s">
        <v>134</v>
      </c>
      <c r="O690" t="s">
        <v>5137</v>
      </c>
      <c r="P690" t="s">
        <v>734</v>
      </c>
      <c r="Q690" t="s">
        <v>727</v>
      </c>
      <c r="R690" s="9">
        <v>0</v>
      </c>
      <c r="S690">
        <f t="shared" si="76"/>
        <v>6500</v>
      </c>
      <c r="T690">
        <f t="shared" si="77"/>
        <v>6500</v>
      </c>
      <c r="U690" t="str">
        <f t="shared" si="66"/>
        <v>No</v>
      </c>
      <c r="V690" t="str">
        <f t="shared" si="67"/>
        <v>No</v>
      </c>
      <c r="W690" s="9" t="str">
        <f t="shared" si="68"/>
        <v/>
      </c>
      <c r="X690" s="9">
        <f t="shared" si="69"/>
        <v>6500</v>
      </c>
    </row>
    <row r="691" spans="1:24" hidden="1" x14ac:dyDescent="0.25">
      <c r="A691">
        <v>2202</v>
      </c>
      <c r="B691" t="s">
        <v>223</v>
      </c>
      <c r="D691" t="s">
        <v>494</v>
      </c>
      <c r="E691" t="s">
        <v>81</v>
      </c>
      <c r="F691" t="s">
        <v>119</v>
      </c>
      <c r="G691">
        <v>4</v>
      </c>
      <c r="H691" t="s">
        <v>1823</v>
      </c>
      <c r="I691" s="9">
        <v>0</v>
      </c>
      <c r="J691" s="9">
        <v>0</v>
      </c>
      <c r="K691" t="s">
        <v>273</v>
      </c>
      <c r="L691" s="9">
        <v>0</v>
      </c>
      <c r="M691" t="s">
        <v>54</v>
      </c>
      <c r="N691" t="s">
        <v>1870</v>
      </c>
      <c r="O691" t="s">
        <v>1784</v>
      </c>
      <c r="P691" t="s">
        <v>692</v>
      </c>
      <c r="Q691" t="s">
        <v>464</v>
      </c>
      <c r="R691" s="9">
        <v>0</v>
      </c>
      <c r="U691" t="str">
        <f t="shared" si="66"/>
        <v>No</v>
      </c>
      <c r="V691" t="str">
        <f t="shared" si="67"/>
        <v>No</v>
      </c>
      <c r="W691" s="9" t="str">
        <f t="shared" si="68"/>
        <v/>
      </c>
      <c r="X691" s="9">
        <f t="shared" si="69"/>
        <v>0</v>
      </c>
    </row>
    <row r="692" spans="1:24" hidden="1" x14ac:dyDescent="0.25">
      <c r="A692">
        <v>2230</v>
      </c>
      <c r="B692" t="s">
        <v>223</v>
      </c>
      <c r="D692" t="s">
        <v>80</v>
      </c>
      <c r="E692" t="s">
        <v>66</v>
      </c>
      <c r="F692" t="s">
        <v>188</v>
      </c>
      <c r="G692">
        <v>4</v>
      </c>
      <c r="H692" t="s">
        <v>5643</v>
      </c>
      <c r="I692" s="9">
        <v>0</v>
      </c>
      <c r="J692" s="9">
        <v>0</v>
      </c>
      <c r="K692" t="s">
        <v>273</v>
      </c>
      <c r="L692" s="9">
        <v>50000</v>
      </c>
      <c r="M692" t="s">
        <v>149</v>
      </c>
      <c r="N692" t="s">
        <v>5715</v>
      </c>
      <c r="O692" t="s">
        <v>5137</v>
      </c>
      <c r="P692" t="s">
        <v>734</v>
      </c>
      <c r="Q692" t="s">
        <v>727</v>
      </c>
      <c r="R692" s="9">
        <v>0</v>
      </c>
      <c r="U692" t="str">
        <f t="shared" si="66"/>
        <v>No</v>
      </c>
      <c r="V692" t="str">
        <f t="shared" si="67"/>
        <v>No</v>
      </c>
      <c r="W692" s="9" t="str">
        <f t="shared" si="68"/>
        <v/>
      </c>
      <c r="X692" s="9">
        <f t="shared" si="69"/>
        <v>50000</v>
      </c>
    </row>
    <row r="693" spans="1:24" hidden="1" x14ac:dyDescent="0.25">
      <c r="A693">
        <v>2231</v>
      </c>
      <c r="B693" t="s">
        <v>64</v>
      </c>
      <c r="C693" t="s">
        <v>2025</v>
      </c>
      <c r="D693" t="s">
        <v>80</v>
      </c>
      <c r="E693" t="s">
        <v>66</v>
      </c>
      <c r="F693" t="s">
        <v>119</v>
      </c>
      <c r="G693">
        <v>4</v>
      </c>
      <c r="I693" s="9">
        <v>0</v>
      </c>
      <c r="J693" s="9">
        <v>0</v>
      </c>
      <c r="L693" s="9">
        <v>0</v>
      </c>
      <c r="M693" t="s">
        <v>54</v>
      </c>
      <c r="N693" t="s">
        <v>2019</v>
      </c>
      <c r="O693" t="s">
        <v>1951</v>
      </c>
      <c r="P693" t="s">
        <v>692</v>
      </c>
      <c r="Q693" t="s">
        <v>921</v>
      </c>
      <c r="R693" s="9">
        <v>10000</v>
      </c>
      <c r="U693" t="str">
        <f t="shared" si="66"/>
        <v>No</v>
      </c>
      <c r="V693" t="str">
        <f t="shared" si="67"/>
        <v>No</v>
      </c>
      <c r="W693" s="9" t="str">
        <f t="shared" si="68"/>
        <v/>
      </c>
      <c r="X693" s="9">
        <f t="shared" si="69"/>
        <v>0</v>
      </c>
    </row>
    <row r="694" spans="1:24" hidden="1" x14ac:dyDescent="0.25">
      <c r="A694">
        <v>2287</v>
      </c>
      <c r="B694" t="s">
        <v>42</v>
      </c>
      <c r="D694" t="s">
        <v>80</v>
      </c>
      <c r="E694" t="s">
        <v>81</v>
      </c>
      <c r="F694" t="s">
        <v>119</v>
      </c>
      <c r="G694">
        <v>5</v>
      </c>
      <c r="H694" t="s">
        <v>2367</v>
      </c>
      <c r="I694" s="9">
        <v>2000</v>
      </c>
      <c r="J694" s="9">
        <v>0</v>
      </c>
      <c r="K694" t="s">
        <v>273</v>
      </c>
      <c r="L694" s="9">
        <v>2000</v>
      </c>
      <c r="M694" t="s">
        <v>54</v>
      </c>
      <c r="N694" t="s">
        <v>2390</v>
      </c>
      <c r="O694" t="s">
        <v>2370</v>
      </c>
      <c r="P694" t="s">
        <v>692</v>
      </c>
      <c r="Q694" t="s">
        <v>719</v>
      </c>
      <c r="R694" s="9">
        <v>2000</v>
      </c>
      <c r="U694" t="str">
        <f t="shared" si="66"/>
        <v>No</v>
      </c>
      <c r="V694" t="str">
        <f t="shared" si="67"/>
        <v>Yes</v>
      </c>
      <c r="W694" s="9" t="str">
        <f t="shared" si="68"/>
        <v/>
      </c>
      <c r="X694" s="9">
        <f t="shared" si="69"/>
        <v>4000</v>
      </c>
    </row>
    <row r="695" spans="1:24" hidden="1" x14ac:dyDescent="0.25">
      <c r="A695">
        <v>2294</v>
      </c>
      <c r="B695" t="s">
        <v>141</v>
      </c>
      <c r="D695" t="s">
        <v>44</v>
      </c>
      <c r="E695" t="s">
        <v>45</v>
      </c>
      <c r="F695" t="s">
        <v>617</v>
      </c>
      <c r="G695">
        <v>5</v>
      </c>
      <c r="H695" t="s">
        <v>2573</v>
      </c>
      <c r="I695" s="9">
        <v>50000</v>
      </c>
      <c r="J695" s="9">
        <v>2500</v>
      </c>
      <c r="K695" t="s">
        <v>273</v>
      </c>
      <c r="L695" s="9">
        <v>0</v>
      </c>
      <c r="M695" t="s">
        <v>149</v>
      </c>
      <c r="N695" t="s">
        <v>2584</v>
      </c>
      <c r="O695" t="s">
        <v>2530</v>
      </c>
      <c r="P695" t="s">
        <v>692</v>
      </c>
      <c r="Q695" t="s">
        <v>693</v>
      </c>
      <c r="R695" s="9">
        <v>45000</v>
      </c>
      <c r="U695" t="str">
        <f t="shared" si="66"/>
        <v>No</v>
      </c>
      <c r="V695" t="str">
        <f t="shared" si="67"/>
        <v>No</v>
      </c>
      <c r="W695" s="9" t="str">
        <f t="shared" si="68"/>
        <v/>
      </c>
      <c r="X695" s="9">
        <f t="shared" si="69"/>
        <v>52500</v>
      </c>
    </row>
    <row r="696" spans="1:24" hidden="1" x14ac:dyDescent="0.25">
      <c r="A696">
        <v>2359</v>
      </c>
      <c r="B696" t="s">
        <v>579</v>
      </c>
      <c r="D696" t="s">
        <v>65</v>
      </c>
      <c r="E696" t="s">
        <v>45</v>
      </c>
      <c r="F696" t="s">
        <v>47</v>
      </c>
      <c r="G696">
        <v>2</v>
      </c>
      <c r="H696" t="s">
        <v>3176</v>
      </c>
      <c r="I696" s="9">
        <v>0</v>
      </c>
      <c r="J696" s="9">
        <v>0</v>
      </c>
      <c r="K696" t="s">
        <v>273</v>
      </c>
      <c r="L696" s="9">
        <v>5000</v>
      </c>
      <c r="N696" t="s">
        <v>3178</v>
      </c>
      <c r="O696" t="s">
        <v>3166</v>
      </c>
      <c r="P696" t="s">
        <v>692</v>
      </c>
      <c r="Q696" t="s">
        <v>693</v>
      </c>
      <c r="R696" s="9">
        <v>1250</v>
      </c>
      <c r="U696" t="str">
        <f t="shared" si="66"/>
        <v>No</v>
      </c>
      <c r="V696" t="str">
        <f t="shared" si="67"/>
        <v>No</v>
      </c>
      <c r="W696" s="9" t="str">
        <f t="shared" si="68"/>
        <v/>
      </c>
      <c r="X696" s="9">
        <f t="shared" si="69"/>
        <v>5000</v>
      </c>
    </row>
    <row r="697" spans="1:24" hidden="1" x14ac:dyDescent="0.25">
      <c r="A697">
        <v>2365</v>
      </c>
      <c r="B697" t="s">
        <v>266</v>
      </c>
      <c r="D697" t="s">
        <v>65</v>
      </c>
      <c r="E697" t="s">
        <v>66</v>
      </c>
      <c r="F697" t="s">
        <v>268</v>
      </c>
      <c r="G697">
        <v>5</v>
      </c>
      <c r="H697" t="s">
        <v>3176</v>
      </c>
      <c r="I697" s="9">
        <v>0</v>
      </c>
      <c r="J697" s="9">
        <v>0</v>
      </c>
      <c r="K697" t="s">
        <v>273</v>
      </c>
      <c r="L697" s="9">
        <v>0</v>
      </c>
      <c r="O697" t="s">
        <v>3166</v>
      </c>
      <c r="P697" t="s">
        <v>692</v>
      </c>
      <c r="R697" s="9">
        <v>0</v>
      </c>
      <c r="U697" t="str">
        <f t="shared" si="66"/>
        <v>No</v>
      </c>
      <c r="V697" t="str">
        <f t="shared" si="67"/>
        <v>No</v>
      </c>
      <c r="W697" s="9" t="str">
        <f t="shared" si="68"/>
        <v/>
      </c>
      <c r="X697" s="9">
        <f t="shared" si="69"/>
        <v>0</v>
      </c>
    </row>
    <row r="698" spans="1:24" hidden="1" x14ac:dyDescent="0.25">
      <c r="A698">
        <v>2490</v>
      </c>
      <c r="B698" t="s">
        <v>141</v>
      </c>
      <c r="D698" t="s">
        <v>44</v>
      </c>
      <c r="E698" t="s">
        <v>45</v>
      </c>
      <c r="F698" t="s">
        <v>144</v>
      </c>
      <c r="G698">
        <v>1</v>
      </c>
      <c r="H698" t="s">
        <v>250</v>
      </c>
      <c r="I698" s="9">
        <v>900000</v>
      </c>
      <c r="J698" s="9">
        <v>0</v>
      </c>
      <c r="L698" s="9">
        <v>0</v>
      </c>
      <c r="M698" t="s">
        <v>54</v>
      </c>
      <c r="N698" t="s">
        <v>4158</v>
      </c>
      <c r="O698" t="s">
        <v>4066</v>
      </c>
      <c r="P698" t="s">
        <v>692</v>
      </c>
      <c r="Q698" t="s">
        <v>719</v>
      </c>
      <c r="R698" s="9">
        <v>900000</v>
      </c>
      <c r="U698" t="str">
        <f t="shared" si="66"/>
        <v>No</v>
      </c>
      <c r="V698" t="str">
        <f t="shared" si="67"/>
        <v>No</v>
      </c>
      <c r="W698" s="9" t="str">
        <f t="shared" si="68"/>
        <v/>
      </c>
      <c r="X698" s="9">
        <f t="shared" si="69"/>
        <v>900000</v>
      </c>
    </row>
    <row r="699" spans="1:24" hidden="1" x14ac:dyDescent="0.25">
      <c r="A699">
        <v>2862</v>
      </c>
      <c r="B699" t="s">
        <v>64</v>
      </c>
      <c r="C699" t="s">
        <v>4303</v>
      </c>
      <c r="D699" t="s">
        <v>65</v>
      </c>
      <c r="E699" t="s">
        <v>45</v>
      </c>
      <c r="F699" t="s">
        <v>47</v>
      </c>
      <c r="G699">
        <v>4</v>
      </c>
      <c r="H699" t="s">
        <v>7511</v>
      </c>
      <c r="I699" s="9">
        <v>10000</v>
      </c>
      <c r="K699" t="s">
        <v>273</v>
      </c>
      <c r="L699" s="9">
        <v>1000</v>
      </c>
      <c r="M699" t="s">
        <v>54</v>
      </c>
      <c r="N699" t="s">
        <v>7828</v>
      </c>
      <c r="O699" t="s">
        <v>7751</v>
      </c>
      <c r="P699" t="s">
        <v>734</v>
      </c>
      <c r="Q699" t="s">
        <v>727</v>
      </c>
      <c r="R699" s="9">
        <v>0</v>
      </c>
      <c r="U699" t="str">
        <f t="shared" si="66"/>
        <v>No</v>
      </c>
      <c r="V699" t="str">
        <f t="shared" si="67"/>
        <v>No</v>
      </c>
      <c r="W699" s="9" t="str">
        <f t="shared" si="68"/>
        <v/>
      </c>
      <c r="X699" s="9">
        <f t="shared" si="69"/>
        <v>11000</v>
      </c>
    </row>
    <row r="700" spans="1:24" hidden="1" x14ac:dyDescent="0.25">
      <c r="A700">
        <v>2916</v>
      </c>
      <c r="B700" t="s">
        <v>266</v>
      </c>
      <c r="C700" t="s">
        <v>142</v>
      </c>
      <c r="D700" t="s">
        <v>65</v>
      </c>
      <c r="E700" t="s">
        <v>81</v>
      </c>
      <c r="F700" t="s">
        <v>119</v>
      </c>
      <c r="G700">
        <v>4</v>
      </c>
      <c r="I700" s="9">
        <v>0</v>
      </c>
      <c r="J700" s="9">
        <v>0</v>
      </c>
      <c r="L700" s="9">
        <v>0</v>
      </c>
      <c r="M700" t="s">
        <v>54</v>
      </c>
      <c r="N700" t="s">
        <v>2019</v>
      </c>
      <c r="O700" t="s">
        <v>1951</v>
      </c>
      <c r="P700" t="s">
        <v>692</v>
      </c>
      <c r="Q700" t="s">
        <v>727</v>
      </c>
      <c r="R700" s="9">
        <v>0</v>
      </c>
      <c r="U700" t="str">
        <f t="shared" si="66"/>
        <v>No</v>
      </c>
      <c r="V700" t="str">
        <f t="shared" si="67"/>
        <v>No</v>
      </c>
      <c r="W700" s="9" t="str">
        <f t="shared" si="68"/>
        <v/>
      </c>
      <c r="X700" s="9">
        <f t="shared" si="69"/>
        <v>0</v>
      </c>
    </row>
    <row r="701" spans="1:24" hidden="1" x14ac:dyDescent="0.25">
      <c r="A701">
        <v>2919</v>
      </c>
      <c r="B701" t="s">
        <v>266</v>
      </c>
      <c r="C701" t="s">
        <v>4710</v>
      </c>
      <c r="D701" t="s">
        <v>65</v>
      </c>
      <c r="E701" t="s">
        <v>66</v>
      </c>
      <c r="F701" t="s">
        <v>268</v>
      </c>
      <c r="G701">
        <v>4</v>
      </c>
      <c r="H701" t="s">
        <v>4307</v>
      </c>
      <c r="I701" s="9">
        <v>15000</v>
      </c>
      <c r="J701" s="9">
        <v>0</v>
      </c>
      <c r="K701" t="s">
        <v>273</v>
      </c>
      <c r="L701" s="9">
        <v>15000</v>
      </c>
      <c r="M701" t="s">
        <v>149</v>
      </c>
      <c r="N701" t="s">
        <v>4309</v>
      </c>
      <c r="O701" t="s">
        <v>4268</v>
      </c>
      <c r="P701" t="s">
        <v>692</v>
      </c>
      <c r="Q701" t="s">
        <v>727</v>
      </c>
      <c r="R701" s="9">
        <v>15000</v>
      </c>
      <c r="U701" t="str">
        <f t="shared" si="66"/>
        <v>No</v>
      </c>
      <c r="V701" t="str">
        <f t="shared" si="67"/>
        <v>Yes</v>
      </c>
      <c r="W701" s="9" t="str">
        <f t="shared" si="68"/>
        <v/>
      </c>
      <c r="X701" s="9">
        <f t="shared" si="69"/>
        <v>30000</v>
      </c>
    </row>
    <row r="702" spans="1:24" hidden="1" x14ac:dyDescent="0.25">
      <c r="A702">
        <v>2947</v>
      </c>
      <c r="B702" t="s">
        <v>64</v>
      </c>
      <c r="C702" t="s">
        <v>4961</v>
      </c>
      <c r="D702" t="s">
        <v>65</v>
      </c>
      <c r="E702" t="s">
        <v>45</v>
      </c>
      <c r="F702" t="s">
        <v>119</v>
      </c>
      <c r="G702">
        <v>3</v>
      </c>
      <c r="H702" t="s">
        <v>4624</v>
      </c>
      <c r="I702" s="9">
        <v>0</v>
      </c>
      <c r="J702" s="9">
        <v>5140</v>
      </c>
      <c r="K702" t="s">
        <v>273</v>
      </c>
      <c r="L702" s="9">
        <v>0</v>
      </c>
      <c r="M702" t="s">
        <v>149</v>
      </c>
      <c r="N702" t="s">
        <v>4966</v>
      </c>
      <c r="O702" t="s">
        <v>4614</v>
      </c>
      <c r="P702" t="s">
        <v>692</v>
      </c>
      <c r="Q702" t="s">
        <v>693</v>
      </c>
      <c r="R702" s="9">
        <v>16000</v>
      </c>
      <c r="U702" t="str">
        <f t="shared" si="66"/>
        <v>No</v>
      </c>
      <c r="V702" t="str">
        <f t="shared" si="67"/>
        <v>No</v>
      </c>
      <c r="W702" s="9" t="str">
        <f t="shared" si="68"/>
        <v/>
      </c>
      <c r="X702" s="9">
        <f t="shared" si="69"/>
        <v>5140</v>
      </c>
    </row>
    <row r="703" spans="1:24" hidden="1" x14ac:dyDescent="0.25">
      <c r="A703">
        <v>2965</v>
      </c>
      <c r="B703" t="s">
        <v>79</v>
      </c>
      <c r="D703" t="s">
        <v>65</v>
      </c>
      <c r="E703" t="s">
        <v>45</v>
      </c>
      <c r="F703" t="s">
        <v>96</v>
      </c>
      <c r="G703">
        <v>5</v>
      </c>
      <c r="H703" t="s">
        <v>250</v>
      </c>
      <c r="I703" s="9">
        <v>0</v>
      </c>
      <c r="J703" s="9">
        <v>0</v>
      </c>
      <c r="K703" t="s">
        <v>53</v>
      </c>
      <c r="L703" s="9">
        <v>0</v>
      </c>
      <c r="O703" t="s">
        <v>5000</v>
      </c>
      <c r="P703" t="s">
        <v>692</v>
      </c>
      <c r="Q703" t="s">
        <v>464</v>
      </c>
      <c r="U703" t="str">
        <f t="shared" si="66"/>
        <v>No</v>
      </c>
      <c r="V703" t="str">
        <f t="shared" si="67"/>
        <v>No</v>
      </c>
      <c r="W703" s="9" t="str">
        <f t="shared" si="68"/>
        <v/>
      </c>
      <c r="X703" s="9">
        <f t="shared" si="69"/>
        <v>0</v>
      </c>
    </row>
    <row r="704" spans="1:24" hidden="1" x14ac:dyDescent="0.25">
      <c r="A704">
        <v>2966</v>
      </c>
      <c r="B704" t="s">
        <v>141</v>
      </c>
      <c r="D704" t="s">
        <v>65</v>
      </c>
      <c r="E704" t="s">
        <v>66</v>
      </c>
      <c r="F704" t="s">
        <v>144</v>
      </c>
      <c r="G704">
        <v>3</v>
      </c>
      <c r="H704" t="s">
        <v>5106</v>
      </c>
      <c r="I704" s="9">
        <v>0</v>
      </c>
      <c r="J704" s="9">
        <v>0</v>
      </c>
      <c r="K704" t="s">
        <v>53</v>
      </c>
      <c r="L704" s="9">
        <v>0</v>
      </c>
      <c r="M704" t="s">
        <v>134</v>
      </c>
      <c r="N704" t="s">
        <v>5108</v>
      </c>
      <c r="O704" t="s">
        <v>5000</v>
      </c>
      <c r="P704" t="s">
        <v>692</v>
      </c>
      <c r="Q704" t="s">
        <v>464</v>
      </c>
      <c r="U704" t="str">
        <f t="shared" si="66"/>
        <v>No</v>
      </c>
      <c r="V704" t="str">
        <f t="shared" si="67"/>
        <v>No</v>
      </c>
      <c r="W704" s="9" t="str">
        <f t="shared" si="68"/>
        <v/>
      </c>
      <c r="X704" s="9">
        <f t="shared" si="69"/>
        <v>0</v>
      </c>
    </row>
    <row r="705" spans="1:24" hidden="1" x14ac:dyDescent="0.25">
      <c r="A705">
        <v>2972</v>
      </c>
      <c r="B705" t="s">
        <v>142</v>
      </c>
      <c r="D705" t="s">
        <v>65</v>
      </c>
      <c r="E705" t="s">
        <v>45</v>
      </c>
      <c r="F705" t="s">
        <v>198</v>
      </c>
      <c r="G705">
        <v>4</v>
      </c>
      <c r="H705" t="s">
        <v>4686</v>
      </c>
      <c r="I705" s="9">
        <v>79387.97</v>
      </c>
      <c r="J705" s="9">
        <v>10234</v>
      </c>
      <c r="K705" t="s">
        <v>53</v>
      </c>
      <c r="L705" s="9">
        <v>0</v>
      </c>
      <c r="M705" t="s">
        <v>134</v>
      </c>
      <c r="N705" t="s">
        <v>4687</v>
      </c>
      <c r="O705" t="s">
        <v>4614</v>
      </c>
      <c r="P705" t="s">
        <v>692</v>
      </c>
      <c r="Q705" t="s">
        <v>727</v>
      </c>
      <c r="R705" s="9">
        <v>0</v>
      </c>
      <c r="U705" t="str">
        <f t="shared" si="66"/>
        <v>No</v>
      </c>
      <c r="V705" t="str">
        <f t="shared" si="67"/>
        <v>No</v>
      </c>
      <c r="W705" s="9" t="str">
        <f t="shared" si="68"/>
        <v/>
      </c>
      <c r="X705" s="9">
        <f t="shared" si="69"/>
        <v>89621.97</v>
      </c>
    </row>
    <row r="706" spans="1:24" hidden="1" x14ac:dyDescent="0.25">
      <c r="A706">
        <v>3004</v>
      </c>
      <c r="B706" t="s">
        <v>141</v>
      </c>
      <c r="C706" t="s">
        <v>43</v>
      </c>
      <c r="D706" t="s">
        <v>80</v>
      </c>
      <c r="E706" t="s">
        <v>45</v>
      </c>
      <c r="F706" t="s">
        <v>144</v>
      </c>
      <c r="G706">
        <v>1</v>
      </c>
      <c r="H706" t="s">
        <v>5134</v>
      </c>
      <c r="I706" s="9">
        <v>0</v>
      </c>
      <c r="J706" s="9">
        <v>0</v>
      </c>
      <c r="K706" t="s">
        <v>273</v>
      </c>
      <c r="L706" s="9">
        <v>0</v>
      </c>
      <c r="M706" t="s">
        <v>54</v>
      </c>
      <c r="N706" t="s">
        <v>4826</v>
      </c>
      <c r="O706" t="s">
        <v>5137</v>
      </c>
      <c r="P706" t="s">
        <v>692</v>
      </c>
      <c r="Q706" t="s">
        <v>464</v>
      </c>
      <c r="U706" t="str">
        <f t="shared" si="66"/>
        <v>No</v>
      </c>
      <c r="V706" t="str">
        <f t="shared" si="67"/>
        <v>No</v>
      </c>
      <c r="W706" s="9" t="str">
        <f t="shared" si="68"/>
        <v/>
      </c>
      <c r="X706" s="9">
        <f t="shared" si="69"/>
        <v>0</v>
      </c>
    </row>
    <row r="707" spans="1:24" hidden="1" x14ac:dyDescent="0.25">
      <c r="A707">
        <v>3052</v>
      </c>
      <c r="B707" t="s">
        <v>117</v>
      </c>
      <c r="D707" t="s">
        <v>65</v>
      </c>
      <c r="E707" t="s">
        <v>45</v>
      </c>
      <c r="F707" t="s">
        <v>540</v>
      </c>
      <c r="G707">
        <v>3</v>
      </c>
      <c r="H707" t="s">
        <v>1500</v>
      </c>
      <c r="I707" s="9">
        <v>0</v>
      </c>
      <c r="J707" s="9">
        <v>0</v>
      </c>
      <c r="K707" t="s">
        <v>273</v>
      </c>
      <c r="L707" s="9">
        <v>10000</v>
      </c>
      <c r="M707" t="s">
        <v>149</v>
      </c>
      <c r="N707" t="s">
        <v>5776</v>
      </c>
      <c r="O707" t="s">
        <v>5777</v>
      </c>
      <c r="P707" t="s">
        <v>692</v>
      </c>
      <c r="Q707" t="s">
        <v>693</v>
      </c>
      <c r="R707" s="9">
        <v>20000</v>
      </c>
      <c r="U707" t="str">
        <f t="shared" ref="U707:U770" si="78">IF(AND(R707&gt;0,R707=J707),"Yes","No")</f>
        <v>No</v>
      </c>
      <c r="V707" t="str">
        <f t="shared" ref="V707:V770" si="79">IF(AND(R707&gt;0,R707=L707),"Yes","No")</f>
        <v>No</v>
      </c>
      <c r="W707" s="9" t="str">
        <f t="shared" ref="W707:W770" si="80">IF(AND(S707="Funded",T707="No",U707="No",V707="No"),SUM(I707,J707,L707,R707),"")</f>
        <v/>
      </c>
      <c r="X707" s="9">
        <f t="shared" ref="X707:X770" si="81">I707+J707+L707</f>
        <v>10000</v>
      </c>
    </row>
    <row r="708" spans="1:24" hidden="1" x14ac:dyDescent="0.25">
      <c r="A708">
        <v>3053</v>
      </c>
      <c r="B708" t="s">
        <v>42</v>
      </c>
      <c r="D708" t="s">
        <v>65</v>
      </c>
      <c r="E708" t="s">
        <v>66</v>
      </c>
      <c r="F708" t="s">
        <v>268</v>
      </c>
      <c r="G708">
        <v>4</v>
      </c>
      <c r="H708" t="s">
        <v>4686</v>
      </c>
      <c r="I708" s="9">
        <v>79387.97</v>
      </c>
      <c r="J708" s="9">
        <v>10234</v>
      </c>
      <c r="K708" t="s">
        <v>53</v>
      </c>
      <c r="L708" s="9">
        <v>0</v>
      </c>
      <c r="M708" t="s">
        <v>134</v>
      </c>
      <c r="N708" t="s">
        <v>4714</v>
      </c>
      <c r="O708" t="s">
        <v>4614</v>
      </c>
      <c r="P708" t="s">
        <v>692</v>
      </c>
      <c r="Q708" t="s">
        <v>727</v>
      </c>
      <c r="R708" s="9">
        <v>0</v>
      </c>
      <c r="S708">
        <f>I708+J708+L708</f>
        <v>89621.97</v>
      </c>
      <c r="T708">
        <f>S708-R708</f>
        <v>89621.97</v>
      </c>
      <c r="U708" t="str">
        <f t="shared" si="78"/>
        <v>No</v>
      </c>
      <c r="V708" t="str">
        <f t="shared" si="79"/>
        <v>No</v>
      </c>
      <c r="W708" s="9" t="str">
        <f t="shared" si="80"/>
        <v/>
      </c>
      <c r="X708" s="9">
        <f t="shared" si="81"/>
        <v>89621.97</v>
      </c>
    </row>
    <row r="709" spans="1:24" hidden="1" x14ac:dyDescent="0.25">
      <c r="A709">
        <v>3055</v>
      </c>
      <c r="B709" t="s">
        <v>266</v>
      </c>
      <c r="D709" t="s">
        <v>65</v>
      </c>
      <c r="E709" t="s">
        <v>81</v>
      </c>
      <c r="F709" t="s">
        <v>268</v>
      </c>
      <c r="G709">
        <v>3</v>
      </c>
      <c r="H709" t="s">
        <v>1500</v>
      </c>
      <c r="I709" s="9">
        <v>0</v>
      </c>
      <c r="J709" s="9">
        <v>0</v>
      </c>
      <c r="K709" t="s">
        <v>273</v>
      </c>
      <c r="L709" s="9">
        <v>4000</v>
      </c>
      <c r="M709" t="s">
        <v>134</v>
      </c>
      <c r="N709" t="s">
        <v>1724</v>
      </c>
      <c r="O709" t="s">
        <v>5777</v>
      </c>
      <c r="P709" t="s">
        <v>692</v>
      </c>
      <c r="Q709" t="s">
        <v>693</v>
      </c>
      <c r="R709" s="9">
        <v>16000</v>
      </c>
      <c r="U709" t="str">
        <f t="shared" si="78"/>
        <v>No</v>
      </c>
      <c r="V709" t="str">
        <f t="shared" si="79"/>
        <v>No</v>
      </c>
      <c r="W709" s="9" t="str">
        <f t="shared" si="80"/>
        <v/>
      </c>
      <c r="X709" s="9">
        <f t="shared" si="81"/>
        <v>4000</v>
      </c>
    </row>
    <row r="710" spans="1:24" hidden="1" x14ac:dyDescent="0.25">
      <c r="A710">
        <v>3059</v>
      </c>
      <c r="B710" t="s">
        <v>79</v>
      </c>
      <c r="D710" t="s">
        <v>65</v>
      </c>
      <c r="E710" t="s">
        <v>45</v>
      </c>
      <c r="F710" t="s">
        <v>119</v>
      </c>
      <c r="G710">
        <v>3</v>
      </c>
      <c r="H710" t="s">
        <v>1500</v>
      </c>
      <c r="I710" s="9">
        <v>0</v>
      </c>
      <c r="J710" s="9">
        <v>0</v>
      </c>
      <c r="K710" t="s">
        <v>53</v>
      </c>
      <c r="L710" s="9">
        <v>3000</v>
      </c>
      <c r="M710" t="s">
        <v>134</v>
      </c>
      <c r="N710" t="s">
        <v>1584</v>
      </c>
      <c r="O710" t="s">
        <v>5777</v>
      </c>
      <c r="P710" t="s">
        <v>692</v>
      </c>
      <c r="Q710" t="s">
        <v>693</v>
      </c>
      <c r="R710" s="9">
        <v>3000</v>
      </c>
      <c r="U710" t="str">
        <f t="shared" si="78"/>
        <v>No</v>
      </c>
      <c r="V710" t="str">
        <f t="shared" si="79"/>
        <v>Yes</v>
      </c>
      <c r="W710" s="9" t="str">
        <f t="shared" si="80"/>
        <v/>
      </c>
      <c r="X710" s="9">
        <f t="shared" si="81"/>
        <v>3000</v>
      </c>
    </row>
    <row r="711" spans="1:24" hidden="1" x14ac:dyDescent="0.25">
      <c r="A711">
        <v>3063</v>
      </c>
      <c r="B711" t="s">
        <v>117</v>
      </c>
      <c r="D711" t="s">
        <v>65</v>
      </c>
      <c r="E711" t="s">
        <v>45</v>
      </c>
      <c r="F711" t="s">
        <v>119</v>
      </c>
      <c r="G711">
        <v>4</v>
      </c>
      <c r="H711" t="s">
        <v>6469</v>
      </c>
      <c r="I711" s="9">
        <v>5000</v>
      </c>
      <c r="J711" s="9">
        <v>500</v>
      </c>
      <c r="K711" t="s">
        <v>273</v>
      </c>
      <c r="L711" s="9">
        <v>1750</v>
      </c>
      <c r="M711" t="s">
        <v>134</v>
      </c>
      <c r="N711" t="s">
        <v>6481</v>
      </c>
      <c r="O711" t="s">
        <v>6472</v>
      </c>
      <c r="P711" t="s">
        <v>692</v>
      </c>
      <c r="Q711" t="s">
        <v>727</v>
      </c>
      <c r="R711" s="9">
        <v>0</v>
      </c>
      <c r="S711">
        <f>I711+J711+L711</f>
        <v>7250</v>
      </c>
      <c r="T711">
        <f>S711-R711</f>
        <v>7250</v>
      </c>
      <c r="U711" t="str">
        <f t="shared" si="78"/>
        <v>No</v>
      </c>
      <c r="V711" t="str">
        <f t="shared" si="79"/>
        <v>No</v>
      </c>
      <c r="W711" s="9" t="str">
        <f t="shared" si="80"/>
        <v/>
      </c>
      <c r="X711" s="9">
        <f t="shared" si="81"/>
        <v>7250</v>
      </c>
    </row>
    <row r="712" spans="1:24" hidden="1" x14ac:dyDescent="0.25">
      <c r="A712">
        <v>3069</v>
      </c>
      <c r="B712" t="s">
        <v>579</v>
      </c>
      <c r="D712" t="s">
        <v>65</v>
      </c>
      <c r="E712" t="s">
        <v>66</v>
      </c>
      <c r="F712" t="s">
        <v>119</v>
      </c>
      <c r="G712">
        <v>4</v>
      </c>
      <c r="H712" t="s">
        <v>6509</v>
      </c>
      <c r="I712" s="9">
        <v>5000</v>
      </c>
      <c r="J712" s="9">
        <v>5000</v>
      </c>
      <c r="K712" t="s">
        <v>273</v>
      </c>
      <c r="L712" s="9">
        <v>6000</v>
      </c>
      <c r="M712" t="s">
        <v>54</v>
      </c>
      <c r="N712" t="s">
        <v>6553</v>
      </c>
      <c r="O712" t="s">
        <v>6472</v>
      </c>
      <c r="P712" t="s">
        <v>692</v>
      </c>
      <c r="Q712" t="s">
        <v>727</v>
      </c>
      <c r="R712" s="9">
        <v>6000</v>
      </c>
      <c r="U712" t="str">
        <f t="shared" si="78"/>
        <v>No</v>
      </c>
      <c r="V712" t="str">
        <f t="shared" si="79"/>
        <v>Yes</v>
      </c>
      <c r="W712" s="9" t="str">
        <f t="shared" si="80"/>
        <v/>
      </c>
      <c r="X712" s="9">
        <f t="shared" si="81"/>
        <v>16000</v>
      </c>
    </row>
    <row r="713" spans="1:24" hidden="1" x14ac:dyDescent="0.25">
      <c r="A713">
        <v>3075</v>
      </c>
      <c r="B713" t="s">
        <v>266</v>
      </c>
      <c r="D713" t="s">
        <v>80</v>
      </c>
      <c r="E713" t="s">
        <v>81</v>
      </c>
      <c r="F713" t="s">
        <v>47</v>
      </c>
      <c r="G713">
        <v>4</v>
      </c>
      <c r="H713" t="s">
        <v>9350</v>
      </c>
      <c r="I713" s="9">
        <v>150000</v>
      </c>
      <c r="J713" s="9">
        <v>15000</v>
      </c>
      <c r="K713" t="s">
        <v>273</v>
      </c>
      <c r="L713" s="9">
        <v>5000</v>
      </c>
      <c r="M713" t="s">
        <v>134</v>
      </c>
      <c r="O713" t="s">
        <v>9205</v>
      </c>
      <c r="P713" t="s">
        <v>692</v>
      </c>
      <c r="Q713" t="s">
        <v>727</v>
      </c>
      <c r="R713" s="9">
        <v>165000</v>
      </c>
      <c r="U713" t="str">
        <f t="shared" si="78"/>
        <v>No</v>
      </c>
      <c r="V713" t="str">
        <f t="shared" si="79"/>
        <v>No</v>
      </c>
      <c r="W713" s="9" t="str">
        <f t="shared" si="80"/>
        <v/>
      </c>
      <c r="X713" s="9">
        <f t="shared" si="81"/>
        <v>170000</v>
      </c>
    </row>
    <row r="714" spans="1:24" hidden="1" x14ac:dyDescent="0.25">
      <c r="A714">
        <v>3078</v>
      </c>
      <c r="B714" t="s">
        <v>142</v>
      </c>
      <c r="D714" t="s">
        <v>44</v>
      </c>
      <c r="E714" t="s">
        <v>45</v>
      </c>
      <c r="F714" t="s">
        <v>47</v>
      </c>
      <c r="G714">
        <v>4</v>
      </c>
      <c r="H714" t="s">
        <v>9596</v>
      </c>
      <c r="I714" s="9">
        <v>10000000</v>
      </c>
      <c r="J714" s="9">
        <v>200000</v>
      </c>
      <c r="K714" t="s">
        <v>273</v>
      </c>
      <c r="L714" s="9">
        <v>50000</v>
      </c>
      <c r="M714" t="s">
        <v>149</v>
      </c>
      <c r="O714" t="s">
        <v>9205</v>
      </c>
      <c r="P714" t="s">
        <v>692</v>
      </c>
      <c r="Q714" t="s">
        <v>727</v>
      </c>
      <c r="R714" s="9">
        <v>10800000</v>
      </c>
      <c r="S714">
        <f>I714+J714+L714</f>
        <v>10250000</v>
      </c>
      <c r="T714">
        <f>S714-R714</f>
        <v>-550000</v>
      </c>
      <c r="U714" t="str">
        <f t="shared" si="78"/>
        <v>No</v>
      </c>
      <c r="V714" t="str">
        <f t="shared" si="79"/>
        <v>No</v>
      </c>
      <c r="W714" s="9" t="str">
        <f t="shared" si="80"/>
        <v/>
      </c>
      <c r="X714" s="9">
        <f t="shared" si="81"/>
        <v>10250000</v>
      </c>
    </row>
    <row r="715" spans="1:24" hidden="1" x14ac:dyDescent="0.25">
      <c r="A715">
        <v>3081</v>
      </c>
      <c r="B715" t="s">
        <v>141</v>
      </c>
      <c r="D715" t="s">
        <v>80</v>
      </c>
      <c r="E715" t="s">
        <v>45</v>
      </c>
      <c r="F715" t="s">
        <v>144</v>
      </c>
      <c r="G715">
        <v>1</v>
      </c>
      <c r="H715" t="s">
        <v>250</v>
      </c>
      <c r="I715" s="9">
        <v>50000</v>
      </c>
      <c r="J715" s="9">
        <v>1000</v>
      </c>
      <c r="K715" t="s">
        <v>273</v>
      </c>
      <c r="L715" s="9">
        <v>1000</v>
      </c>
      <c r="M715" t="s">
        <v>54</v>
      </c>
      <c r="N715" t="s">
        <v>6005</v>
      </c>
      <c r="O715" t="s">
        <v>5959</v>
      </c>
      <c r="P715" t="s">
        <v>692</v>
      </c>
      <c r="Q715" t="s">
        <v>719</v>
      </c>
      <c r="R715" s="9">
        <v>0</v>
      </c>
      <c r="U715" t="str">
        <f t="shared" si="78"/>
        <v>No</v>
      </c>
      <c r="V715" t="str">
        <f t="shared" si="79"/>
        <v>No</v>
      </c>
      <c r="W715" s="9" t="str">
        <f t="shared" si="80"/>
        <v/>
      </c>
      <c r="X715" s="9">
        <f t="shared" si="81"/>
        <v>52000</v>
      </c>
    </row>
    <row r="716" spans="1:24" hidden="1" x14ac:dyDescent="0.25">
      <c r="A716">
        <v>3095</v>
      </c>
      <c r="B716" t="s">
        <v>359</v>
      </c>
      <c r="D716" t="s">
        <v>44</v>
      </c>
      <c r="E716" t="s">
        <v>45</v>
      </c>
      <c r="F716" t="s">
        <v>68</v>
      </c>
      <c r="G716">
        <v>1</v>
      </c>
      <c r="H716" t="s">
        <v>250</v>
      </c>
      <c r="I716" s="9">
        <v>0</v>
      </c>
      <c r="J716" s="9">
        <v>2500</v>
      </c>
      <c r="K716" t="s">
        <v>273</v>
      </c>
      <c r="L716" s="9">
        <v>1000</v>
      </c>
      <c r="M716" t="s">
        <v>54</v>
      </c>
      <c r="N716" t="s">
        <v>6131</v>
      </c>
      <c r="O716" t="s">
        <v>5959</v>
      </c>
      <c r="P716" t="s">
        <v>692</v>
      </c>
      <c r="Q716" t="s">
        <v>464</v>
      </c>
      <c r="U716" t="str">
        <f t="shared" si="78"/>
        <v>No</v>
      </c>
      <c r="V716" t="str">
        <f t="shared" si="79"/>
        <v>No</v>
      </c>
      <c r="W716" s="9" t="str">
        <f t="shared" si="80"/>
        <v/>
      </c>
      <c r="X716" s="9">
        <f t="shared" si="81"/>
        <v>3500</v>
      </c>
    </row>
    <row r="717" spans="1:24" hidden="1" x14ac:dyDescent="0.25">
      <c r="A717">
        <v>3104</v>
      </c>
      <c r="B717" t="s">
        <v>117</v>
      </c>
      <c r="D717" t="s">
        <v>80</v>
      </c>
      <c r="E717" t="s">
        <v>81</v>
      </c>
      <c r="F717" t="s">
        <v>540</v>
      </c>
      <c r="G717">
        <v>3</v>
      </c>
      <c r="H717" t="s">
        <v>6214</v>
      </c>
      <c r="I717" s="9">
        <v>100000</v>
      </c>
      <c r="J717" s="9">
        <v>1000</v>
      </c>
      <c r="K717" t="s">
        <v>273</v>
      </c>
      <c r="L717" s="9">
        <v>500</v>
      </c>
      <c r="M717" t="s">
        <v>54</v>
      </c>
      <c r="N717" t="s">
        <v>6216</v>
      </c>
      <c r="O717" t="s">
        <v>5959</v>
      </c>
      <c r="P717" t="s">
        <v>692</v>
      </c>
      <c r="Q717" t="s">
        <v>921</v>
      </c>
      <c r="R717" s="9">
        <v>100000</v>
      </c>
      <c r="U717" t="str">
        <f t="shared" si="78"/>
        <v>No</v>
      </c>
      <c r="V717" t="str">
        <f t="shared" si="79"/>
        <v>No</v>
      </c>
      <c r="W717" s="9" t="str">
        <f t="shared" si="80"/>
        <v/>
      </c>
      <c r="X717" s="9">
        <f t="shared" si="81"/>
        <v>101500</v>
      </c>
    </row>
    <row r="718" spans="1:24" hidden="1" x14ac:dyDescent="0.25">
      <c r="A718">
        <v>3132</v>
      </c>
      <c r="B718" t="s">
        <v>223</v>
      </c>
      <c r="D718" t="s">
        <v>65</v>
      </c>
      <c r="E718" t="s">
        <v>66</v>
      </c>
      <c r="F718" t="s">
        <v>607</v>
      </c>
      <c r="G718">
        <v>3</v>
      </c>
      <c r="H718" t="s">
        <v>6316</v>
      </c>
      <c r="I718" s="9">
        <v>0</v>
      </c>
      <c r="J718" s="9">
        <v>0</v>
      </c>
      <c r="K718" t="s">
        <v>53</v>
      </c>
      <c r="L718" s="9">
        <v>25000</v>
      </c>
      <c r="M718" t="s">
        <v>54</v>
      </c>
      <c r="O718" t="s">
        <v>6306</v>
      </c>
      <c r="P718" t="s">
        <v>692</v>
      </c>
      <c r="Q718" t="s">
        <v>693</v>
      </c>
      <c r="R718" s="9">
        <v>0</v>
      </c>
      <c r="U718" t="str">
        <f t="shared" si="78"/>
        <v>No</v>
      </c>
      <c r="V718" t="str">
        <f t="shared" si="79"/>
        <v>No</v>
      </c>
      <c r="W718" s="9" t="str">
        <f t="shared" si="80"/>
        <v/>
      </c>
      <c r="X718" s="9">
        <f t="shared" si="81"/>
        <v>25000</v>
      </c>
    </row>
    <row r="719" spans="1:24" hidden="1" x14ac:dyDescent="0.25">
      <c r="A719">
        <v>3135</v>
      </c>
      <c r="B719" t="s">
        <v>42</v>
      </c>
      <c r="D719" t="s">
        <v>65</v>
      </c>
      <c r="E719" t="s">
        <v>45</v>
      </c>
      <c r="F719" t="s">
        <v>617</v>
      </c>
      <c r="G719">
        <v>4</v>
      </c>
      <c r="H719" t="s">
        <v>9350</v>
      </c>
      <c r="I719" s="9">
        <v>150000</v>
      </c>
      <c r="J719" s="9">
        <v>10000</v>
      </c>
      <c r="K719" t="s">
        <v>53</v>
      </c>
      <c r="L719" s="9">
        <v>0</v>
      </c>
      <c r="M719" t="s">
        <v>134</v>
      </c>
      <c r="O719" t="s">
        <v>9205</v>
      </c>
      <c r="P719" t="s">
        <v>692</v>
      </c>
      <c r="Q719" t="s">
        <v>727</v>
      </c>
      <c r="R719" s="9">
        <v>150000</v>
      </c>
      <c r="U719" t="str">
        <f t="shared" si="78"/>
        <v>No</v>
      </c>
      <c r="V719" t="str">
        <f t="shared" si="79"/>
        <v>No</v>
      </c>
      <c r="W719" s="9" t="str">
        <f t="shared" si="80"/>
        <v/>
      </c>
      <c r="X719" s="9">
        <f t="shared" si="81"/>
        <v>160000</v>
      </c>
    </row>
    <row r="720" spans="1:24" hidden="1" x14ac:dyDescent="0.25">
      <c r="A720">
        <v>3143</v>
      </c>
      <c r="B720" t="s">
        <v>117</v>
      </c>
      <c r="D720" t="s">
        <v>65</v>
      </c>
      <c r="E720" t="s">
        <v>45</v>
      </c>
      <c r="F720" t="s">
        <v>144</v>
      </c>
      <c r="G720">
        <v>4</v>
      </c>
      <c r="H720" t="s">
        <v>9350</v>
      </c>
      <c r="I720" s="9">
        <v>80000</v>
      </c>
      <c r="J720" s="9">
        <v>20000</v>
      </c>
      <c r="K720" t="s">
        <v>53</v>
      </c>
      <c r="L720" s="9">
        <v>0</v>
      </c>
      <c r="M720" t="s">
        <v>134</v>
      </c>
      <c r="O720" t="s">
        <v>9205</v>
      </c>
      <c r="P720" t="s">
        <v>692</v>
      </c>
      <c r="Q720" t="s">
        <v>727</v>
      </c>
      <c r="R720" s="9">
        <v>80000</v>
      </c>
      <c r="U720" t="str">
        <f t="shared" si="78"/>
        <v>No</v>
      </c>
      <c r="V720" t="str">
        <f t="shared" si="79"/>
        <v>No</v>
      </c>
      <c r="W720" s="9" t="str">
        <f t="shared" si="80"/>
        <v/>
      </c>
      <c r="X720" s="9">
        <f t="shared" si="81"/>
        <v>100000</v>
      </c>
    </row>
    <row r="721" spans="1:24" hidden="1" x14ac:dyDescent="0.25">
      <c r="A721">
        <v>3155</v>
      </c>
      <c r="B721" t="s">
        <v>266</v>
      </c>
      <c r="D721" t="s">
        <v>65</v>
      </c>
      <c r="E721" t="s">
        <v>66</v>
      </c>
      <c r="F721" t="s">
        <v>268</v>
      </c>
      <c r="G721">
        <v>3</v>
      </c>
      <c r="H721" t="s">
        <v>6568</v>
      </c>
      <c r="I721" s="9">
        <v>3000</v>
      </c>
      <c r="J721" s="9">
        <v>30000</v>
      </c>
      <c r="K721" t="s">
        <v>53</v>
      </c>
      <c r="L721" s="9">
        <v>0</v>
      </c>
      <c r="M721" t="s">
        <v>134</v>
      </c>
      <c r="N721" t="s">
        <v>6629</v>
      </c>
      <c r="O721" t="s">
        <v>6571</v>
      </c>
      <c r="P721" t="s">
        <v>692</v>
      </c>
      <c r="Q721" t="s">
        <v>693</v>
      </c>
      <c r="R721" s="9">
        <v>30000</v>
      </c>
      <c r="U721" t="str">
        <f t="shared" si="78"/>
        <v>Yes</v>
      </c>
      <c r="V721" t="str">
        <f t="shared" si="79"/>
        <v>No</v>
      </c>
      <c r="W721" s="9" t="str">
        <f t="shared" si="80"/>
        <v/>
      </c>
      <c r="X721" s="9">
        <f t="shared" si="81"/>
        <v>33000</v>
      </c>
    </row>
    <row r="722" spans="1:24" hidden="1" x14ac:dyDescent="0.25">
      <c r="A722">
        <v>3156</v>
      </c>
      <c r="B722" t="s">
        <v>141</v>
      </c>
      <c r="D722" t="s">
        <v>65</v>
      </c>
      <c r="E722" t="s">
        <v>66</v>
      </c>
      <c r="F722" t="s">
        <v>144</v>
      </c>
      <c r="G722">
        <v>5</v>
      </c>
      <c r="H722" t="s">
        <v>6568</v>
      </c>
      <c r="I722" s="9">
        <v>0</v>
      </c>
      <c r="J722" s="9">
        <v>2612.5</v>
      </c>
      <c r="K722" t="s">
        <v>53</v>
      </c>
      <c r="L722" s="9">
        <v>0</v>
      </c>
      <c r="N722" t="s">
        <v>1338</v>
      </c>
      <c r="O722" t="s">
        <v>6571</v>
      </c>
      <c r="P722" t="s">
        <v>692</v>
      </c>
      <c r="Q722" t="s">
        <v>693</v>
      </c>
      <c r="R722" s="9">
        <v>0</v>
      </c>
      <c r="U722" t="str">
        <f t="shared" si="78"/>
        <v>No</v>
      </c>
      <c r="V722" t="str">
        <f t="shared" si="79"/>
        <v>No</v>
      </c>
      <c r="W722" s="9" t="str">
        <f t="shared" si="80"/>
        <v/>
      </c>
      <c r="X722" s="9">
        <f t="shared" si="81"/>
        <v>2612.5</v>
      </c>
    </row>
    <row r="723" spans="1:24" hidden="1" x14ac:dyDescent="0.25">
      <c r="A723">
        <v>3226</v>
      </c>
      <c r="B723" t="s">
        <v>117</v>
      </c>
      <c r="D723" t="s">
        <v>65</v>
      </c>
      <c r="E723" t="s">
        <v>45</v>
      </c>
      <c r="F723" t="s">
        <v>540</v>
      </c>
      <c r="G723">
        <v>3</v>
      </c>
      <c r="H723" t="s">
        <v>7128</v>
      </c>
      <c r="I723" s="9">
        <v>0</v>
      </c>
      <c r="J723" s="9">
        <v>0</v>
      </c>
      <c r="K723" t="s">
        <v>273</v>
      </c>
      <c r="L723" s="9">
        <v>5000</v>
      </c>
      <c r="M723" t="s">
        <v>149</v>
      </c>
      <c r="N723" t="s">
        <v>1783</v>
      </c>
      <c r="O723" t="s">
        <v>7130</v>
      </c>
      <c r="P723" t="s">
        <v>692</v>
      </c>
      <c r="Q723" t="s">
        <v>693</v>
      </c>
      <c r="R723" s="9">
        <v>20000</v>
      </c>
      <c r="U723" t="str">
        <f t="shared" si="78"/>
        <v>No</v>
      </c>
      <c r="V723" t="str">
        <f t="shared" si="79"/>
        <v>No</v>
      </c>
      <c r="W723" s="9" t="str">
        <f t="shared" si="80"/>
        <v/>
      </c>
      <c r="X723" s="9">
        <f t="shared" si="81"/>
        <v>5000</v>
      </c>
    </row>
    <row r="724" spans="1:24" hidden="1" x14ac:dyDescent="0.25">
      <c r="A724">
        <v>3249</v>
      </c>
      <c r="B724" t="s">
        <v>142</v>
      </c>
      <c r="D724" t="s">
        <v>80</v>
      </c>
      <c r="E724" t="s">
        <v>66</v>
      </c>
      <c r="F724" t="s">
        <v>198</v>
      </c>
      <c r="G724">
        <v>4</v>
      </c>
      <c r="H724" t="s">
        <v>7282</v>
      </c>
      <c r="I724" s="9">
        <v>7500</v>
      </c>
      <c r="J724" s="9">
        <v>0</v>
      </c>
      <c r="K724" t="s">
        <v>273</v>
      </c>
      <c r="L724" s="9">
        <v>7500</v>
      </c>
      <c r="M724" t="s">
        <v>54</v>
      </c>
      <c r="N724" t="s">
        <v>4318</v>
      </c>
      <c r="O724" t="s">
        <v>4268</v>
      </c>
      <c r="P724" t="s">
        <v>692</v>
      </c>
      <c r="Q724" t="s">
        <v>921</v>
      </c>
      <c r="U724" t="str">
        <f t="shared" si="78"/>
        <v>No</v>
      </c>
      <c r="V724" t="str">
        <f t="shared" si="79"/>
        <v>No</v>
      </c>
      <c r="W724" s="9" t="str">
        <f t="shared" si="80"/>
        <v/>
      </c>
      <c r="X724" s="9">
        <f t="shared" si="81"/>
        <v>15000</v>
      </c>
    </row>
    <row r="725" spans="1:24" hidden="1" x14ac:dyDescent="0.25">
      <c r="A725">
        <v>3254</v>
      </c>
      <c r="B725" t="s">
        <v>117</v>
      </c>
      <c r="D725" t="s">
        <v>80</v>
      </c>
      <c r="E725" t="s">
        <v>66</v>
      </c>
      <c r="F725" t="s">
        <v>96</v>
      </c>
      <c r="G725">
        <v>4</v>
      </c>
      <c r="H725" t="s">
        <v>9350</v>
      </c>
      <c r="I725" s="9">
        <v>250000</v>
      </c>
      <c r="J725" s="9">
        <v>0</v>
      </c>
      <c r="K725" t="s">
        <v>53</v>
      </c>
      <c r="L725" s="9">
        <v>0</v>
      </c>
      <c r="M725" t="s">
        <v>134</v>
      </c>
      <c r="O725" t="s">
        <v>9205</v>
      </c>
      <c r="P725" t="s">
        <v>692</v>
      </c>
      <c r="Q725" t="s">
        <v>727</v>
      </c>
      <c r="R725" s="9">
        <v>0</v>
      </c>
      <c r="S725">
        <f>I725+J725+L725</f>
        <v>250000</v>
      </c>
      <c r="T725">
        <f>S725-R725</f>
        <v>250000</v>
      </c>
      <c r="U725" t="str">
        <f t="shared" si="78"/>
        <v>No</v>
      </c>
      <c r="V725" t="str">
        <f t="shared" si="79"/>
        <v>No</v>
      </c>
      <c r="W725" s="9" t="str">
        <f t="shared" si="80"/>
        <v/>
      </c>
      <c r="X725" s="9">
        <f t="shared" si="81"/>
        <v>250000</v>
      </c>
    </row>
    <row r="726" spans="1:24" hidden="1" x14ac:dyDescent="0.25">
      <c r="A726">
        <v>3528</v>
      </c>
      <c r="B726" t="s">
        <v>1316</v>
      </c>
      <c r="D726" t="s">
        <v>65</v>
      </c>
      <c r="E726" t="s">
        <v>81</v>
      </c>
      <c r="F726" t="s">
        <v>119</v>
      </c>
      <c r="G726">
        <v>4</v>
      </c>
      <c r="H726" t="s">
        <v>2329</v>
      </c>
      <c r="I726" s="9">
        <v>10000</v>
      </c>
      <c r="J726" s="9">
        <v>5000</v>
      </c>
      <c r="K726" t="s">
        <v>273</v>
      </c>
      <c r="L726" s="9">
        <v>5000</v>
      </c>
      <c r="M726" t="s">
        <v>54</v>
      </c>
      <c r="N726" t="s">
        <v>7395</v>
      </c>
      <c r="O726" t="s">
        <v>7370</v>
      </c>
      <c r="P726" t="s">
        <v>692</v>
      </c>
      <c r="Q726" t="s">
        <v>921</v>
      </c>
      <c r="R726" s="9">
        <v>15000</v>
      </c>
      <c r="U726" t="str">
        <f t="shared" si="78"/>
        <v>No</v>
      </c>
      <c r="V726" t="str">
        <f t="shared" si="79"/>
        <v>No</v>
      </c>
      <c r="W726" s="9" t="str">
        <f t="shared" si="80"/>
        <v/>
      </c>
      <c r="X726" s="9">
        <f t="shared" si="81"/>
        <v>20000</v>
      </c>
    </row>
    <row r="727" spans="1:24" hidden="1" x14ac:dyDescent="0.25">
      <c r="A727">
        <v>3529</v>
      </c>
      <c r="B727" t="s">
        <v>142</v>
      </c>
      <c r="D727" t="s">
        <v>65</v>
      </c>
      <c r="E727" t="s">
        <v>66</v>
      </c>
      <c r="F727" t="s">
        <v>119</v>
      </c>
      <c r="G727">
        <v>4</v>
      </c>
      <c r="H727" t="s">
        <v>7378</v>
      </c>
      <c r="I727" s="9">
        <v>20000</v>
      </c>
      <c r="J727" s="9">
        <v>0</v>
      </c>
      <c r="K727" t="s">
        <v>273</v>
      </c>
      <c r="L727" s="9">
        <v>20000</v>
      </c>
      <c r="M727" t="s">
        <v>54</v>
      </c>
      <c r="N727" t="s">
        <v>7403</v>
      </c>
      <c r="O727" t="s">
        <v>7370</v>
      </c>
      <c r="P727" t="s">
        <v>692</v>
      </c>
      <c r="Q727" t="s">
        <v>921</v>
      </c>
      <c r="R727" s="9">
        <v>40000</v>
      </c>
      <c r="U727" t="str">
        <f t="shared" si="78"/>
        <v>No</v>
      </c>
      <c r="V727" t="str">
        <f t="shared" si="79"/>
        <v>No</v>
      </c>
      <c r="W727" s="9" t="str">
        <f t="shared" si="80"/>
        <v/>
      </c>
      <c r="X727" s="9">
        <f t="shared" si="81"/>
        <v>40000</v>
      </c>
    </row>
    <row r="728" spans="1:24" hidden="1" x14ac:dyDescent="0.25">
      <c r="A728">
        <v>3534</v>
      </c>
      <c r="B728" t="s">
        <v>117</v>
      </c>
      <c r="D728" t="s">
        <v>65</v>
      </c>
      <c r="E728" t="s">
        <v>66</v>
      </c>
      <c r="F728" t="s">
        <v>540</v>
      </c>
      <c r="G728">
        <v>1</v>
      </c>
      <c r="H728" t="s">
        <v>7447</v>
      </c>
      <c r="I728" s="9">
        <v>50000</v>
      </c>
      <c r="J728" s="9">
        <v>5000</v>
      </c>
      <c r="K728" t="s">
        <v>273</v>
      </c>
      <c r="L728" s="9">
        <v>50000</v>
      </c>
      <c r="M728" t="s">
        <v>54</v>
      </c>
      <c r="N728" t="s">
        <v>7430</v>
      </c>
      <c r="O728" t="s">
        <v>7370</v>
      </c>
      <c r="P728" t="s">
        <v>692</v>
      </c>
      <c r="Q728" t="s">
        <v>921</v>
      </c>
      <c r="R728" s="9">
        <v>100000</v>
      </c>
      <c r="U728" t="str">
        <f t="shared" si="78"/>
        <v>No</v>
      </c>
      <c r="V728" t="str">
        <f t="shared" si="79"/>
        <v>No</v>
      </c>
      <c r="W728" s="9" t="str">
        <f t="shared" si="80"/>
        <v/>
      </c>
      <c r="X728" s="9">
        <f t="shared" si="81"/>
        <v>105000</v>
      </c>
    </row>
    <row r="729" spans="1:24" hidden="1" x14ac:dyDescent="0.25">
      <c r="A729">
        <v>7174</v>
      </c>
      <c r="B729" t="s">
        <v>141</v>
      </c>
      <c r="D729" t="s">
        <v>80</v>
      </c>
      <c r="E729" t="s">
        <v>45</v>
      </c>
      <c r="F729" t="s">
        <v>540</v>
      </c>
      <c r="G729">
        <v>4</v>
      </c>
      <c r="H729" t="s">
        <v>7511</v>
      </c>
      <c r="I729" s="9">
        <v>89860</v>
      </c>
      <c r="K729" t="s">
        <v>53</v>
      </c>
      <c r="M729" t="s">
        <v>54</v>
      </c>
      <c r="N729" t="s">
        <v>7513</v>
      </c>
      <c r="O729" t="s">
        <v>7483</v>
      </c>
      <c r="P729" t="s">
        <v>783</v>
      </c>
      <c r="Q729" t="s">
        <v>727</v>
      </c>
      <c r="R729" s="9">
        <v>89860</v>
      </c>
      <c r="S729">
        <f t="shared" ref="S729:S730" si="82">I729+J729+L729</f>
        <v>89860</v>
      </c>
      <c r="T729">
        <f t="shared" ref="T729:T730" si="83">S729-R729</f>
        <v>0</v>
      </c>
      <c r="U729" t="str">
        <f t="shared" si="78"/>
        <v>No</v>
      </c>
      <c r="V729" t="str">
        <f t="shared" si="79"/>
        <v>No</v>
      </c>
      <c r="W729" s="9" t="str">
        <f t="shared" si="80"/>
        <v/>
      </c>
      <c r="X729" s="9">
        <f t="shared" si="81"/>
        <v>89860</v>
      </c>
    </row>
    <row r="730" spans="1:24" hidden="1" x14ac:dyDescent="0.25">
      <c r="A730">
        <v>7175</v>
      </c>
      <c r="B730" t="s">
        <v>266</v>
      </c>
      <c r="D730" t="s">
        <v>65</v>
      </c>
      <c r="E730" t="s">
        <v>45</v>
      </c>
      <c r="F730" t="s">
        <v>540</v>
      </c>
      <c r="G730">
        <v>4</v>
      </c>
      <c r="H730" t="s">
        <v>7511</v>
      </c>
      <c r="I730" s="9">
        <v>32605</v>
      </c>
      <c r="K730" t="s">
        <v>53</v>
      </c>
      <c r="M730" t="s">
        <v>54</v>
      </c>
      <c r="N730" t="s">
        <v>7513</v>
      </c>
      <c r="O730" t="s">
        <v>7483</v>
      </c>
      <c r="P730" t="s">
        <v>783</v>
      </c>
      <c r="Q730" t="s">
        <v>727</v>
      </c>
      <c r="R730" s="9">
        <v>32605</v>
      </c>
      <c r="S730">
        <f t="shared" si="82"/>
        <v>32605</v>
      </c>
      <c r="T730">
        <f t="shared" si="83"/>
        <v>0</v>
      </c>
      <c r="U730" t="str">
        <f t="shared" si="78"/>
        <v>No</v>
      </c>
      <c r="V730" t="str">
        <f t="shared" si="79"/>
        <v>No</v>
      </c>
      <c r="W730" s="9" t="str">
        <f t="shared" si="80"/>
        <v/>
      </c>
      <c r="X730" s="9">
        <f t="shared" si="81"/>
        <v>32605</v>
      </c>
    </row>
    <row r="731" spans="1:24" hidden="1" x14ac:dyDescent="0.25">
      <c r="A731">
        <v>7176</v>
      </c>
      <c r="B731" t="s">
        <v>79</v>
      </c>
      <c r="D731" t="s">
        <v>80</v>
      </c>
      <c r="E731" t="s">
        <v>66</v>
      </c>
      <c r="F731" t="s">
        <v>237</v>
      </c>
      <c r="G731">
        <v>3</v>
      </c>
      <c r="H731" t="s">
        <v>7491</v>
      </c>
      <c r="I731" s="9">
        <v>500000</v>
      </c>
      <c r="K731" t="s">
        <v>273</v>
      </c>
      <c r="L731" s="9">
        <v>5000</v>
      </c>
      <c r="M731" t="s">
        <v>54</v>
      </c>
      <c r="N731" t="s">
        <v>7503</v>
      </c>
      <c r="O731" t="s">
        <v>7483</v>
      </c>
      <c r="P731" t="s">
        <v>692</v>
      </c>
      <c r="Q731" t="s">
        <v>921</v>
      </c>
      <c r="R731" s="9">
        <v>505000</v>
      </c>
      <c r="U731" t="str">
        <f t="shared" si="78"/>
        <v>No</v>
      </c>
      <c r="V731" t="str">
        <f t="shared" si="79"/>
        <v>No</v>
      </c>
      <c r="W731" s="9" t="str">
        <f t="shared" si="80"/>
        <v/>
      </c>
      <c r="X731" s="9">
        <f t="shared" si="81"/>
        <v>505000</v>
      </c>
    </row>
    <row r="732" spans="1:24" hidden="1" x14ac:dyDescent="0.25">
      <c r="A732">
        <v>7213</v>
      </c>
      <c r="B732" t="s">
        <v>141</v>
      </c>
      <c r="D732" t="s">
        <v>44</v>
      </c>
      <c r="E732" t="s">
        <v>45</v>
      </c>
      <c r="F732" t="s">
        <v>144</v>
      </c>
      <c r="G732">
        <v>1</v>
      </c>
      <c r="H732" t="s">
        <v>250</v>
      </c>
      <c r="I732" s="9">
        <v>20000</v>
      </c>
      <c r="K732" t="s">
        <v>273</v>
      </c>
      <c r="M732" t="s">
        <v>54</v>
      </c>
      <c r="N732" t="s">
        <v>7513</v>
      </c>
      <c r="O732" t="s">
        <v>7483</v>
      </c>
      <c r="P732" t="s">
        <v>692</v>
      </c>
      <c r="Q732" t="s">
        <v>693</v>
      </c>
      <c r="R732" s="9">
        <v>20000</v>
      </c>
      <c r="U732" t="str">
        <f t="shared" si="78"/>
        <v>No</v>
      </c>
      <c r="V732" t="str">
        <f t="shared" si="79"/>
        <v>No</v>
      </c>
      <c r="W732" s="9" t="str">
        <f t="shared" si="80"/>
        <v/>
      </c>
      <c r="X732" s="9">
        <f t="shared" si="81"/>
        <v>20000</v>
      </c>
    </row>
    <row r="733" spans="1:24" hidden="1" x14ac:dyDescent="0.25">
      <c r="A733">
        <v>7216</v>
      </c>
      <c r="B733" t="s">
        <v>64</v>
      </c>
      <c r="C733" t="s">
        <v>7657</v>
      </c>
      <c r="D733" t="s">
        <v>44</v>
      </c>
      <c r="E733" t="s">
        <v>45</v>
      </c>
      <c r="F733" t="s">
        <v>540</v>
      </c>
      <c r="G733">
        <v>3</v>
      </c>
      <c r="H733" t="s">
        <v>7511</v>
      </c>
      <c r="I733" s="9">
        <v>250000</v>
      </c>
      <c r="K733" t="s">
        <v>273</v>
      </c>
      <c r="M733" t="s">
        <v>54</v>
      </c>
      <c r="N733" t="s">
        <v>7513</v>
      </c>
      <c r="O733" t="s">
        <v>7483</v>
      </c>
      <c r="P733" t="s">
        <v>692</v>
      </c>
      <c r="Q733" t="s">
        <v>921</v>
      </c>
      <c r="R733" s="9">
        <v>250000</v>
      </c>
      <c r="U733" t="str">
        <f t="shared" si="78"/>
        <v>No</v>
      </c>
      <c r="V733" t="str">
        <f t="shared" si="79"/>
        <v>No</v>
      </c>
      <c r="W733" s="9" t="str">
        <f t="shared" si="80"/>
        <v/>
      </c>
      <c r="X733" s="9">
        <f t="shared" si="81"/>
        <v>250000</v>
      </c>
    </row>
    <row r="734" spans="1:24" hidden="1" x14ac:dyDescent="0.25">
      <c r="A734">
        <v>7222</v>
      </c>
      <c r="B734" t="s">
        <v>64</v>
      </c>
      <c r="D734" t="s">
        <v>65</v>
      </c>
      <c r="F734" t="s">
        <v>119</v>
      </c>
      <c r="G734">
        <v>4</v>
      </c>
      <c r="H734" t="s">
        <v>7511</v>
      </c>
      <c r="K734" t="s">
        <v>273</v>
      </c>
      <c r="L734" s="9">
        <v>18000</v>
      </c>
      <c r="M734" t="s">
        <v>54</v>
      </c>
      <c r="N734" t="s">
        <v>7711</v>
      </c>
      <c r="O734" t="s">
        <v>7483</v>
      </c>
      <c r="P734" t="s">
        <v>692</v>
      </c>
      <c r="Q734" t="s">
        <v>719</v>
      </c>
      <c r="R734" s="9">
        <v>18000</v>
      </c>
      <c r="U734" t="str">
        <f t="shared" si="78"/>
        <v>No</v>
      </c>
      <c r="V734" t="str">
        <f t="shared" si="79"/>
        <v>Yes</v>
      </c>
      <c r="W734" s="9" t="str">
        <f t="shared" si="80"/>
        <v/>
      </c>
      <c r="X734" s="9">
        <f t="shared" si="81"/>
        <v>18000</v>
      </c>
    </row>
    <row r="735" spans="1:24" hidden="1" x14ac:dyDescent="0.25">
      <c r="A735">
        <v>7378</v>
      </c>
      <c r="B735" t="s">
        <v>64</v>
      </c>
      <c r="C735" t="s">
        <v>7958</v>
      </c>
      <c r="D735" t="s">
        <v>80</v>
      </c>
      <c r="E735" t="s">
        <v>45</v>
      </c>
      <c r="F735" t="s">
        <v>144</v>
      </c>
      <c r="G735">
        <v>1</v>
      </c>
      <c r="H735" t="s">
        <v>7511</v>
      </c>
      <c r="I735" s="9">
        <v>70000</v>
      </c>
      <c r="K735" t="s">
        <v>53</v>
      </c>
      <c r="M735" t="s">
        <v>54</v>
      </c>
      <c r="N735" t="s">
        <v>7962</v>
      </c>
      <c r="O735" t="s">
        <v>7964</v>
      </c>
      <c r="P735" t="s">
        <v>692</v>
      </c>
      <c r="Q735" t="s">
        <v>693</v>
      </c>
      <c r="R735" s="9">
        <v>70000</v>
      </c>
      <c r="U735" t="str">
        <f t="shared" si="78"/>
        <v>No</v>
      </c>
      <c r="V735" t="str">
        <f t="shared" si="79"/>
        <v>No</v>
      </c>
      <c r="W735" s="9" t="str">
        <f t="shared" si="80"/>
        <v/>
      </c>
      <c r="X735" s="9">
        <f t="shared" si="81"/>
        <v>70000</v>
      </c>
    </row>
    <row r="736" spans="1:24" hidden="1" x14ac:dyDescent="0.25">
      <c r="A736">
        <v>7379</v>
      </c>
      <c r="B736" t="s">
        <v>64</v>
      </c>
      <c r="C736" t="s">
        <v>7958</v>
      </c>
      <c r="D736" t="s">
        <v>80</v>
      </c>
      <c r="E736" t="s">
        <v>45</v>
      </c>
      <c r="F736" t="s">
        <v>540</v>
      </c>
      <c r="G736">
        <v>4</v>
      </c>
      <c r="H736" t="s">
        <v>7511</v>
      </c>
      <c r="I736" s="9">
        <v>55520</v>
      </c>
      <c r="K736" t="s">
        <v>53</v>
      </c>
      <c r="M736" t="s">
        <v>54</v>
      </c>
      <c r="N736" t="s">
        <v>7513</v>
      </c>
      <c r="O736" t="s">
        <v>7483</v>
      </c>
      <c r="P736" t="s">
        <v>783</v>
      </c>
      <c r="Q736" t="s">
        <v>727</v>
      </c>
      <c r="R736" s="9">
        <v>55520</v>
      </c>
      <c r="S736">
        <f>I736+J736+L736</f>
        <v>55520</v>
      </c>
      <c r="T736">
        <f>S736-R736</f>
        <v>0</v>
      </c>
      <c r="U736" t="str">
        <f t="shared" si="78"/>
        <v>No</v>
      </c>
      <c r="V736" t="str">
        <f t="shared" si="79"/>
        <v>No</v>
      </c>
      <c r="W736" s="9" t="str">
        <f t="shared" si="80"/>
        <v/>
      </c>
      <c r="X736" s="9">
        <f t="shared" si="81"/>
        <v>55520</v>
      </c>
    </row>
    <row r="737" spans="1:24" hidden="1" x14ac:dyDescent="0.25">
      <c r="A737">
        <v>7380</v>
      </c>
      <c r="B737" t="s">
        <v>64</v>
      </c>
      <c r="C737" t="s">
        <v>7958</v>
      </c>
      <c r="D737" t="s">
        <v>80</v>
      </c>
      <c r="E737" t="s">
        <v>45</v>
      </c>
      <c r="F737" t="s">
        <v>144</v>
      </c>
      <c r="G737">
        <v>1</v>
      </c>
      <c r="H737" t="s">
        <v>7511</v>
      </c>
      <c r="I737" s="9">
        <v>120000</v>
      </c>
      <c r="K737" t="s">
        <v>53</v>
      </c>
      <c r="M737" t="s">
        <v>54</v>
      </c>
      <c r="N737" t="s">
        <v>7978</v>
      </c>
      <c r="O737" t="s">
        <v>7964</v>
      </c>
      <c r="P737" t="s">
        <v>692</v>
      </c>
      <c r="Q737" t="s">
        <v>719</v>
      </c>
      <c r="R737" s="9">
        <v>120000</v>
      </c>
      <c r="U737" t="str">
        <f t="shared" si="78"/>
        <v>No</v>
      </c>
      <c r="V737" t="str">
        <f t="shared" si="79"/>
        <v>No</v>
      </c>
      <c r="W737" s="9" t="str">
        <f t="shared" si="80"/>
        <v/>
      </c>
      <c r="X737" s="9">
        <f t="shared" si="81"/>
        <v>120000</v>
      </c>
    </row>
    <row r="738" spans="1:24" hidden="1" x14ac:dyDescent="0.25">
      <c r="A738">
        <v>7384</v>
      </c>
      <c r="B738" t="s">
        <v>141</v>
      </c>
      <c r="C738" t="s">
        <v>8010</v>
      </c>
      <c r="D738" t="s">
        <v>80</v>
      </c>
      <c r="E738" t="s">
        <v>81</v>
      </c>
      <c r="F738" t="s">
        <v>144</v>
      </c>
      <c r="G738">
        <v>1</v>
      </c>
      <c r="H738" t="s">
        <v>250</v>
      </c>
      <c r="I738" s="9">
        <v>35000</v>
      </c>
      <c r="K738" t="s">
        <v>53</v>
      </c>
      <c r="M738" t="s">
        <v>54</v>
      </c>
      <c r="N738" t="s">
        <v>8014</v>
      </c>
      <c r="O738" t="s">
        <v>7964</v>
      </c>
      <c r="P738" t="s">
        <v>692</v>
      </c>
      <c r="Q738" t="s">
        <v>921</v>
      </c>
      <c r="R738" s="9">
        <v>35000</v>
      </c>
      <c r="U738" t="str">
        <f t="shared" si="78"/>
        <v>No</v>
      </c>
      <c r="V738" t="str">
        <f t="shared" si="79"/>
        <v>No</v>
      </c>
      <c r="W738" s="9" t="str">
        <f t="shared" si="80"/>
        <v/>
      </c>
      <c r="X738" s="9">
        <f t="shared" si="81"/>
        <v>35000</v>
      </c>
    </row>
    <row r="739" spans="1:24" hidden="1" x14ac:dyDescent="0.25">
      <c r="A739">
        <v>7385</v>
      </c>
      <c r="B739" t="s">
        <v>141</v>
      </c>
      <c r="D739" t="s">
        <v>80</v>
      </c>
      <c r="E739" t="s">
        <v>45</v>
      </c>
      <c r="F739" t="s">
        <v>540</v>
      </c>
      <c r="G739">
        <v>4</v>
      </c>
      <c r="H739" t="s">
        <v>7511</v>
      </c>
      <c r="I739" s="9">
        <v>55863</v>
      </c>
      <c r="K739" t="s">
        <v>53</v>
      </c>
      <c r="M739" t="s">
        <v>54</v>
      </c>
      <c r="N739" t="s">
        <v>7513</v>
      </c>
      <c r="O739" t="s">
        <v>7483</v>
      </c>
      <c r="P739" t="s">
        <v>783</v>
      </c>
      <c r="Q739" t="s">
        <v>727</v>
      </c>
      <c r="R739" s="9">
        <v>55863</v>
      </c>
      <c r="S739">
        <f>I739+J739+L739</f>
        <v>55863</v>
      </c>
      <c r="T739">
        <f>S739-R739</f>
        <v>0</v>
      </c>
      <c r="U739" t="str">
        <f t="shared" si="78"/>
        <v>No</v>
      </c>
      <c r="V739" t="str">
        <f t="shared" si="79"/>
        <v>No</v>
      </c>
      <c r="W739" s="9" t="str">
        <f t="shared" si="80"/>
        <v/>
      </c>
      <c r="X739" s="9">
        <f t="shared" si="81"/>
        <v>55863</v>
      </c>
    </row>
    <row r="740" spans="1:24" hidden="1" x14ac:dyDescent="0.25">
      <c r="A740">
        <v>7386</v>
      </c>
      <c r="B740" t="s">
        <v>141</v>
      </c>
      <c r="D740" t="s">
        <v>80</v>
      </c>
      <c r="E740" t="s">
        <v>66</v>
      </c>
      <c r="F740" t="s">
        <v>144</v>
      </c>
      <c r="G740">
        <v>1</v>
      </c>
      <c r="H740" t="s">
        <v>7511</v>
      </c>
      <c r="I740" s="9">
        <v>10000</v>
      </c>
      <c r="K740" t="s">
        <v>273</v>
      </c>
      <c r="M740" t="s">
        <v>54</v>
      </c>
      <c r="N740" t="s">
        <v>8032</v>
      </c>
      <c r="O740" t="s">
        <v>7964</v>
      </c>
      <c r="P740" t="s">
        <v>692</v>
      </c>
      <c r="Q740" t="s">
        <v>693</v>
      </c>
      <c r="R740" s="9">
        <v>10000</v>
      </c>
      <c r="U740" t="str">
        <f t="shared" si="78"/>
        <v>No</v>
      </c>
      <c r="V740" t="str">
        <f t="shared" si="79"/>
        <v>No</v>
      </c>
      <c r="W740" s="9" t="str">
        <f t="shared" si="80"/>
        <v/>
      </c>
      <c r="X740" s="9">
        <f t="shared" si="81"/>
        <v>10000</v>
      </c>
    </row>
    <row r="741" spans="1:24" hidden="1" x14ac:dyDescent="0.25">
      <c r="A741">
        <v>7387</v>
      </c>
      <c r="B741" t="s">
        <v>141</v>
      </c>
      <c r="D741" t="s">
        <v>80</v>
      </c>
      <c r="E741" t="s">
        <v>81</v>
      </c>
      <c r="F741" t="s">
        <v>540</v>
      </c>
      <c r="G741">
        <v>1</v>
      </c>
      <c r="H741" t="s">
        <v>250</v>
      </c>
      <c r="I741" s="9">
        <v>20000</v>
      </c>
      <c r="K741" t="s">
        <v>273</v>
      </c>
      <c r="L741" s="9">
        <v>500</v>
      </c>
      <c r="M741" t="s">
        <v>54</v>
      </c>
      <c r="N741" t="s">
        <v>8040</v>
      </c>
      <c r="O741" t="s">
        <v>7964</v>
      </c>
      <c r="P741" t="s">
        <v>692</v>
      </c>
      <c r="Q741" t="s">
        <v>921</v>
      </c>
      <c r="R741" s="9">
        <v>20500</v>
      </c>
      <c r="U741" t="str">
        <f t="shared" si="78"/>
        <v>No</v>
      </c>
      <c r="V741" t="str">
        <f t="shared" si="79"/>
        <v>No</v>
      </c>
      <c r="W741" s="9" t="str">
        <f t="shared" si="80"/>
        <v/>
      </c>
      <c r="X741" s="9">
        <f t="shared" si="81"/>
        <v>20500</v>
      </c>
    </row>
    <row r="742" spans="1:24" hidden="1" x14ac:dyDescent="0.25">
      <c r="A742">
        <v>7388</v>
      </c>
      <c r="B742" t="s">
        <v>64</v>
      </c>
      <c r="C742" t="s">
        <v>8044</v>
      </c>
      <c r="D742" t="s">
        <v>80</v>
      </c>
      <c r="E742" t="s">
        <v>66</v>
      </c>
      <c r="F742" t="s">
        <v>540</v>
      </c>
      <c r="G742">
        <v>4</v>
      </c>
      <c r="H742" t="s">
        <v>7511</v>
      </c>
      <c r="I742" s="9">
        <v>42400</v>
      </c>
      <c r="K742" t="s">
        <v>53</v>
      </c>
      <c r="M742" t="s">
        <v>54</v>
      </c>
      <c r="N742" t="s">
        <v>7513</v>
      </c>
      <c r="O742" t="s">
        <v>7483</v>
      </c>
      <c r="P742" t="s">
        <v>783</v>
      </c>
      <c r="Q742" t="s">
        <v>727</v>
      </c>
      <c r="R742" s="9">
        <v>42400</v>
      </c>
      <c r="S742">
        <f>I742+J742+L742</f>
        <v>42400</v>
      </c>
      <c r="T742">
        <f>S742-R742</f>
        <v>0</v>
      </c>
      <c r="U742" t="str">
        <f t="shared" si="78"/>
        <v>No</v>
      </c>
      <c r="V742" t="str">
        <f t="shared" si="79"/>
        <v>No</v>
      </c>
      <c r="W742" s="9" t="str">
        <f t="shared" si="80"/>
        <v/>
      </c>
      <c r="X742" s="9">
        <f t="shared" si="81"/>
        <v>42400</v>
      </c>
    </row>
    <row r="743" spans="1:24" hidden="1" x14ac:dyDescent="0.25">
      <c r="A743">
        <v>7390</v>
      </c>
      <c r="B743" t="s">
        <v>64</v>
      </c>
      <c r="C743" t="s">
        <v>8062</v>
      </c>
      <c r="D743" t="s">
        <v>80</v>
      </c>
      <c r="E743" t="s">
        <v>81</v>
      </c>
      <c r="F743" t="s">
        <v>144</v>
      </c>
      <c r="G743">
        <v>1</v>
      </c>
      <c r="H743" t="s">
        <v>8048</v>
      </c>
      <c r="I743" s="9">
        <v>400000</v>
      </c>
      <c r="K743" t="s">
        <v>53</v>
      </c>
      <c r="M743" t="s">
        <v>54</v>
      </c>
      <c r="N743" t="s">
        <v>8067</v>
      </c>
      <c r="O743" t="s">
        <v>7964</v>
      </c>
      <c r="P743" t="s">
        <v>692</v>
      </c>
      <c r="Q743" t="s">
        <v>921</v>
      </c>
      <c r="R743" s="9">
        <v>400000</v>
      </c>
      <c r="U743" t="str">
        <f t="shared" si="78"/>
        <v>No</v>
      </c>
      <c r="V743" t="str">
        <f t="shared" si="79"/>
        <v>No</v>
      </c>
      <c r="W743" s="9" t="str">
        <f t="shared" si="80"/>
        <v/>
      </c>
      <c r="X743" s="9">
        <f t="shared" si="81"/>
        <v>400000</v>
      </c>
    </row>
    <row r="744" spans="1:24" hidden="1" x14ac:dyDescent="0.25">
      <c r="A744">
        <v>7391</v>
      </c>
      <c r="B744" t="s">
        <v>141</v>
      </c>
      <c r="D744" t="s">
        <v>80</v>
      </c>
      <c r="E744" t="s">
        <v>66</v>
      </c>
      <c r="F744" t="s">
        <v>144</v>
      </c>
      <c r="G744">
        <v>1</v>
      </c>
      <c r="H744" t="s">
        <v>7511</v>
      </c>
      <c r="I744" s="9">
        <v>70000</v>
      </c>
      <c r="K744" t="s">
        <v>273</v>
      </c>
      <c r="L744" s="9">
        <v>1000</v>
      </c>
      <c r="M744" t="s">
        <v>54</v>
      </c>
      <c r="N744" t="s">
        <v>8076</v>
      </c>
      <c r="O744" t="s">
        <v>7964</v>
      </c>
      <c r="P744" t="s">
        <v>692</v>
      </c>
      <c r="Q744" t="s">
        <v>719</v>
      </c>
      <c r="R744" s="9">
        <v>71000</v>
      </c>
      <c r="U744" t="str">
        <f t="shared" si="78"/>
        <v>No</v>
      </c>
      <c r="V744" t="str">
        <f t="shared" si="79"/>
        <v>No</v>
      </c>
      <c r="W744" s="9" t="str">
        <f t="shared" si="80"/>
        <v/>
      </c>
      <c r="X744" s="9">
        <f t="shared" si="81"/>
        <v>71000</v>
      </c>
    </row>
    <row r="745" spans="1:24" hidden="1" x14ac:dyDescent="0.25">
      <c r="A745">
        <v>7392</v>
      </c>
      <c r="B745" t="s">
        <v>141</v>
      </c>
      <c r="D745" t="s">
        <v>3326</v>
      </c>
      <c r="E745" t="s">
        <v>81</v>
      </c>
      <c r="F745" t="s">
        <v>540</v>
      </c>
      <c r="G745">
        <v>4</v>
      </c>
      <c r="H745" t="s">
        <v>7511</v>
      </c>
      <c r="I745" s="9">
        <v>31480</v>
      </c>
      <c r="K745" t="s">
        <v>53</v>
      </c>
      <c r="M745" t="s">
        <v>54</v>
      </c>
      <c r="N745" t="s">
        <v>7513</v>
      </c>
      <c r="O745" t="s">
        <v>7483</v>
      </c>
      <c r="P745" t="s">
        <v>783</v>
      </c>
      <c r="Q745" t="s">
        <v>727</v>
      </c>
      <c r="R745" s="9">
        <v>31480</v>
      </c>
      <c r="S745">
        <f t="shared" ref="S745:S747" si="84">I745+J745+L745</f>
        <v>31480</v>
      </c>
      <c r="T745">
        <f t="shared" ref="T745:T747" si="85">S745-R745</f>
        <v>0</v>
      </c>
      <c r="U745" t="str">
        <f t="shared" si="78"/>
        <v>No</v>
      </c>
      <c r="V745" t="str">
        <f t="shared" si="79"/>
        <v>No</v>
      </c>
      <c r="W745" s="9" t="str">
        <f t="shared" si="80"/>
        <v/>
      </c>
      <c r="X745" s="9">
        <f t="shared" si="81"/>
        <v>31480</v>
      </c>
    </row>
    <row r="746" spans="1:24" hidden="1" x14ac:dyDescent="0.25">
      <c r="A746">
        <v>7393</v>
      </c>
      <c r="B746" t="s">
        <v>141</v>
      </c>
      <c r="D746" t="s">
        <v>3326</v>
      </c>
      <c r="F746" t="s">
        <v>540</v>
      </c>
      <c r="G746">
        <v>4</v>
      </c>
      <c r="H746" t="s">
        <v>7511</v>
      </c>
      <c r="I746" s="9">
        <v>299360</v>
      </c>
      <c r="K746" t="s">
        <v>53</v>
      </c>
      <c r="M746" t="s">
        <v>54</v>
      </c>
      <c r="N746" t="s">
        <v>7513</v>
      </c>
      <c r="O746" t="s">
        <v>7483</v>
      </c>
      <c r="P746" t="s">
        <v>783</v>
      </c>
      <c r="Q746" t="s">
        <v>727</v>
      </c>
      <c r="R746" s="9">
        <v>299360</v>
      </c>
      <c r="S746">
        <f t="shared" si="84"/>
        <v>299360</v>
      </c>
      <c r="T746">
        <f t="shared" si="85"/>
        <v>0</v>
      </c>
      <c r="U746" t="str">
        <f t="shared" si="78"/>
        <v>No</v>
      </c>
      <c r="V746" t="str">
        <f t="shared" si="79"/>
        <v>No</v>
      </c>
      <c r="W746" s="9" t="str">
        <f t="shared" si="80"/>
        <v/>
      </c>
      <c r="X746" s="9">
        <f t="shared" si="81"/>
        <v>299360</v>
      </c>
    </row>
    <row r="747" spans="1:24" hidden="1" x14ac:dyDescent="0.25">
      <c r="A747">
        <v>7394</v>
      </c>
      <c r="B747" t="s">
        <v>141</v>
      </c>
      <c r="D747" t="s">
        <v>80</v>
      </c>
      <c r="E747" t="s">
        <v>45</v>
      </c>
      <c r="F747" t="s">
        <v>540</v>
      </c>
      <c r="G747">
        <v>4</v>
      </c>
      <c r="H747" t="s">
        <v>7511</v>
      </c>
      <c r="I747" s="9">
        <v>57080</v>
      </c>
      <c r="K747" t="s">
        <v>53</v>
      </c>
      <c r="M747" t="s">
        <v>54</v>
      </c>
      <c r="N747" t="s">
        <v>7513</v>
      </c>
      <c r="O747" t="s">
        <v>7483</v>
      </c>
      <c r="P747" t="s">
        <v>783</v>
      </c>
      <c r="Q747" t="s">
        <v>727</v>
      </c>
      <c r="R747" s="9">
        <v>57080</v>
      </c>
      <c r="S747">
        <f t="shared" si="84"/>
        <v>57080</v>
      </c>
      <c r="T747">
        <f t="shared" si="85"/>
        <v>0</v>
      </c>
      <c r="U747" t="str">
        <f t="shared" si="78"/>
        <v>No</v>
      </c>
      <c r="V747" t="str">
        <f t="shared" si="79"/>
        <v>No</v>
      </c>
      <c r="W747" s="9" t="str">
        <f t="shared" si="80"/>
        <v/>
      </c>
      <c r="X747" s="9">
        <f t="shared" si="81"/>
        <v>57080</v>
      </c>
    </row>
    <row r="748" spans="1:24" hidden="1" x14ac:dyDescent="0.25">
      <c r="A748">
        <v>7395</v>
      </c>
      <c r="B748" t="s">
        <v>141</v>
      </c>
      <c r="D748" t="s">
        <v>80</v>
      </c>
      <c r="E748" t="s">
        <v>66</v>
      </c>
      <c r="F748" t="s">
        <v>144</v>
      </c>
      <c r="G748">
        <v>1</v>
      </c>
      <c r="H748" t="s">
        <v>7511</v>
      </c>
      <c r="I748" s="9">
        <v>20000</v>
      </c>
      <c r="K748" t="s">
        <v>53</v>
      </c>
      <c r="M748" t="s">
        <v>54</v>
      </c>
      <c r="N748" t="s">
        <v>8107</v>
      </c>
      <c r="O748" t="s">
        <v>7964</v>
      </c>
      <c r="P748" t="s">
        <v>692</v>
      </c>
      <c r="Q748" t="s">
        <v>693</v>
      </c>
      <c r="R748" s="9">
        <v>20000</v>
      </c>
      <c r="U748" t="str">
        <f t="shared" si="78"/>
        <v>No</v>
      </c>
      <c r="V748" t="str">
        <f t="shared" si="79"/>
        <v>No</v>
      </c>
      <c r="W748" s="9" t="str">
        <f t="shared" si="80"/>
        <v/>
      </c>
      <c r="X748" s="9">
        <f t="shared" si="81"/>
        <v>20000</v>
      </c>
    </row>
    <row r="749" spans="1:24" hidden="1" x14ac:dyDescent="0.25">
      <c r="A749">
        <v>7398</v>
      </c>
      <c r="B749" t="s">
        <v>64</v>
      </c>
      <c r="C749" t="s">
        <v>8112</v>
      </c>
      <c r="D749" t="s">
        <v>80</v>
      </c>
      <c r="E749" t="s">
        <v>45</v>
      </c>
      <c r="F749" t="s">
        <v>540</v>
      </c>
      <c r="G749">
        <v>3</v>
      </c>
      <c r="H749" t="s">
        <v>7511</v>
      </c>
      <c r="I749" s="9">
        <v>50000</v>
      </c>
      <c r="K749" t="s">
        <v>273</v>
      </c>
      <c r="L749" s="9">
        <v>2000</v>
      </c>
      <c r="M749" t="s">
        <v>54</v>
      </c>
      <c r="N749" t="s">
        <v>8116</v>
      </c>
      <c r="O749" t="s">
        <v>7964</v>
      </c>
      <c r="P749" t="s">
        <v>692</v>
      </c>
      <c r="Q749" t="s">
        <v>921</v>
      </c>
      <c r="R749" s="9">
        <v>52000</v>
      </c>
      <c r="U749" t="str">
        <f t="shared" si="78"/>
        <v>No</v>
      </c>
      <c r="V749" t="str">
        <f t="shared" si="79"/>
        <v>No</v>
      </c>
      <c r="W749" s="9" t="str">
        <f t="shared" si="80"/>
        <v/>
      </c>
      <c r="X749" s="9">
        <f t="shared" si="81"/>
        <v>52000</v>
      </c>
    </row>
    <row r="750" spans="1:24" hidden="1" x14ac:dyDescent="0.25">
      <c r="A750">
        <v>7399</v>
      </c>
      <c r="B750" t="s">
        <v>64</v>
      </c>
      <c r="C750" t="s">
        <v>8112</v>
      </c>
      <c r="D750" t="s">
        <v>80</v>
      </c>
      <c r="E750" t="s">
        <v>45</v>
      </c>
      <c r="F750" t="s">
        <v>540</v>
      </c>
      <c r="G750">
        <v>1</v>
      </c>
      <c r="H750" t="s">
        <v>7511</v>
      </c>
      <c r="I750" s="9">
        <v>45000</v>
      </c>
      <c r="K750" t="s">
        <v>53</v>
      </c>
      <c r="M750" t="s">
        <v>54</v>
      </c>
      <c r="N750" t="s">
        <v>8116</v>
      </c>
      <c r="O750" t="s">
        <v>7964</v>
      </c>
      <c r="P750" t="s">
        <v>692</v>
      </c>
      <c r="Q750" t="s">
        <v>921</v>
      </c>
      <c r="R750" s="9">
        <v>45000</v>
      </c>
      <c r="U750" t="str">
        <f t="shared" si="78"/>
        <v>No</v>
      </c>
      <c r="V750" t="str">
        <f t="shared" si="79"/>
        <v>No</v>
      </c>
      <c r="W750" s="9" t="str">
        <f t="shared" si="80"/>
        <v/>
      </c>
      <c r="X750" s="9">
        <f t="shared" si="81"/>
        <v>45000</v>
      </c>
    </row>
    <row r="751" spans="1:24" hidden="1" x14ac:dyDescent="0.25">
      <c r="A751">
        <v>7402</v>
      </c>
      <c r="B751" t="s">
        <v>42</v>
      </c>
      <c r="D751" t="s">
        <v>80</v>
      </c>
      <c r="E751" t="s">
        <v>45</v>
      </c>
      <c r="F751" t="s">
        <v>540</v>
      </c>
      <c r="G751">
        <v>3</v>
      </c>
      <c r="H751" t="s">
        <v>7511</v>
      </c>
      <c r="I751" s="9">
        <v>10000</v>
      </c>
      <c r="K751" t="s">
        <v>273</v>
      </c>
      <c r="L751" s="9">
        <v>2000</v>
      </c>
      <c r="M751" t="s">
        <v>54</v>
      </c>
      <c r="N751" t="s">
        <v>8116</v>
      </c>
      <c r="O751" t="s">
        <v>7964</v>
      </c>
      <c r="P751" t="s">
        <v>692</v>
      </c>
      <c r="Q751" t="s">
        <v>921</v>
      </c>
      <c r="R751" s="9">
        <v>12000</v>
      </c>
      <c r="U751" t="str">
        <f t="shared" si="78"/>
        <v>No</v>
      </c>
      <c r="V751" t="str">
        <f t="shared" si="79"/>
        <v>No</v>
      </c>
      <c r="W751" s="9" t="str">
        <f t="shared" si="80"/>
        <v/>
      </c>
      <c r="X751" s="9">
        <f t="shared" si="81"/>
        <v>12000</v>
      </c>
    </row>
    <row r="752" spans="1:24" hidden="1" x14ac:dyDescent="0.25">
      <c r="A752">
        <v>7403</v>
      </c>
      <c r="B752" t="s">
        <v>266</v>
      </c>
      <c r="D752" t="s">
        <v>80</v>
      </c>
      <c r="E752" t="s">
        <v>45</v>
      </c>
      <c r="F752" t="s">
        <v>617</v>
      </c>
      <c r="G752">
        <v>1</v>
      </c>
      <c r="H752" t="s">
        <v>250</v>
      </c>
      <c r="I752" s="9">
        <v>15000</v>
      </c>
      <c r="K752" t="s">
        <v>273</v>
      </c>
      <c r="L752" s="9">
        <v>1500</v>
      </c>
      <c r="M752" t="s">
        <v>54</v>
      </c>
      <c r="N752" t="s">
        <v>8116</v>
      </c>
      <c r="O752" t="s">
        <v>7964</v>
      </c>
      <c r="P752" t="s">
        <v>692</v>
      </c>
      <c r="Q752" t="s">
        <v>693</v>
      </c>
      <c r="R752" s="9">
        <v>16500</v>
      </c>
      <c r="U752" t="str">
        <f t="shared" si="78"/>
        <v>No</v>
      </c>
      <c r="V752" t="str">
        <f t="shared" si="79"/>
        <v>No</v>
      </c>
      <c r="W752" s="9" t="str">
        <f t="shared" si="80"/>
        <v/>
      </c>
      <c r="X752" s="9">
        <f t="shared" si="81"/>
        <v>16500</v>
      </c>
    </row>
    <row r="753" spans="1:24" hidden="1" x14ac:dyDescent="0.25">
      <c r="A753">
        <v>7405</v>
      </c>
      <c r="B753" t="s">
        <v>141</v>
      </c>
      <c r="D753" t="s">
        <v>80</v>
      </c>
      <c r="E753" t="s">
        <v>45</v>
      </c>
      <c r="F753" t="s">
        <v>540</v>
      </c>
      <c r="G753">
        <v>4</v>
      </c>
      <c r="H753" t="s">
        <v>7511</v>
      </c>
      <c r="I753" s="9">
        <v>195969</v>
      </c>
      <c r="K753" t="s">
        <v>53</v>
      </c>
      <c r="M753" t="s">
        <v>54</v>
      </c>
      <c r="N753" t="s">
        <v>7513</v>
      </c>
      <c r="O753" t="s">
        <v>7483</v>
      </c>
      <c r="P753" t="s">
        <v>783</v>
      </c>
      <c r="Q753" t="s">
        <v>727</v>
      </c>
      <c r="R753" s="9">
        <v>195969</v>
      </c>
      <c r="S753">
        <f>I753+J753+L753</f>
        <v>195969</v>
      </c>
      <c r="T753">
        <f>S753-R753</f>
        <v>0</v>
      </c>
      <c r="U753" t="str">
        <f t="shared" si="78"/>
        <v>No</v>
      </c>
      <c r="V753" t="str">
        <f t="shared" si="79"/>
        <v>No</v>
      </c>
      <c r="W753" s="9" t="str">
        <f t="shared" si="80"/>
        <v/>
      </c>
      <c r="X753" s="9">
        <f t="shared" si="81"/>
        <v>195969</v>
      </c>
    </row>
    <row r="754" spans="1:24" hidden="1" x14ac:dyDescent="0.25">
      <c r="A754">
        <v>7406</v>
      </c>
      <c r="B754" t="s">
        <v>79</v>
      </c>
      <c r="D754" t="s">
        <v>80</v>
      </c>
      <c r="E754" t="s">
        <v>66</v>
      </c>
      <c r="F754" t="s">
        <v>188</v>
      </c>
      <c r="G754">
        <v>4</v>
      </c>
      <c r="H754" t="s">
        <v>7511</v>
      </c>
      <c r="I754" s="9">
        <v>80000</v>
      </c>
      <c r="K754" t="s">
        <v>273</v>
      </c>
      <c r="M754" t="s">
        <v>54</v>
      </c>
      <c r="N754" t="s">
        <v>8116</v>
      </c>
      <c r="O754" t="s">
        <v>7964</v>
      </c>
      <c r="P754" t="s">
        <v>692</v>
      </c>
      <c r="Q754" t="s">
        <v>921</v>
      </c>
      <c r="R754" s="9">
        <v>80000</v>
      </c>
      <c r="U754" t="str">
        <f t="shared" si="78"/>
        <v>No</v>
      </c>
      <c r="V754" t="str">
        <f t="shared" si="79"/>
        <v>No</v>
      </c>
      <c r="W754" s="9" t="str">
        <f t="shared" si="80"/>
        <v/>
      </c>
      <c r="X754" s="9">
        <f t="shared" si="81"/>
        <v>80000</v>
      </c>
    </row>
    <row r="755" spans="1:24" hidden="1" x14ac:dyDescent="0.25">
      <c r="A755">
        <v>7407</v>
      </c>
      <c r="B755" t="s">
        <v>141</v>
      </c>
      <c r="D755" t="s">
        <v>80</v>
      </c>
      <c r="E755" t="s">
        <v>66</v>
      </c>
      <c r="F755" t="s">
        <v>540</v>
      </c>
      <c r="G755">
        <v>4</v>
      </c>
      <c r="H755" t="s">
        <v>7511</v>
      </c>
      <c r="I755" s="9">
        <v>72000</v>
      </c>
      <c r="K755" t="s">
        <v>53</v>
      </c>
      <c r="M755" t="s">
        <v>54</v>
      </c>
      <c r="N755" t="s">
        <v>7513</v>
      </c>
      <c r="O755" t="s">
        <v>7483</v>
      </c>
      <c r="P755" t="s">
        <v>783</v>
      </c>
      <c r="Q755" t="s">
        <v>727</v>
      </c>
      <c r="R755" s="9">
        <v>72000</v>
      </c>
      <c r="S755">
        <f t="shared" ref="S755:S758" si="86">I755+J755+L755</f>
        <v>72000</v>
      </c>
      <c r="T755">
        <f t="shared" ref="T755:T758" si="87">S755-R755</f>
        <v>0</v>
      </c>
      <c r="U755" t="str">
        <f t="shared" si="78"/>
        <v>No</v>
      </c>
      <c r="V755" t="str">
        <f t="shared" si="79"/>
        <v>No</v>
      </c>
      <c r="W755" s="9" t="str">
        <f t="shared" si="80"/>
        <v/>
      </c>
      <c r="X755" s="9">
        <f t="shared" si="81"/>
        <v>72000</v>
      </c>
    </row>
    <row r="756" spans="1:24" hidden="1" x14ac:dyDescent="0.25">
      <c r="A756">
        <v>7408</v>
      </c>
      <c r="B756" t="s">
        <v>141</v>
      </c>
      <c r="D756" t="s">
        <v>80</v>
      </c>
      <c r="E756" t="s">
        <v>66</v>
      </c>
      <c r="F756" t="s">
        <v>540</v>
      </c>
      <c r="G756">
        <v>4</v>
      </c>
      <c r="H756" t="s">
        <v>7511</v>
      </c>
      <c r="I756" s="9">
        <v>72640</v>
      </c>
      <c r="K756" t="s">
        <v>53</v>
      </c>
      <c r="M756" t="s">
        <v>54</v>
      </c>
      <c r="N756" t="s">
        <v>7513</v>
      </c>
      <c r="O756" t="s">
        <v>7483</v>
      </c>
      <c r="P756" t="s">
        <v>783</v>
      </c>
      <c r="Q756" t="s">
        <v>727</v>
      </c>
      <c r="R756" s="9">
        <v>72640</v>
      </c>
      <c r="S756">
        <f t="shared" si="86"/>
        <v>72640</v>
      </c>
      <c r="T756">
        <f t="shared" si="87"/>
        <v>0</v>
      </c>
      <c r="U756" t="str">
        <f t="shared" si="78"/>
        <v>No</v>
      </c>
      <c r="V756" t="str">
        <f t="shared" si="79"/>
        <v>No</v>
      </c>
      <c r="W756" s="9" t="str">
        <f t="shared" si="80"/>
        <v/>
      </c>
      <c r="X756" s="9">
        <f t="shared" si="81"/>
        <v>72640</v>
      </c>
    </row>
    <row r="757" spans="1:24" hidden="1" x14ac:dyDescent="0.25">
      <c r="A757">
        <v>7409</v>
      </c>
      <c r="B757" t="s">
        <v>141</v>
      </c>
      <c r="D757" t="s">
        <v>80</v>
      </c>
      <c r="E757" t="s">
        <v>66</v>
      </c>
      <c r="F757" t="s">
        <v>540</v>
      </c>
      <c r="G757">
        <v>4</v>
      </c>
      <c r="H757" t="s">
        <v>7511</v>
      </c>
      <c r="I757" s="9">
        <v>169600</v>
      </c>
      <c r="K757" t="s">
        <v>53</v>
      </c>
      <c r="M757" t="s">
        <v>54</v>
      </c>
      <c r="N757" t="s">
        <v>7513</v>
      </c>
      <c r="O757" t="s">
        <v>7483</v>
      </c>
      <c r="P757" t="s">
        <v>783</v>
      </c>
      <c r="Q757" t="s">
        <v>727</v>
      </c>
      <c r="R757" s="9">
        <v>169600</v>
      </c>
      <c r="S757">
        <f t="shared" si="86"/>
        <v>169600</v>
      </c>
      <c r="T757">
        <f t="shared" si="87"/>
        <v>0</v>
      </c>
      <c r="U757" t="str">
        <f t="shared" si="78"/>
        <v>No</v>
      </c>
      <c r="V757" t="str">
        <f t="shared" si="79"/>
        <v>No</v>
      </c>
      <c r="W757" s="9" t="str">
        <f t="shared" si="80"/>
        <v/>
      </c>
      <c r="X757" s="9">
        <f t="shared" si="81"/>
        <v>169600</v>
      </c>
    </row>
    <row r="758" spans="1:24" hidden="1" x14ac:dyDescent="0.25">
      <c r="A758">
        <v>7410</v>
      </c>
      <c r="B758" t="s">
        <v>141</v>
      </c>
      <c r="D758" t="s">
        <v>80</v>
      </c>
      <c r="E758" t="s">
        <v>66</v>
      </c>
      <c r="F758" t="s">
        <v>540</v>
      </c>
      <c r="G758">
        <v>4</v>
      </c>
      <c r="H758" t="s">
        <v>7511</v>
      </c>
      <c r="I758" s="9">
        <v>26080</v>
      </c>
      <c r="K758" t="s">
        <v>53</v>
      </c>
      <c r="M758" t="s">
        <v>54</v>
      </c>
      <c r="N758" t="s">
        <v>7513</v>
      </c>
      <c r="O758" t="s">
        <v>7483</v>
      </c>
      <c r="P758" t="s">
        <v>783</v>
      </c>
      <c r="Q758" t="s">
        <v>727</v>
      </c>
      <c r="R758" s="9">
        <v>26080</v>
      </c>
      <c r="S758">
        <f t="shared" si="86"/>
        <v>26080</v>
      </c>
      <c r="T758">
        <f t="shared" si="87"/>
        <v>0</v>
      </c>
      <c r="U758" t="str">
        <f t="shared" si="78"/>
        <v>No</v>
      </c>
      <c r="V758" t="str">
        <f t="shared" si="79"/>
        <v>No</v>
      </c>
      <c r="W758" s="9" t="str">
        <f t="shared" si="80"/>
        <v/>
      </c>
      <c r="X758" s="9">
        <f t="shared" si="81"/>
        <v>26080</v>
      </c>
    </row>
    <row r="759" spans="1:24" hidden="1" x14ac:dyDescent="0.25">
      <c r="A759">
        <v>7413</v>
      </c>
      <c r="B759" t="s">
        <v>141</v>
      </c>
      <c r="D759" t="s">
        <v>80</v>
      </c>
      <c r="E759" t="s">
        <v>81</v>
      </c>
      <c r="F759" t="s">
        <v>144</v>
      </c>
      <c r="G759">
        <v>1</v>
      </c>
      <c r="H759" t="s">
        <v>7511</v>
      </c>
      <c r="K759" t="s">
        <v>53</v>
      </c>
      <c r="M759" t="s">
        <v>54</v>
      </c>
      <c r="N759" t="s">
        <v>8225</v>
      </c>
      <c r="O759" t="s">
        <v>7964</v>
      </c>
      <c r="P759" t="s">
        <v>692</v>
      </c>
      <c r="Q759" t="s">
        <v>693</v>
      </c>
      <c r="R759" s="9">
        <v>20000</v>
      </c>
      <c r="U759" t="str">
        <f t="shared" si="78"/>
        <v>No</v>
      </c>
      <c r="V759" t="str">
        <f t="shared" si="79"/>
        <v>No</v>
      </c>
      <c r="W759" s="9" t="str">
        <f t="shared" si="80"/>
        <v/>
      </c>
      <c r="X759" s="9">
        <f t="shared" si="81"/>
        <v>0</v>
      </c>
    </row>
    <row r="760" spans="1:24" hidden="1" x14ac:dyDescent="0.25">
      <c r="A760">
        <v>7414</v>
      </c>
      <c r="B760" t="s">
        <v>141</v>
      </c>
      <c r="D760" t="s">
        <v>80</v>
      </c>
      <c r="E760" t="s">
        <v>45</v>
      </c>
      <c r="F760" t="s">
        <v>540</v>
      </c>
      <c r="G760">
        <v>4</v>
      </c>
      <c r="H760" t="s">
        <v>7511</v>
      </c>
      <c r="I760" s="9">
        <v>88880</v>
      </c>
      <c r="K760" t="s">
        <v>53</v>
      </c>
      <c r="M760" t="s">
        <v>54</v>
      </c>
      <c r="N760" t="s">
        <v>7513</v>
      </c>
      <c r="O760" t="s">
        <v>7483</v>
      </c>
      <c r="P760" t="s">
        <v>783</v>
      </c>
      <c r="Q760" t="s">
        <v>727</v>
      </c>
      <c r="R760" s="9">
        <v>88880</v>
      </c>
      <c r="S760">
        <f>I760+J760+L760</f>
        <v>88880</v>
      </c>
      <c r="T760">
        <f>S760-R760</f>
        <v>0</v>
      </c>
      <c r="U760" t="str">
        <f t="shared" si="78"/>
        <v>No</v>
      </c>
      <c r="V760" t="str">
        <f t="shared" si="79"/>
        <v>No</v>
      </c>
      <c r="W760" s="9" t="str">
        <f t="shared" si="80"/>
        <v/>
      </c>
      <c r="X760" s="9">
        <f t="shared" si="81"/>
        <v>88880</v>
      </c>
    </row>
    <row r="761" spans="1:24" hidden="1" x14ac:dyDescent="0.25">
      <c r="A761">
        <v>7415</v>
      </c>
      <c r="B761" t="s">
        <v>141</v>
      </c>
      <c r="D761" t="s">
        <v>80</v>
      </c>
      <c r="E761" t="s">
        <v>45</v>
      </c>
      <c r="F761" t="s">
        <v>144</v>
      </c>
      <c r="G761">
        <v>1</v>
      </c>
      <c r="H761" t="s">
        <v>7511</v>
      </c>
      <c r="K761" t="s">
        <v>273</v>
      </c>
      <c r="L761" s="9">
        <v>750</v>
      </c>
      <c r="M761" t="s">
        <v>54</v>
      </c>
      <c r="N761" t="s">
        <v>8240</v>
      </c>
      <c r="O761" t="s">
        <v>7964</v>
      </c>
      <c r="P761" t="s">
        <v>692</v>
      </c>
      <c r="Q761" t="s">
        <v>693</v>
      </c>
      <c r="R761" s="9">
        <v>250000</v>
      </c>
      <c r="U761" t="str">
        <f t="shared" si="78"/>
        <v>No</v>
      </c>
      <c r="V761" t="str">
        <f t="shared" si="79"/>
        <v>No</v>
      </c>
      <c r="W761" s="9" t="str">
        <f t="shared" si="80"/>
        <v/>
      </c>
      <c r="X761" s="9">
        <f t="shared" si="81"/>
        <v>750</v>
      </c>
    </row>
    <row r="762" spans="1:24" hidden="1" x14ac:dyDescent="0.25">
      <c r="A762">
        <v>7417</v>
      </c>
      <c r="B762" t="s">
        <v>141</v>
      </c>
      <c r="D762" t="s">
        <v>80</v>
      </c>
      <c r="E762" t="s">
        <v>81</v>
      </c>
      <c r="F762" t="s">
        <v>540</v>
      </c>
      <c r="G762">
        <v>4</v>
      </c>
      <c r="H762" t="s">
        <v>7511</v>
      </c>
      <c r="I762" s="9">
        <v>37120</v>
      </c>
      <c r="K762" t="s">
        <v>53</v>
      </c>
      <c r="M762" t="s">
        <v>54</v>
      </c>
      <c r="N762" t="s">
        <v>7513</v>
      </c>
      <c r="O762" t="s">
        <v>7483</v>
      </c>
      <c r="P762" t="s">
        <v>783</v>
      </c>
      <c r="Q762" t="s">
        <v>727</v>
      </c>
      <c r="R762" s="9">
        <v>37120</v>
      </c>
      <c r="S762">
        <f>I762+J762+L762</f>
        <v>37120</v>
      </c>
      <c r="T762">
        <f>S762-R762</f>
        <v>0</v>
      </c>
      <c r="U762" t="str">
        <f t="shared" si="78"/>
        <v>No</v>
      </c>
      <c r="V762" t="str">
        <f t="shared" si="79"/>
        <v>No</v>
      </c>
      <c r="W762" s="9" t="str">
        <f t="shared" si="80"/>
        <v/>
      </c>
      <c r="X762" s="9">
        <f t="shared" si="81"/>
        <v>37120</v>
      </c>
    </row>
    <row r="763" spans="1:24" hidden="1" x14ac:dyDescent="0.25">
      <c r="A763">
        <v>7418</v>
      </c>
      <c r="B763" t="s">
        <v>141</v>
      </c>
      <c r="D763" t="s">
        <v>80</v>
      </c>
      <c r="E763" t="s">
        <v>66</v>
      </c>
      <c r="F763" t="s">
        <v>144</v>
      </c>
      <c r="G763">
        <v>1</v>
      </c>
      <c r="H763" t="s">
        <v>7511</v>
      </c>
      <c r="I763" s="9">
        <v>20000</v>
      </c>
      <c r="K763" t="s">
        <v>273</v>
      </c>
      <c r="L763" s="9">
        <v>500</v>
      </c>
      <c r="M763" t="s">
        <v>54</v>
      </c>
      <c r="N763" t="s">
        <v>8260</v>
      </c>
      <c r="O763" t="s">
        <v>7964</v>
      </c>
      <c r="P763" t="s">
        <v>692</v>
      </c>
      <c r="Q763" t="s">
        <v>693</v>
      </c>
      <c r="R763" s="9">
        <v>20500</v>
      </c>
      <c r="U763" t="str">
        <f t="shared" si="78"/>
        <v>No</v>
      </c>
      <c r="V763" t="str">
        <f t="shared" si="79"/>
        <v>No</v>
      </c>
      <c r="W763" s="9" t="str">
        <f t="shared" si="80"/>
        <v/>
      </c>
      <c r="X763" s="9">
        <f t="shared" si="81"/>
        <v>20500</v>
      </c>
    </row>
    <row r="764" spans="1:24" hidden="1" x14ac:dyDescent="0.25">
      <c r="A764">
        <v>7419</v>
      </c>
      <c r="B764" t="s">
        <v>141</v>
      </c>
      <c r="D764" t="s">
        <v>80</v>
      </c>
      <c r="E764" t="s">
        <v>66</v>
      </c>
      <c r="F764" t="s">
        <v>540</v>
      </c>
      <c r="G764">
        <v>4</v>
      </c>
      <c r="H764" t="s">
        <v>7511</v>
      </c>
      <c r="I764" s="9">
        <v>69522</v>
      </c>
      <c r="K764" t="s">
        <v>53</v>
      </c>
      <c r="M764" t="s">
        <v>54</v>
      </c>
      <c r="N764" t="s">
        <v>7513</v>
      </c>
      <c r="O764" t="s">
        <v>7483</v>
      </c>
      <c r="P764" t="s">
        <v>783</v>
      </c>
      <c r="Q764" t="s">
        <v>727</v>
      </c>
      <c r="R764" s="9">
        <v>69522</v>
      </c>
      <c r="S764">
        <f t="shared" ref="S764:S765" si="88">I764+J764+L764</f>
        <v>69522</v>
      </c>
      <c r="T764">
        <f t="shared" ref="T764:T765" si="89">S764-R764</f>
        <v>0</v>
      </c>
      <c r="U764" t="str">
        <f t="shared" si="78"/>
        <v>No</v>
      </c>
      <c r="V764" t="str">
        <f t="shared" si="79"/>
        <v>No</v>
      </c>
      <c r="W764" s="9" t="str">
        <f t="shared" si="80"/>
        <v/>
      </c>
      <c r="X764" s="9">
        <f t="shared" si="81"/>
        <v>69522</v>
      </c>
    </row>
    <row r="765" spans="1:24" hidden="1" x14ac:dyDescent="0.25">
      <c r="A765">
        <v>7420</v>
      </c>
      <c r="B765" t="s">
        <v>141</v>
      </c>
      <c r="D765" t="s">
        <v>80</v>
      </c>
      <c r="E765" t="s">
        <v>66</v>
      </c>
      <c r="F765" t="s">
        <v>540</v>
      </c>
      <c r="G765">
        <v>4</v>
      </c>
      <c r="H765" t="s">
        <v>7511</v>
      </c>
      <c r="I765" s="9">
        <v>146650</v>
      </c>
      <c r="K765" t="s">
        <v>53</v>
      </c>
      <c r="M765" t="s">
        <v>54</v>
      </c>
      <c r="N765" t="s">
        <v>7513</v>
      </c>
      <c r="O765" t="s">
        <v>7483</v>
      </c>
      <c r="P765" t="s">
        <v>783</v>
      </c>
      <c r="Q765" t="s">
        <v>727</v>
      </c>
      <c r="R765" s="9">
        <v>146650</v>
      </c>
      <c r="S765">
        <f t="shared" si="88"/>
        <v>146650</v>
      </c>
      <c r="T765">
        <f t="shared" si="89"/>
        <v>0</v>
      </c>
      <c r="U765" t="str">
        <f t="shared" si="78"/>
        <v>No</v>
      </c>
      <c r="V765" t="str">
        <f t="shared" si="79"/>
        <v>No</v>
      </c>
      <c r="W765" s="9" t="str">
        <f t="shared" si="80"/>
        <v/>
      </c>
      <c r="X765" s="9">
        <f t="shared" si="81"/>
        <v>146650</v>
      </c>
    </row>
    <row r="766" spans="1:24" hidden="1" x14ac:dyDescent="0.25">
      <c r="A766">
        <v>7421</v>
      </c>
      <c r="B766" t="s">
        <v>141</v>
      </c>
      <c r="D766" t="s">
        <v>80</v>
      </c>
      <c r="E766" t="s">
        <v>45</v>
      </c>
      <c r="F766" t="s">
        <v>144</v>
      </c>
      <c r="G766">
        <v>1</v>
      </c>
      <c r="H766" t="s">
        <v>7511</v>
      </c>
      <c r="K766" t="s">
        <v>273</v>
      </c>
      <c r="M766" t="s">
        <v>54</v>
      </c>
      <c r="N766" t="s">
        <v>8279</v>
      </c>
      <c r="O766" t="s">
        <v>7964</v>
      </c>
      <c r="P766" t="s">
        <v>692</v>
      </c>
      <c r="Q766" t="s">
        <v>693</v>
      </c>
      <c r="R766" s="9">
        <v>15000</v>
      </c>
      <c r="U766" t="str">
        <f t="shared" si="78"/>
        <v>No</v>
      </c>
      <c r="V766" t="str">
        <f t="shared" si="79"/>
        <v>No</v>
      </c>
      <c r="W766" s="9" t="str">
        <f t="shared" si="80"/>
        <v/>
      </c>
      <c r="X766" s="9">
        <f t="shared" si="81"/>
        <v>0</v>
      </c>
    </row>
    <row r="767" spans="1:24" hidden="1" x14ac:dyDescent="0.25">
      <c r="A767">
        <v>7428</v>
      </c>
      <c r="B767" t="s">
        <v>117</v>
      </c>
      <c r="D767" t="s">
        <v>80</v>
      </c>
      <c r="E767" t="s">
        <v>66</v>
      </c>
      <c r="F767" t="s">
        <v>702</v>
      </c>
      <c r="G767">
        <v>5</v>
      </c>
      <c r="H767" t="s">
        <v>6103</v>
      </c>
      <c r="I767" s="9">
        <v>500000</v>
      </c>
      <c r="K767" t="s">
        <v>273</v>
      </c>
      <c r="L767" s="9">
        <v>5000</v>
      </c>
      <c r="M767" t="s">
        <v>54</v>
      </c>
      <c r="N767" t="s">
        <v>8329</v>
      </c>
      <c r="O767" t="s">
        <v>7964</v>
      </c>
      <c r="P767" t="s">
        <v>692</v>
      </c>
      <c r="Q767" t="s">
        <v>921</v>
      </c>
      <c r="R767" s="9">
        <v>50500</v>
      </c>
      <c r="U767" t="str">
        <f t="shared" si="78"/>
        <v>No</v>
      </c>
      <c r="V767" t="str">
        <f t="shared" si="79"/>
        <v>No</v>
      </c>
      <c r="W767" s="9" t="str">
        <f t="shared" si="80"/>
        <v/>
      </c>
      <c r="X767" s="9">
        <f t="shared" si="81"/>
        <v>505000</v>
      </c>
    </row>
    <row r="768" spans="1:24" hidden="1" x14ac:dyDescent="0.25">
      <c r="A768">
        <v>7431</v>
      </c>
      <c r="B768" t="s">
        <v>64</v>
      </c>
      <c r="C768" t="s">
        <v>8345</v>
      </c>
      <c r="D768" t="s">
        <v>44</v>
      </c>
      <c r="E768" t="s">
        <v>81</v>
      </c>
      <c r="F768" t="s">
        <v>144</v>
      </c>
      <c r="G768">
        <v>1</v>
      </c>
      <c r="H768" t="s">
        <v>7511</v>
      </c>
      <c r="I768" s="9">
        <v>20000</v>
      </c>
      <c r="K768" t="s">
        <v>53</v>
      </c>
      <c r="M768" t="s">
        <v>54</v>
      </c>
      <c r="N768" t="s">
        <v>8350</v>
      </c>
      <c r="O768" t="s">
        <v>7964</v>
      </c>
      <c r="P768" t="s">
        <v>692</v>
      </c>
      <c r="Q768" t="s">
        <v>693</v>
      </c>
      <c r="R768" s="9">
        <v>20000</v>
      </c>
      <c r="U768" t="str">
        <f t="shared" si="78"/>
        <v>No</v>
      </c>
      <c r="V768" t="str">
        <f t="shared" si="79"/>
        <v>No</v>
      </c>
      <c r="W768" s="9" t="str">
        <f t="shared" si="80"/>
        <v/>
      </c>
      <c r="X768" s="9">
        <f t="shared" si="81"/>
        <v>20000</v>
      </c>
    </row>
    <row r="769" spans="1:24" hidden="1" x14ac:dyDescent="0.25">
      <c r="A769">
        <v>7432</v>
      </c>
      <c r="B769" t="s">
        <v>141</v>
      </c>
      <c r="D769" t="s">
        <v>80</v>
      </c>
      <c r="E769" t="s">
        <v>45</v>
      </c>
      <c r="F769" t="s">
        <v>144</v>
      </c>
      <c r="G769">
        <v>1</v>
      </c>
      <c r="H769" t="s">
        <v>250</v>
      </c>
      <c r="I769" s="9">
        <v>50000</v>
      </c>
      <c r="K769" t="s">
        <v>53</v>
      </c>
      <c r="M769" t="s">
        <v>54</v>
      </c>
      <c r="N769" t="s">
        <v>8357</v>
      </c>
      <c r="O769" t="s">
        <v>7964</v>
      </c>
      <c r="P769" t="s">
        <v>692</v>
      </c>
      <c r="Q769" t="s">
        <v>921</v>
      </c>
      <c r="R769" s="9">
        <v>50000</v>
      </c>
      <c r="U769" t="str">
        <f t="shared" si="78"/>
        <v>No</v>
      </c>
      <c r="V769" t="str">
        <f t="shared" si="79"/>
        <v>No</v>
      </c>
      <c r="W769" s="9" t="str">
        <f t="shared" si="80"/>
        <v/>
      </c>
      <c r="X769" s="9">
        <f t="shared" si="81"/>
        <v>50000</v>
      </c>
    </row>
    <row r="770" spans="1:24" hidden="1" x14ac:dyDescent="0.25">
      <c r="A770">
        <v>7433</v>
      </c>
      <c r="B770" t="s">
        <v>141</v>
      </c>
      <c r="D770" t="s">
        <v>80</v>
      </c>
      <c r="E770" t="s">
        <v>66</v>
      </c>
      <c r="F770" t="s">
        <v>702</v>
      </c>
      <c r="G770">
        <v>4</v>
      </c>
      <c r="H770" t="s">
        <v>7511</v>
      </c>
      <c r="I770" s="9">
        <v>142000</v>
      </c>
      <c r="K770" t="s">
        <v>53</v>
      </c>
      <c r="M770" t="s">
        <v>54</v>
      </c>
      <c r="N770" t="s">
        <v>7513</v>
      </c>
      <c r="O770" t="s">
        <v>7483</v>
      </c>
      <c r="P770" t="s">
        <v>783</v>
      </c>
      <c r="Q770" t="s">
        <v>727</v>
      </c>
      <c r="R770" s="9">
        <v>142000</v>
      </c>
      <c r="S770">
        <f>I770+J770+L770</f>
        <v>142000</v>
      </c>
      <c r="T770">
        <f>S770-R770</f>
        <v>0</v>
      </c>
      <c r="U770" t="str">
        <f t="shared" si="78"/>
        <v>No</v>
      </c>
      <c r="V770" t="str">
        <f t="shared" si="79"/>
        <v>No</v>
      </c>
      <c r="W770" s="9" t="str">
        <f t="shared" si="80"/>
        <v/>
      </c>
      <c r="X770" s="9">
        <f t="shared" si="81"/>
        <v>142000</v>
      </c>
    </row>
    <row r="771" spans="1:24" hidden="1" x14ac:dyDescent="0.25">
      <c r="A771">
        <v>7624</v>
      </c>
      <c r="B771" t="s">
        <v>266</v>
      </c>
      <c r="D771" t="s">
        <v>65</v>
      </c>
      <c r="E771" t="s">
        <v>45</v>
      </c>
      <c r="F771" t="s">
        <v>540</v>
      </c>
      <c r="G771">
        <v>4</v>
      </c>
      <c r="H771" t="s">
        <v>7511</v>
      </c>
      <c r="I771" s="9">
        <v>79260</v>
      </c>
      <c r="K771" t="s">
        <v>53</v>
      </c>
      <c r="M771" t="s">
        <v>54</v>
      </c>
      <c r="N771" t="s">
        <v>7513</v>
      </c>
      <c r="O771" t="s">
        <v>7483</v>
      </c>
      <c r="P771" t="s">
        <v>783</v>
      </c>
      <c r="Q771" t="s">
        <v>727</v>
      </c>
      <c r="R771" s="9">
        <v>79260</v>
      </c>
      <c r="U771" t="str">
        <f t="shared" ref="U771:U834" si="90">IF(AND(R771&gt;0,R771=J771),"Yes","No")</f>
        <v>No</v>
      </c>
      <c r="V771" t="str">
        <f t="shared" ref="V771:V834" si="91">IF(AND(R771&gt;0,R771=L771),"Yes","No")</f>
        <v>No</v>
      </c>
      <c r="W771" s="9" t="str">
        <f t="shared" ref="W771:W834" si="92">IF(AND(S771="Funded",T771="No",U771="No",V771="No"),SUM(I771,J771,L771,R771),"")</f>
        <v/>
      </c>
      <c r="X771" s="9">
        <f t="shared" ref="X771:X834" si="93">I771+J771+L771</f>
        <v>79260</v>
      </c>
    </row>
    <row r="772" spans="1:24" hidden="1" x14ac:dyDescent="0.25">
      <c r="A772">
        <v>7640</v>
      </c>
      <c r="B772" t="s">
        <v>64</v>
      </c>
      <c r="C772" t="s">
        <v>8505</v>
      </c>
      <c r="D772" t="s">
        <v>65</v>
      </c>
      <c r="E772" t="s">
        <v>45</v>
      </c>
      <c r="F772" t="s">
        <v>119</v>
      </c>
      <c r="G772">
        <v>5</v>
      </c>
      <c r="H772" t="s">
        <v>8493</v>
      </c>
      <c r="I772" s="9">
        <v>500</v>
      </c>
      <c r="J772" s="9">
        <v>0</v>
      </c>
      <c r="K772" t="s">
        <v>53</v>
      </c>
      <c r="L772" s="9">
        <v>15000</v>
      </c>
      <c r="M772" t="s">
        <v>54</v>
      </c>
      <c r="N772" t="s">
        <v>8585</v>
      </c>
      <c r="O772" t="s">
        <v>8458</v>
      </c>
      <c r="P772" t="s">
        <v>692</v>
      </c>
      <c r="Q772" t="s">
        <v>693</v>
      </c>
      <c r="R772" s="9">
        <v>0</v>
      </c>
      <c r="U772" t="str">
        <f t="shared" si="90"/>
        <v>No</v>
      </c>
      <c r="V772" t="str">
        <f t="shared" si="91"/>
        <v>No</v>
      </c>
      <c r="W772" s="9" t="str">
        <f t="shared" si="92"/>
        <v/>
      </c>
      <c r="X772" s="9">
        <f t="shared" si="93"/>
        <v>15500</v>
      </c>
    </row>
    <row r="773" spans="1:24" hidden="1" x14ac:dyDescent="0.25">
      <c r="A773">
        <v>7646</v>
      </c>
      <c r="B773" t="s">
        <v>141</v>
      </c>
      <c r="C773" t="s">
        <v>7527</v>
      </c>
      <c r="D773" t="s">
        <v>80</v>
      </c>
      <c r="E773" t="s">
        <v>45</v>
      </c>
      <c r="F773" t="s">
        <v>540</v>
      </c>
      <c r="G773">
        <v>4</v>
      </c>
      <c r="H773" t="s">
        <v>7511</v>
      </c>
      <c r="I773" s="9">
        <v>10110</v>
      </c>
      <c r="K773" t="s">
        <v>53</v>
      </c>
      <c r="M773" t="s">
        <v>54</v>
      </c>
      <c r="N773" t="s">
        <v>7513</v>
      </c>
      <c r="O773" t="s">
        <v>7483</v>
      </c>
      <c r="P773" t="s">
        <v>783</v>
      </c>
      <c r="Q773" t="s">
        <v>727</v>
      </c>
      <c r="R773" s="9">
        <v>10110</v>
      </c>
      <c r="S773">
        <f>I773+J773+L773</f>
        <v>10110</v>
      </c>
      <c r="T773">
        <f>S773-R773</f>
        <v>0</v>
      </c>
      <c r="U773" t="str">
        <f t="shared" si="90"/>
        <v>No</v>
      </c>
      <c r="V773" t="str">
        <f t="shared" si="91"/>
        <v>No</v>
      </c>
      <c r="W773" s="9" t="str">
        <f t="shared" si="92"/>
        <v/>
      </c>
      <c r="X773" s="9">
        <f t="shared" si="93"/>
        <v>10110</v>
      </c>
    </row>
    <row r="774" spans="1:24" hidden="1" x14ac:dyDescent="0.25">
      <c r="A774">
        <v>7668</v>
      </c>
      <c r="B774" t="s">
        <v>117</v>
      </c>
      <c r="D774" t="s">
        <v>494</v>
      </c>
      <c r="E774" t="s">
        <v>81</v>
      </c>
      <c r="F774" t="s">
        <v>188</v>
      </c>
      <c r="G774">
        <v>3</v>
      </c>
      <c r="H774" t="s">
        <v>7511</v>
      </c>
      <c r="I774" s="9">
        <v>500000</v>
      </c>
      <c r="J774" s="9">
        <v>0</v>
      </c>
      <c r="K774" t="s">
        <v>273</v>
      </c>
      <c r="M774" t="s">
        <v>54</v>
      </c>
      <c r="N774" t="s">
        <v>8780</v>
      </c>
      <c r="O774" t="s">
        <v>7751</v>
      </c>
      <c r="P774" t="s">
        <v>692</v>
      </c>
      <c r="Q774" t="s">
        <v>921</v>
      </c>
      <c r="R774" s="9">
        <v>500000</v>
      </c>
      <c r="U774" t="str">
        <f t="shared" si="90"/>
        <v>No</v>
      </c>
      <c r="V774" t="str">
        <f t="shared" si="91"/>
        <v>No</v>
      </c>
      <c r="W774" s="9" t="str">
        <f t="shared" si="92"/>
        <v/>
      </c>
      <c r="X774" s="9">
        <f t="shared" si="93"/>
        <v>500000</v>
      </c>
    </row>
    <row r="775" spans="1:24" hidden="1" x14ac:dyDescent="0.25">
      <c r="A775">
        <v>7678</v>
      </c>
      <c r="B775" t="s">
        <v>64</v>
      </c>
      <c r="C775" t="s">
        <v>7899</v>
      </c>
      <c r="D775" t="s">
        <v>80</v>
      </c>
      <c r="E775" t="s">
        <v>45</v>
      </c>
      <c r="F775" t="s">
        <v>188</v>
      </c>
      <c r="G775">
        <v>3</v>
      </c>
      <c r="H775" t="s">
        <v>7511</v>
      </c>
      <c r="I775" s="9">
        <v>150000</v>
      </c>
      <c r="J775" s="9">
        <v>0</v>
      </c>
      <c r="K775" t="s">
        <v>273</v>
      </c>
      <c r="M775" t="s">
        <v>54</v>
      </c>
      <c r="N775" t="s">
        <v>7892</v>
      </c>
      <c r="O775" t="s">
        <v>7893</v>
      </c>
      <c r="P775" t="s">
        <v>692</v>
      </c>
      <c r="Q775" t="s">
        <v>693</v>
      </c>
      <c r="R775" s="9">
        <v>150000</v>
      </c>
      <c r="U775" t="str">
        <f t="shared" si="90"/>
        <v>No</v>
      </c>
      <c r="V775" t="str">
        <f t="shared" si="91"/>
        <v>No</v>
      </c>
      <c r="W775" s="9" t="str">
        <f t="shared" si="92"/>
        <v/>
      </c>
      <c r="X775" s="9">
        <f t="shared" si="93"/>
        <v>150000</v>
      </c>
    </row>
    <row r="776" spans="1:24" hidden="1" x14ac:dyDescent="0.25">
      <c r="A776">
        <v>7679</v>
      </c>
      <c r="B776" t="s">
        <v>64</v>
      </c>
      <c r="C776" t="s">
        <v>7899</v>
      </c>
      <c r="D776" t="s">
        <v>3326</v>
      </c>
      <c r="E776" t="s">
        <v>45</v>
      </c>
      <c r="F776" t="s">
        <v>188</v>
      </c>
      <c r="G776">
        <v>4</v>
      </c>
      <c r="H776" t="s">
        <v>7511</v>
      </c>
      <c r="I776" s="9">
        <v>95200</v>
      </c>
      <c r="K776" t="s">
        <v>53</v>
      </c>
      <c r="M776" t="s">
        <v>54</v>
      </c>
      <c r="N776" t="s">
        <v>7513</v>
      </c>
      <c r="O776" t="s">
        <v>7483</v>
      </c>
      <c r="P776" t="s">
        <v>783</v>
      </c>
      <c r="Q776" t="s">
        <v>727</v>
      </c>
      <c r="R776" s="9">
        <v>95200</v>
      </c>
      <c r="S776">
        <f>I776+J776+L776</f>
        <v>95200</v>
      </c>
      <c r="T776">
        <f>S776-R776</f>
        <v>0</v>
      </c>
      <c r="U776" t="str">
        <f t="shared" si="90"/>
        <v>No</v>
      </c>
      <c r="V776" t="str">
        <f t="shared" si="91"/>
        <v>No</v>
      </c>
      <c r="W776" s="9" t="str">
        <f t="shared" si="92"/>
        <v/>
      </c>
      <c r="X776" s="9">
        <f t="shared" si="93"/>
        <v>95200</v>
      </c>
    </row>
    <row r="777" spans="1:24" hidden="1" x14ac:dyDescent="0.25">
      <c r="A777">
        <v>7706</v>
      </c>
      <c r="B777" t="s">
        <v>79</v>
      </c>
      <c r="D777" t="s">
        <v>80</v>
      </c>
      <c r="E777" t="s">
        <v>66</v>
      </c>
      <c r="F777" t="s">
        <v>237</v>
      </c>
      <c r="G777">
        <v>5</v>
      </c>
      <c r="H777" t="s">
        <v>7511</v>
      </c>
      <c r="I777" s="9">
        <v>200000</v>
      </c>
      <c r="J777" s="9">
        <v>0</v>
      </c>
      <c r="K777" t="s">
        <v>53</v>
      </c>
      <c r="M777" t="s">
        <v>54</v>
      </c>
      <c r="N777" t="s">
        <v>7892</v>
      </c>
      <c r="O777" t="s">
        <v>7893</v>
      </c>
      <c r="P777" t="s">
        <v>692</v>
      </c>
      <c r="Q777" t="s">
        <v>921</v>
      </c>
      <c r="R777" s="9">
        <v>200000</v>
      </c>
      <c r="U777" t="str">
        <f t="shared" si="90"/>
        <v>No</v>
      </c>
      <c r="V777" t="str">
        <f t="shared" si="91"/>
        <v>No</v>
      </c>
      <c r="W777" s="9" t="str">
        <f t="shared" si="92"/>
        <v/>
      </c>
      <c r="X777" s="9">
        <f t="shared" si="93"/>
        <v>200000</v>
      </c>
    </row>
    <row r="778" spans="1:24" hidden="1" x14ac:dyDescent="0.25">
      <c r="A778">
        <v>7712</v>
      </c>
      <c r="B778" t="s">
        <v>117</v>
      </c>
      <c r="C778" t="s">
        <v>1359</v>
      </c>
      <c r="D778" t="s">
        <v>80</v>
      </c>
      <c r="E778" t="s">
        <v>66</v>
      </c>
      <c r="F778" t="s">
        <v>188</v>
      </c>
      <c r="G778">
        <v>3</v>
      </c>
      <c r="H778" t="s">
        <v>7511</v>
      </c>
      <c r="I778" s="9">
        <v>25000</v>
      </c>
      <c r="J778" s="9">
        <v>0</v>
      </c>
      <c r="K778" t="s">
        <v>273</v>
      </c>
      <c r="M778" t="s">
        <v>54</v>
      </c>
      <c r="N778" t="s">
        <v>9028</v>
      </c>
      <c r="O778" t="s">
        <v>8370</v>
      </c>
      <c r="P778" t="s">
        <v>692</v>
      </c>
      <c r="Q778" t="s">
        <v>693</v>
      </c>
      <c r="R778" s="9">
        <v>25000</v>
      </c>
      <c r="U778" t="str">
        <f t="shared" si="90"/>
        <v>No</v>
      </c>
      <c r="V778" t="str">
        <f t="shared" si="91"/>
        <v>No</v>
      </c>
      <c r="W778" s="9" t="str">
        <f t="shared" si="92"/>
        <v/>
      </c>
      <c r="X778" s="9">
        <f t="shared" si="93"/>
        <v>25000</v>
      </c>
    </row>
    <row r="779" spans="1:24" hidden="1" x14ac:dyDescent="0.25">
      <c r="A779">
        <v>7713</v>
      </c>
      <c r="B779" t="s">
        <v>117</v>
      </c>
      <c r="C779" t="s">
        <v>1359</v>
      </c>
      <c r="D779" t="s">
        <v>80</v>
      </c>
      <c r="E779" t="s">
        <v>81</v>
      </c>
      <c r="F779" t="s">
        <v>188</v>
      </c>
      <c r="G779">
        <v>3</v>
      </c>
      <c r="H779" t="s">
        <v>7511</v>
      </c>
      <c r="I779" s="9">
        <v>15000</v>
      </c>
      <c r="J779" s="9">
        <v>0</v>
      </c>
      <c r="K779" t="s">
        <v>273</v>
      </c>
      <c r="L779" s="9">
        <v>2000</v>
      </c>
      <c r="M779" t="s">
        <v>54</v>
      </c>
      <c r="N779" t="s">
        <v>9028</v>
      </c>
      <c r="O779" t="s">
        <v>8370</v>
      </c>
      <c r="P779" t="s">
        <v>692</v>
      </c>
      <c r="Q779" t="s">
        <v>693</v>
      </c>
      <c r="R779" s="9">
        <v>15000</v>
      </c>
      <c r="U779" t="str">
        <f t="shared" si="90"/>
        <v>No</v>
      </c>
      <c r="V779" t="str">
        <f t="shared" si="91"/>
        <v>No</v>
      </c>
      <c r="W779" s="9" t="str">
        <f t="shared" si="92"/>
        <v/>
      </c>
      <c r="X779" s="9">
        <f t="shared" si="93"/>
        <v>17000</v>
      </c>
    </row>
    <row r="780" spans="1:24" hidden="1" x14ac:dyDescent="0.25">
      <c r="A780">
        <v>7714</v>
      </c>
      <c r="B780" t="s">
        <v>117</v>
      </c>
      <c r="D780" t="s">
        <v>80</v>
      </c>
      <c r="E780" t="s">
        <v>81</v>
      </c>
      <c r="F780" t="s">
        <v>540</v>
      </c>
      <c r="G780">
        <v>3</v>
      </c>
      <c r="H780" t="s">
        <v>876</v>
      </c>
      <c r="I780" s="9">
        <v>20280</v>
      </c>
      <c r="J780" s="9">
        <v>0</v>
      </c>
      <c r="K780" t="s">
        <v>53</v>
      </c>
      <c r="M780" t="s">
        <v>54</v>
      </c>
      <c r="N780" t="s">
        <v>7621</v>
      </c>
      <c r="O780" t="s">
        <v>8370</v>
      </c>
      <c r="P780" t="s">
        <v>692</v>
      </c>
      <c r="Q780" t="s">
        <v>693</v>
      </c>
      <c r="R780" s="9">
        <v>20280</v>
      </c>
      <c r="U780" t="str">
        <f t="shared" si="90"/>
        <v>No</v>
      </c>
      <c r="V780" t="str">
        <f t="shared" si="91"/>
        <v>No</v>
      </c>
      <c r="W780" s="9" t="str">
        <f t="shared" si="92"/>
        <v/>
      </c>
      <c r="X780" s="9">
        <f t="shared" si="93"/>
        <v>20280</v>
      </c>
    </row>
    <row r="781" spans="1:24" hidden="1" x14ac:dyDescent="0.25">
      <c r="A781">
        <v>7716</v>
      </c>
      <c r="B781" t="s">
        <v>117</v>
      </c>
      <c r="D781" t="s">
        <v>80</v>
      </c>
      <c r="E781" t="s">
        <v>66</v>
      </c>
      <c r="F781" t="s">
        <v>188</v>
      </c>
      <c r="G781">
        <v>3</v>
      </c>
      <c r="H781" t="s">
        <v>7511</v>
      </c>
      <c r="I781" s="9">
        <v>4500</v>
      </c>
      <c r="J781" s="9">
        <v>0</v>
      </c>
      <c r="K781" t="s">
        <v>273</v>
      </c>
      <c r="L781" s="9">
        <v>1500</v>
      </c>
      <c r="M781" t="s">
        <v>54</v>
      </c>
      <c r="N781" t="s">
        <v>7621</v>
      </c>
      <c r="O781" t="s">
        <v>8370</v>
      </c>
      <c r="P781" t="s">
        <v>692</v>
      </c>
      <c r="Q781" t="s">
        <v>693</v>
      </c>
      <c r="R781" s="9">
        <v>6000</v>
      </c>
      <c r="U781" t="str">
        <f t="shared" si="90"/>
        <v>No</v>
      </c>
      <c r="V781" t="str">
        <f t="shared" si="91"/>
        <v>No</v>
      </c>
      <c r="W781" s="9" t="str">
        <f t="shared" si="92"/>
        <v/>
      </c>
      <c r="X781" s="9">
        <f t="shared" si="93"/>
        <v>6000</v>
      </c>
    </row>
    <row r="782" spans="1:24" hidden="1" x14ac:dyDescent="0.25">
      <c r="A782">
        <v>7763</v>
      </c>
      <c r="B782" t="s">
        <v>266</v>
      </c>
      <c r="C782" t="s">
        <v>9357</v>
      </c>
      <c r="D782" t="s">
        <v>65</v>
      </c>
      <c r="E782" t="s">
        <v>45</v>
      </c>
      <c r="F782" t="s">
        <v>237</v>
      </c>
      <c r="G782">
        <v>4</v>
      </c>
      <c r="H782" t="s">
        <v>7742</v>
      </c>
      <c r="K782" t="s">
        <v>53</v>
      </c>
      <c r="L782" s="9">
        <v>20000</v>
      </c>
      <c r="M782" t="s">
        <v>54</v>
      </c>
      <c r="N782" t="s">
        <v>7744</v>
      </c>
      <c r="O782" t="s">
        <v>7483</v>
      </c>
      <c r="P782" t="s">
        <v>783</v>
      </c>
      <c r="Q782" t="s">
        <v>727</v>
      </c>
      <c r="R782" s="9">
        <v>20000</v>
      </c>
      <c r="S782">
        <f>I782+J782+L782</f>
        <v>20000</v>
      </c>
      <c r="T782">
        <f>S782-R782</f>
        <v>0</v>
      </c>
      <c r="U782" t="str">
        <f t="shared" si="90"/>
        <v>No</v>
      </c>
      <c r="V782" t="str">
        <f t="shared" si="91"/>
        <v>Yes</v>
      </c>
      <c r="W782" s="9" t="str">
        <f t="shared" si="92"/>
        <v/>
      </c>
      <c r="X782" s="9">
        <f t="shared" si="93"/>
        <v>20000</v>
      </c>
    </row>
    <row r="783" spans="1:24" hidden="1" x14ac:dyDescent="0.25">
      <c r="A783">
        <v>7789</v>
      </c>
      <c r="B783" t="s">
        <v>117</v>
      </c>
      <c r="C783" t="s">
        <v>9537</v>
      </c>
      <c r="D783" t="s">
        <v>65</v>
      </c>
      <c r="E783" t="s">
        <v>45</v>
      </c>
      <c r="F783" t="s">
        <v>702</v>
      </c>
      <c r="G783">
        <v>4</v>
      </c>
      <c r="H783" t="s">
        <v>7511</v>
      </c>
      <c r="I783" s="9">
        <v>73320</v>
      </c>
      <c r="K783" t="s">
        <v>53</v>
      </c>
      <c r="M783" t="s">
        <v>54</v>
      </c>
      <c r="N783" t="s">
        <v>7621</v>
      </c>
      <c r="O783" t="s">
        <v>8370</v>
      </c>
      <c r="P783" t="s">
        <v>783</v>
      </c>
      <c r="Q783" t="s">
        <v>727</v>
      </c>
      <c r="R783" s="9">
        <v>73320</v>
      </c>
      <c r="U783" t="str">
        <f t="shared" si="90"/>
        <v>No</v>
      </c>
      <c r="V783" t="str">
        <f t="shared" si="91"/>
        <v>No</v>
      </c>
      <c r="W783" s="9" t="str">
        <f t="shared" si="92"/>
        <v/>
      </c>
      <c r="X783" s="9">
        <f t="shared" si="93"/>
        <v>73320</v>
      </c>
    </row>
    <row r="784" spans="1:24" hidden="1" x14ac:dyDescent="0.25">
      <c r="A784">
        <v>7790</v>
      </c>
      <c r="B784" t="s">
        <v>117</v>
      </c>
      <c r="C784" t="s">
        <v>9537</v>
      </c>
      <c r="D784" t="s">
        <v>65</v>
      </c>
      <c r="E784" t="s">
        <v>45</v>
      </c>
      <c r="F784" t="s">
        <v>188</v>
      </c>
      <c r="G784">
        <v>4</v>
      </c>
      <c r="H784" t="s">
        <v>7511</v>
      </c>
      <c r="I784" s="9">
        <v>243400</v>
      </c>
      <c r="J784" s="9">
        <v>0</v>
      </c>
      <c r="K784" t="s">
        <v>53</v>
      </c>
      <c r="M784" t="s">
        <v>54</v>
      </c>
      <c r="N784" t="s">
        <v>7513</v>
      </c>
      <c r="O784" t="s">
        <v>7483</v>
      </c>
      <c r="P784" t="s">
        <v>783</v>
      </c>
      <c r="Q784" t="s">
        <v>727</v>
      </c>
      <c r="R784" s="9">
        <v>243400</v>
      </c>
      <c r="U784" t="str">
        <f t="shared" si="90"/>
        <v>No</v>
      </c>
      <c r="V784" t="str">
        <f t="shared" si="91"/>
        <v>No</v>
      </c>
      <c r="W784" s="9" t="str">
        <f t="shared" si="92"/>
        <v/>
      </c>
      <c r="X784" s="9">
        <f t="shared" si="93"/>
        <v>243400</v>
      </c>
    </row>
    <row r="785" spans="1:24" hidden="1" x14ac:dyDescent="0.25">
      <c r="A785">
        <v>7791</v>
      </c>
      <c r="B785" t="s">
        <v>117</v>
      </c>
      <c r="C785" t="s">
        <v>9537</v>
      </c>
      <c r="D785" t="s">
        <v>65</v>
      </c>
      <c r="E785" t="s">
        <v>45</v>
      </c>
      <c r="F785" t="s">
        <v>188</v>
      </c>
      <c r="G785">
        <v>4</v>
      </c>
      <c r="H785" t="s">
        <v>7511</v>
      </c>
      <c r="J785" s="9">
        <v>0</v>
      </c>
      <c r="K785" t="s">
        <v>273</v>
      </c>
      <c r="M785" t="s">
        <v>54</v>
      </c>
      <c r="N785" t="s">
        <v>7513</v>
      </c>
      <c r="O785" t="s">
        <v>7483</v>
      </c>
      <c r="P785" t="s">
        <v>783</v>
      </c>
      <c r="Q785" t="s">
        <v>727</v>
      </c>
      <c r="U785" t="str">
        <f t="shared" si="90"/>
        <v>No</v>
      </c>
      <c r="V785" t="str">
        <f t="shared" si="91"/>
        <v>No</v>
      </c>
      <c r="W785" s="9" t="str">
        <f t="shared" si="92"/>
        <v/>
      </c>
      <c r="X785" s="9">
        <f t="shared" si="93"/>
        <v>0</v>
      </c>
    </row>
    <row r="786" spans="1:24" hidden="1" x14ac:dyDescent="0.25">
      <c r="A786">
        <v>7792</v>
      </c>
      <c r="B786" t="s">
        <v>117</v>
      </c>
      <c r="C786" t="s">
        <v>9537</v>
      </c>
      <c r="D786" t="s">
        <v>65</v>
      </c>
      <c r="E786" t="s">
        <v>45</v>
      </c>
      <c r="F786" t="s">
        <v>119</v>
      </c>
      <c r="G786">
        <v>4</v>
      </c>
      <c r="H786" t="s">
        <v>7511</v>
      </c>
      <c r="I786" s="9">
        <v>15000</v>
      </c>
      <c r="J786" s="9">
        <v>0</v>
      </c>
      <c r="K786" t="s">
        <v>273</v>
      </c>
      <c r="M786" t="s">
        <v>54</v>
      </c>
      <c r="N786" t="s">
        <v>7733</v>
      </c>
      <c r="O786" t="s">
        <v>7751</v>
      </c>
      <c r="P786" t="s">
        <v>783</v>
      </c>
      <c r="Q786" t="s">
        <v>727</v>
      </c>
      <c r="R786" s="9">
        <v>15000</v>
      </c>
      <c r="S786">
        <f>I786+J786+L786</f>
        <v>15000</v>
      </c>
      <c r="T786">
        <f>S786-R786</f>
        <v>0</v>
      </c>
      <c r="U786" t="str">
        <f t="shared" si="90"/>
        <v>No</v>
      </c>
      <c r="V786" t="str">
        <f t="shared" si="91"/>
        <v>No</v>
      </c>
      <c r="W786" s="9" t="str">
        <f t="shared" si="92"/>
        <v/>
      </c>
      <c r="X786" s="9">
        <f t="shared" si="93"/>
        <v>15000</v>
      </c>
    </row>
    <row r="787" spans="1:24" hidden="1" x14ac:dyDescent="0.25">
      <c r="A787">
        <v>7793</v>
      </c>
      <c r="B787" t="s">
        <v>117</v>
      </c>
      <c r="C787" t="s">
        <v>9537</v>
      </c>
      <c r="D787" t="s">
        <v>65</v>
      </c>
      <c r="E787" t="s">
        <v>45</v>
      </c>
      <c r="F787" t="s">
        <v>47</v>
      </c>
      <c r="G787">
        <v>1</v>
      </c>
      <c r="H787" t="s">
        <v>9350</v>
      </c>
      <c r="I787" s="9">
        <v>400000</v>
      </c>
      <c r="J787" s="9">
        <v>20000</v>
      </c>
      <c r="K787" t="s">
        <v>273</v>
      </c>
      <c r="L787" s="9">
        <v>20000</v>
      </c>
      <c r="M787" t="s">
        <v>149</v>
      </c>
      <c r="O787" t="s">
        <v>9205</v>
      </c>
      <c r="P787" t="s">
        <v>692</v>
      </c>
      <c r="Q787" t="s">
        <v>921</v>
      </c>
      <c r="R787" s="9">
        <v>500000</v>
      </c>
      <c r="U787" t="str">
        <f t="shared" si="90"/>
        <v>No</v>
      </c>
      <c r="V787" t="str">
        <f t="shared" si="91"/>
        <v>No</v>
      </c>
      <c r="W787" s="9" t="str">
        <f t="shared" si="92"/>
        <v/>
      </c>
      <c r="X787" s="9">
        <f t="shared" si="93"/>
        <v>440000</v>
      </c>
    </row>
    <row r="788" spans="1:24" hidden="1" x14ac:dyDescent="0.25">
      <c r="A788">
        <v>7795</v>
      </c>
      <c r="B788" t="s">
        <v>141</v>
      </c>
      <c r="C788" t="s">
        <v>9627</v>
      </c>
      <c r="D788" t="s">
        <v>3326</v>
      </c>
      <c r="E788" t="s">
        <v>45</v>
      </c>
      <c r="F788" t="s">
        <v>119</v>
      </c>
      <c r="G788">
        <v>4</v>
      </c>
      <c r="H788" t="s">
        <v>250</v>
      </c>
      <c r="I788" s="9">
        <v>8000</v>
      </c>
      <c r="J788" s="9">
        <v>0</v>
      </c>
      <c r="K788" t="s">
        <v>53</v>
      </c>
      <c r="M788" t="s">
        <v>54</v>
      </c>
      <c r="N788" t="s">
        <v>7845</v>
      </c>
      <c r="O788" t="s">
        <v>7751</v>
      </c>
      <c r="P788" t="s">
        <v>783</v>
      </c>
      <c r="Q788" t="s">
        <v>727</v>
      </c>
      <c r="R788" s="9">
        <v>4000</v>
      </c>
      <c r="U788" t="str">
        <f t="shared" si="90"/>
        <v>No</v>
      </c>
      <c r="V788" t="str">
        <f t="shared" si="91"/>
        <v>No</v>
      </c>
      <c r="W788" s="9" t="str">
        <f t="shared" si="92"/>
        <v/>
      </c>
      <c r="X788" s="9">
        <f t="shared" si="93"/>
        <v>8000</v>
      </c>
    </row>
    <row r="789" spans="1:24" hidden="1" x14ac:dyDescent="0.25">
      <c r="A789">
        <v>7798</v>
      </c>
      <c r="B789" t="s">
        <v>141</v>
      </c>
      <c r="C789" t="s">
        <v>9627</v>
      </c>
      <c r="D789" t="s">
        <v>65</v>
      </c>
      <c r="E789" t="s">
        <v>45</v>
      </c>
      <c r="F789" t="s">
        <v>237</v>
      </c>
      <c r="G789">
        <v>4</v>
      </c>
      <c r="H789" t="s">
        <v>7511</v>
      </c>
      <c r="J789" s="9">
        <v>0</v>
      </c>
      <c r="K789" t="s">
        <v>273</v>
      </c>
      <c r="L789" s="9">
        <v>30000</v>
      </c>
      <c r="M789" t="s">
        <v>54</v>
      </c>
      <c r="N789" t="s">
        <v>8662</v>
      </c>
      <c r="O789" t="s">
        <v>7893</v>
      </c>
      <c r="P789" t="s">
        <v>783</v>
      </c>
      <c r="Q789" t="s">
        <v>727</v>
      </c>
      <c r="R789" s="9">
        <v>30000</v>
      </c>
      <c r="S789">
        <f>I789+J789+L789</f>
        <v>30000</v>
      </c>
      <c r="T789">
        <f>S789-R789</f>
        <v>0</v>
      </c>
      <c r="U789" t="str">
        <f t="shared" si="90"/>
        <v>No</v>
      </c>
      <c r="V789" t="str">
        <f t="shared" si="91"/>
        <v>Yes</v>
      </c>
      <c r="W789" s="9" t="str">
        <f t="shared" si="92"/>
        <v/>
      </c>
      <c r="X789" s="9">
        <f t="shared" si="93"/>
        <v>30000</v>
      </c>
    </row>
    <row r="790" spans="1:24" hidden="1" x14ac:dyDescent="0.25">
      <c r="A790">
        <v>7807</v>
      </c>
      <c r="B790" t="s">
        <v>64</v>
      </c>
      <c r="D790" t="s">
        <v>65</v>
      </c>
      <c r="E790" t="s">
        <v>45</v>
      </c>
      <c r="F790" t="s">
        <v>96</v>
      </c>
      <c r="G790">
        <v>5</v>
      </c>
      <c r="H790" t="s">
        <v>1223</v>
      </c>
      <c r="I790" s="9">
        <v>1000</v>
      </c>
      <c r="J790" s="9">
        <v>2000</v>
      </c>
      <c r="K790" t="s">
        <v>53</v>
      </c>
      <c r="L790" s="9">
        <v>0</v>
      </c>
      <c r="M790" t="s">
        <v>54</v>
      </c>
      <c r="N790" t="s">
        <v>1247</v>
      </c>
      <c r="O790" t="s">
        <v>1226</v>
      </c>
      <c r="P790" t="s">
        <v>911</v>
      </c>
      <c r="Q790" t="s">
        <v>727</v>
      </c>
      <c r="R790" s="9">
        <v>0</v>
      </c>
      <c r="U790" t="str">
        <f t="shared" si="90"/>
        <v>No</v>
      </c>
      <c r="V790" t="str">
        <f t="shared" si="91"/>
        <v>No</v>
      </c>
      <c r="W790" s="9" t="str">
        <f t="shared" si="92"/>
        <v/>
      </c>
      <c r="X790" s="9">
        <f t="shared" si="93"/>
        <v>3000</v>
      </c>
    </row>
    <row r="791" spans="1:24" hidden="1" x14ac:dyDescent="0.25">
      <c r="A791">
        <v>1945</v>
      </c>
      <c r="B791" t="s">
        <v>117</v>
      </c>
      <c r="D791" t="s">
        <v>494</v>
      </c>
      <c r="E791" t="s">
        <v>81</v>
      </c>
      <c r="F791" t="s">
        <v>188</v>
      </c>
      <c r="G791">
        <v>1</v>
      </c>
      <c r="H791" t="s">
        <v>685</v>
      </c>
      <c r="I791" s="9">
        <v>0</v>
      </c>
      <c r="J791" s="9">
        <v>0</v>
      </c>
      <c r="K791" t="s">
        <v>273</v>
      </c>
      <c r="L791" s="9">
        <v>0</v>
      </c>
      <c r="M791" t="s">
        <v>54</v>
      </c>
      <c r="N791" t="s">
        <v>780</v>
      </c>
      <c r="O791" t="s">
        <v>688</v>
      </c>
      <c r="P791" t="s">
        <v>783</v>
      </c>
      <c r="U791" t="str">
        <f t="shared" si="90"/>
        <v>No</v>
      </c>
      <c r="V791" t="str">
        <f t="shared" si="91"/>
        <v>No</v>
      </c>
      <c r="W791" s="9" t="str">
        <f t="shared" si="92"/>
        <v/>
      </c>
      <c r="X791" s="9">
        <f t="shared" si="93"/>
        <v>0</v>
      </c>
    </row>
    <row r="792" spans="1:24" hidden="1" x14ac:dyDescent="0.25">
      <c r="A792">
        <v>2141</v>
      </c>
      <c r="B792" t="s">
        <v>359</v>
      </c>
      <c r="D792" t="s">
        <v>65</v>
      </c>
      <c r="E792" t="s">
        <v>45</v>
      </c>
      <c r="F792" t="s">
        <v>47</v>
      </c>
      <c r="G792">
        <v>3</v>
      </c>
      <c r="H792" t="s">
        <v>250</v>
      </c>
      <c r="I792" s="9">
        <v>0</v>
      </c>
      <c r="J792" s="9">
        <v>0</v>
      </c>
      <c r="K792" t="s">
        <v>53</v>
      </c>
      <c r="L792" s="9">
        <v>0</v>
      </c>
      <c r="M792" t="s">
        <v>54</v>
      </c>
      <c r="O792" t="s">
        <v>1407</v>
      </c>
      <c r="P792" t="s">
        <v>783</v>
      </c>
      <c r="Q792" t="s">
        <v>464</v>
      </c>
      <c r="R792" s="9">
        <v>0</v>
      </c>
      <c r="U792" t="str">
        <f t="shared" si="90"/>
        <v>No</v>
      </c>
      <c r="V792" t="str">
        <f t="shared" si="91"/>
        <v>No</v>
      </c>
      <c r="W792" s="9" t="str">
        <f t="shared" si="92"/>
        <v/>
      </c>
      <c r="X792" s="9">
        <f t="shared" si="93"/>
        <v>0</v>
      </c>
    </row>
    <row r="793" spans="1:24" hidden="1" x14ac:dyDescent="0.25">
      <c r="A793">
        <v>2142</v>
      </c>
      <c r="B793" t="s">
        <v>64</v>
      </c>
      <c r="C793" t="s">
        <v>1426</v>
      </c>
      <c r="D793" t="s">
        <v>65</v>
      </c>
      <c r="E793" t="s">
        <v>45</v>
      </c>
      <c r="F793" t="s">
        <v>1428</v>
      </c>
      <c r="G793">
        <v>5</v>
      </c>
      <c r="H793" t="s">
        <v>1404</v>
      </c>
      <c r="I793" s="9">
        <v>0</v>
      </c>
      <c r="J793" s="9">
        <v>2000</v>
      </c>
      <c r="K793" t="s">
        <v>53</v>
      </c>
      <c r="L793" s="9">
        <v>2000</v>
      </c>
      <c r="M793" t="s">
        <v>54</v>
      </c>
      <c r="O793" t="s">
        <v>1407</v>
      </c>
      <c r="P793" t="s">
        <v>783</v>
      </c>
      <c r="Q793" t="s">
        <v>464</v>
      </c>
      <c r="R793" s="9">
        <v>0</v>
      </c>
      <c r="U793" t="str">
        <f t="shared" si="90"/>
        <v>No</v>
      </c>
      <c r="V793" t="str">
        <f t="shared" si="91"/>
        <v>No</v>
      </c>
      <c r="W793" s="9" t="str">
        <f t="shared" si="92"/>
        <v/>
      </c>
      <c r="X793" s="9">
        <f t="shared" si="93"/>
        <v>4000</v>
      </c>
    </row>
    <row r="794" spans="1:24" hidden="1" x14ac:dyDescent="0.25">
      <c r="A794">
        <v>2143</v>
      </c>
      <c r="B794" t="s">
        <v>616</v>
      </c>
      <c r="C794" t="s">
        <v>1433</v>
      </c>
      <c r="D794" t="s">
        <v>65</v>
      </c>
      <c r="E794" t="s">
        <v>45</v>
      </c>
      <c r="F794" t="s">
        <v>1428</v>
      </c>
      <c r="G794">
        <v>5</v>
      </c>
      <c r="H794" t="s">
        <v>1404</v>
      </c>
      <c r="I794" s="9">
        <v>0</v>
      </c>
      <c r="J794" s="9">
        <v>1000</v>
      </c>
      <c r="K794" t="s">
        <v>53</v>
      </c>
      <c r="L794" s="9">
        <v>1000</v>
      </c>
      <c r="M794" t="s">
        <v>54</v>
      </c>
      <c r="O794" t="s">
        <v>1407</v>
      </c>
      <c r="P794" t="s">
        <v>783</v>
      </c>
      <c r="Q794" t="s">
        <v>464</v>
      </c>
      <c r="R794" s="9">
        <v>0</v>
      </c>
      <c r="U794" t="str">
        <f t="shared" si="90"/>
        <v>No</v>
      </c>
      <c r="V794" t="str">
        <f t="shared" si="91"/>
        <v>No</v>
      </c>
      <c r="W794" s="9" t="str">
        <f t="shared" si="92"/>
        <v/>
      </c>
      <c r="X794" s="9">
        <f t="shared" si="93"/>
        <v>2000</v>
      </c>
    </row>
    <row r="795" spans="1:24" hidden="1" x14ac:dyDescent="0.25">
      <c r="A795">
        <v>2144</v>
      </c>
      <c r="B795" t="s">
        <v>616</v>
      </c>
      <c r="C795" t="s">
        <v>1433</v>
      </c>
      <c r="D795" t="s">
        <v>65</v>
      </c>
      <c r="E795" t="s">
        <v>45</v>
      </c>
      <c r="F795" t="s">
        <v>1428</v>
      </c>
      <c r="G795">
        <v>5</v>
      </c>
      <c r="H795" t="s">
        <v>1404</v>
      </c>
      <c r="I795" s="9">
        <v>0</v>
      </c>
      <c r="J795" s="9">
        <v>1000</v>
      </c>
      <c r="K795" t="s">
        <v>53</v>
      </c>
      <c r="L795" s="9">
        <v>1000</v>
      </c>
      <c r="M795" t="s">
        <v>54</v>
      </c>
      <c r="O795" t="s">
        <v>1407</v>
      </c>
      <c r="P795" t="s">
        <v>783</v>
      </c>
      <c r="Q795" t="s">
        <v>464</v>
      </c>
      <c r="R795" s="9">
        <v>0</v>
      </c>
      <c r="U795" t="str">
        <f t="shared" si="90"/>
        <v>No</v>
      </c>
      <c r="V795" t="str">
        <f t="shared" si="91"/>
        <v>No</v>
      </c>
      <c r="W795" s="9" t="str">
        <f t="shared" si="92"/>
        <v/>
      </c>
      <c r="X795" s="9">
        <f t="shared" si="93"/>
        <v>2000</v>
      </c>
    </row>
    <row r="796" spans="1:24" hidden="1" x14ac:dyDescent="0.25">
      <c r="A796">
        <v>2145</v>
      </c>
      <c r="B796" t="s">
        <v>616</v>
      </c>
      <c r="D796" t="s">
        <v>80</v>
      </c>
      <c r="E796" t="s">
        <v>45</v>
      </c>
      <c r="F796" t="s">
        <v>119</v>
      </c>
      <c r="G796">
        <v>5</v>
      </c>
      <c r="H796" t="s">
        <v>1500</v>
      </c>
      <c r="I796" s="9">
        <v>0</v>
      </c>
      <c r="J796" s="9">
        <v>0</v>
      </c>
      <c r="K796" t="s">
        <v>53</v>
      </c>
      <c r="L796" s="9">
        <v>3150</v>
      </c>
      <c r="M796" t="s">
        <v>134</v>
      </c>
      <c r="N796" t="s">
        <v>1749</v>
      </c>
      <c r="O796" t="s">
        <v>1693</v>
      </c>
      <c r="P796" t="s">
        <v>911</v>
      </c>
      <c r="Q796" t="s">
        <v>727</v>
      </c>
      <c r="R796" s="9">
        <v>0</v>
      </c>
      <c r="S796">
        <f>I796+J796+L796</f>
        <v>3150</v>
      </c>
      <c r="T796">
        <f>S796-R796</f>
        <v>3150</v>
      </c>
      <c r="U796" t="str">
        <f t="shared" si="90"/>
        <v>No</v>
      </c>
      <c r="V796" t="str">
        <f t="shared" si="91"/>
        <v>No</v>
      </c>
      <c r="W796" s="9" t="str">
        <f t="shared" si="92"/>
        <v/>
      </c>
      <c r="X796" s="9">
        <f t="shared" si="93"/>
        <v>3150</v>
      </c>
    </row>
    <row r="797" spans="1:24" hidden="1" x14ac:dyDescent="0.25">
      <c r="A797">
        <v>2146</v>
      </c>
      <c r="B797" t="s">
        <v>117</v>
      </c>
      <c r="D797" t="s">
        <v>80</v>
      </c>
      <c r="E797" t="s">
        <v>66</v>
      </c>
      <c r="F797" t="s">
        <v>119</v>
      </c>
      <c r="G797">
        <v>3</v>
      </c>
      <c r="H797" t="s">
        <v>1444</v>
      </c>
      <c r="I797" s="9">
        <v>0</v>
      </c>
      <c r="J797" s="9">
        <v>1000</v>
      </c>
      <c r="K797" t="s">
        <v>53</v>
      </c>
      <c r="L797" s="9">
        <v>1000</v>
      </c>
      <c r="M797" t="s">
        <v>54</v>
      </c>
      <c r="N797" t="s">
        <v>1452</v>
      </c>
      <c r="O797" t="s">
        <v>1407</v>
      </c>
      <c r="P797" t="s">
        <v>783</v>
      </c>
      <c r="Q797" t="s">
        <v>693</v>
      </c>
      <c r="R797" s="9">
        <v>0</v>
      </c>
      <c r="U797" t="str">
        <f t="shared" si="90"/>
        <v>No</v>
      </c>
      <c r="V797" t="str">
        <f t="shared" si="91"/>
        <v>No</v>
      </c>
      <c r="W797" s="9" t="str">
        <f t="shared" si="92"/>
        <v/>
      </c>
      <c r="X797" s="9">
        <f t="shared" si="93"/>
        <v>2000</v>
      </c>
    </row>
    <row r="798" spans="1:24" hidden="1" x14ac:dyDescent="0.25">
      <c r="A798">
        <v>2172</v>
      </c>
      <c r="B798" t="s">
        <v>359</v>
      </c>
      <c r="D798" t="s">
        <v>80</v>
      </c>
      <c r="E798" t="s">
        <v>45</v>
      </c>
      <c r="F798" t="s">
        <v>188</v>
      </c>
      <c r="G798">
        <v>1</v>
      </c>
      <c r="H798" t="s">
        <v>1500</v>
      </c>
      <c r="I798" s="9">
        <v>30000</v>
      </c>
      <c r="J798" s="9">
        <v>0</v>
      </c>
      <c r="K798" t="s">
        <v>53</v>
      </c>
      <c r="L798" s="9">
        <v>2000</v>
      </c>
      <c r="M798" t="s">
        <v>54</v>
      </c>
      <c r="N798" t="s">
        <v>1676</v>
      </c>
      <c r="O798" t="s">
        <v>1503</v>
      </c>
      <c r="P798" t="s">
        <v>783</v>
      </c>
      <c r="Q798" t="s">
        <v>921</v>
      </c>
      <c r="R798" s="9">
        <v>30000</v>
      </c>
      <c r="U798" t="str">
        <f t="shared" si="90"/>
        <v>No</v>
      </c>
      <c r="V798" t="str">
        <f t="shared" si="91"/>
        <v>No</v>
      </c>
      <c r="W798" s="9" t="str">
        <f t="shared" si="92"/>
        <v/>
      </c>
      <c r="X798" s="9">
        <f t="shared" si="93"/>
        <v>32000</v>
      </c>
    </row>
    <row r="799" spans="1:24" hidden="1" x14ac:dyDescent="0.25">
      <c r="A799">
        <v>2173</v>
      </c>
      <c r="B799" t="s">
        <v>359</v>
      </c>
      <c r="D799" t="s">
        <v>80</v>
      </c>
      <c r="E799" t="s">
        <v>45</v>
      </c>
      <c r="F799" t="s">
        <v>188</v>
      </c>
      <c r="G799">
        <v>1</v>
      </c>
      <c r="H799" t="s">
        <v>1500</v>
      </c>
      <c r="I799" s="9">
        <v>20000</v>
      </c>
      <c r="J799" s="9">
        <v>0</v>
      </c>
      <c r="K799" t="s">
        <v>53</v>
      </c>
      <c r="L799" s="9">
        <v>2000</v>
      </c>
      <c r="M799" t="s">
        <v>54</v>
      </c>
      <c r="N799" t="s">
        <v>1684</v>
      </c>
      <c r="O799" t="s">
        <v>1503</v>
      </c>
      <c r="P799" t="s">
        <v>783</v>
      </c>
      <c r="Q799" t="s">
        <v>921</v>
      </c>
      <c r="R799" s="9">
        <v>20000</v>
      </c>
      <c r="U799" t="str">
        <f t="shared" si="90"/>
        <v>No</v>
      </c>
      <c r="V799" t="str">
        <f t="shared" si="91"/>
        <v>No</v>
      </c>
      <c r="W799" s="9" t="str">
        <f t="shared" si="92"/>
        <v/>
      </c>
      <c r="X799" s="9">
        <f t="shared" si="93"/>
        <v>22000</v>
      </c>
    </row>
    <row r="800" spans="1:24" hidden="1" x14ac:dyDescent="0.25">
      <c r="A800">
        <v>2186</v>
      </c>
      <c r="B800" t="s">
        <v>223</v>
      </c>
      <c r="D800" t="s">
        <v>494</v>
      </c>
      <c r="E800" t="s">
        <v>45</v>
      </c>
      <c r="F800" t="s">
        <v>607</v>
      </c>
      <c r="G800">
        <v>2</v>
      </c>
      <c r="H800" t="s">
        <v>1608</v>
      </c>
      <c r="I800" s="9">
        <v>0</v>
      </c>
      <c r="J800" s="9">
        <v>0</v>
      </c>
      <c r="K800" t="s">
        <v>53</v>
      </c>
      <c r="L800" s="9">
        <v>0</v>
      </c>
      <c r="M800" t="s">
        <v>54</v>
      </c>
      <c r="N800" t="s">
        <v>1610</v>
      </c>
      <c r="O800" t="s">
        <v>1693</v>
      </c>
      <c r="P800" t="s">
        <v>783</v>
      </c>
      <c r="Q800" t="s">
        <v>464</v>
      </c>
      <c r="R800" s="9">
        <v>0</v>
      </c>
      <c r="U800" t="str">
        <f t="shared" si="90"/>
        <v>No</v>
      </c>
      <c r="V800" t="str">
        <f t="shared" si="91"/>
        <v>No</v>
      </c>
      <c r="W800" s="9" t="str">
        <f t="shared" si="92"/>
        <v/>
      </c>
      <c r="X800" s="9">
        <f t="shared" si="93"/>
        <v>0</v>
      </c>
    </row>
    <row r="801" spans="1:24" hidden="1" x14ac:dyDescent="0.25">
      <c r="A801">
        <v>2208</v>
      </c>
      <c r="B801" t="s">
        <v>117</v>
      </c>
      <c r="D801" t="s">
        <v>80</v>
      </c>
      <c r="E801" t="s">
        <v>66</v>
      </c>
      <c r="F801" t="s">
        <v>188</v>
      </c>
      <c r="G801">
        <v>3</v>
      </c>
      <c r="H801" t="s">
        <v>1500</v>
      </c>
      <c r="I801" s="9">
        <v>0</v>
      </c>
      <c r="J801" s="9">
        <v>0</v>
      </c>
      <c r="K801" t="s">
        <v>273</v>
      </c>
      <c r="L801" s="9">
        <v>5000</v>
      </c>
      <c r="M801" t="s">
        <v>134</v>
      </c>
      <c r="N801" t="s">
        <v>1824</v>
      </c>
      <c r="O801" t="s">
        <v>1880</v>
      </c>
      <c r="P801" t="s">
        <v>783</v>
      </c>
      <c r="Q801" t="s">
        <v>693</v>
      </c>
      <c r="R801" s="9">
        <v>5000</v>
      </c>
      <c r="U801" t="str">
        <f t="shared" si="90"/>
        <v>No</v>
      </c>
      <c r="V801" t="str">
        <f t="shared" si="91"/>
        <v>Yes</v>
      </c>
      <c r="W801" s="9" t="str">
        <f t="shared" si="92"/>
        <v/>
      </c>
      <c r="X801" s="9">
        <f t="shared" si="93"/>
        <v>5000</v>
      </c>
    </row>
    <row r="802" spans="1:24" hidden="1" x14ac:dyDescent="0.25">
      <c r="A802">
        <v>2219</v>
      </c>
      <c r="B802" t="s">
        <v>579</v>
      </c>
      <c r="D802" t="s">
        <v>65</v>
      </c>
      <c r="E802" t="s">
        <v>66</v>
      </c>
      <c r="F802" t="s">
        <v>119</v>
      </c>
      <c r="G802">
        <v>4</v>
      </c>
      <c r="H802" t="s">
        <v>1950</v>
      </c>
      <c r="I802" s="9">
        <v>0</v>
      </c>
      <c r="J802" s="9">
        <v>0</v>
      </c>
      <c r="K802" t="s">
        <v>53</v>
      </c>
      <c r="L802" s="9">
        <v>0</v>
      </c>
      <c r="O802" t="s">
        <v>1951</v>
      </c>
      <c r="P802" t="s">
        <v>783</v>
      </c>
      <c r="Q802" t="s">
        <v>464</v>
      </c>
      <c r="R802" s="9">
        <v>0</v>
      </c>
      <c r="U802" t="str">
        <f t="shared" si="90"/>
        <v>No</v>
      </c>
      <c r="V802" t="str">
        <f t="shared" si="91"/>
        <v>No</v>
      </c>
      <c r="W802" s="9" t="str">
        <f t="shared" si="92"/>
        <v/>
      </c>
      <c r="X802" s="9">
        <f t="shared" si="93"/>
        <v>0</v>
      </c>
    </row>
    <row r="803" spans="1:24" hidden="1" x14ac:dyDescent="0.25">
      <c r="A803">
        <v>2220</v>
      </c>
      <c r="B803" t="s">
        <v>579</v>
      </c>
      <c r="D803" t="s">
        <v>65</v>
      </c>
      <c r="E803" t="s">
        <v>66</v>
      </c>
      <c r="F803" t="s">
        <v>119</v>
      </c>
      <c r="G803">
        <v>2</v>
      </c>
      <c r="H803" t="s">
        <v>1966</v>
      </c>
      <c r="I803" s="9">
        <v>0</v>
      </c>
      <c r="J803" s="9">
        <v>0</v>
      </c>
      <c r="L803" s="9">
        <v>0</v>
      </c>
      <c r="O803" t="s">
        <v>1951</v>
      </c>
      <c r="P803" t="s">
        <v>783</v>
      </c>
      <c r="Q803" t="s">
        <v>464</v>
      </c>
      <c r="R803" s="9">
        <v>0</v>
      </c>
      <c r="U803" t="str">
        <f t="shared" si="90"/>
        <v>No</v>
      </c>
      <c r="V803" t="str">
        <f t="shared" si="91"/>
        <v>No</v>
      </c>
      <c r="W803" s="9" t="str">
        <f t="shared" si="92"/>
        <v/>
      </c>
      <c r="X803" s="9">
        <f t="shared" si="93"/>
        <v>0</v>
      </c>
    </row>
    <row r="804" spans="1:24" hidden="1" x14ac:dyDescent="0.25">
      <c r="A804">
        <v>2221</v>
      </c>
      <c r="B804" t="s">
        <v>579</v>
      </c>
      <c r="D804" t="s">
        <v>65</v>
      </c>
      <c r="E804" t="s">
        <v>66</v>
      </c>
      <c r="F804" t="s">
        <v>119</v>
      </c>
      <c r="G804">
        <v>4</v>
      </c>
      <c r="H804" t="s">
        <v>1950</v>
      </c>
      <c r="I804" s="9">
        <v>0</v>
      </c>
      <c r="J804" s="9">
        <v>0</v>
      </c>
      <c r="K804" t="s">
        <v>53</v>
      </c>
      <c r="L804" s="9">
        <v>0</v>
      </c>
      <c r="O804" t="s">
        <v>1951</v>
      </c>
      <c r="P804" t="s">
        <v>783</v>
      </c>
      <c r="Q804" t="s">
        <v>464</v>
      </c>
      <c r="R804" s="9">
        <v>0</v>
      </c>
      <c r="U804" t="str">
        <f t="shared" si="90"/>
        <v>No</v>
      </c>
      <c r="V804" t="str">
        <f t="shared" si="91"/>
        <v>No</v>
      </c>
      <c r="W804" s="9" t="str">
        <f t="shared" si="92"/>
        <v/>
      </c>
      <c r="X804" s="9">
        <f t="shared" si="93"/>
        <v>0</v>
      </c>
    </row>
    <row r="805" spans="1:24" hidden="1" x14ac:dyDescent="0.25">
      <c r="A805">
        <v>2222</v>
      </c>
      <c r="B805" t="s">
        <v>579</v>
      </c>
      <c r="D805" t="s">
        <v>65</v>
      </c>
      <c r="E805" t="s">
        <v>66</v>
      </c>
      <c r="F805" t="s">
        <v>119</v>
      </c>
      <c r="G805">
        <v>4</v>
      </c>
      <c r="H805" t="s">
        <v>1950</v>
      </c>
      <c r="I805" s="9">
        <v>0</v>
      </c>
      <c r="J805" s="9">
        <v>0</v>
      </c>
      <c r="K805" t="s">
        <v>53</v>
      </c>
      <c r="L805" s="9">
        <v>0</v>
      </c>
      <c r="O805" t="s">
        <v>1951</v>
      </c>
      <c r="P805" t="s">
        <v>783</v>
      </c>
      <c r="Q805" t="s">
        <v>464</v>
      </c>
      <c r="R805" s="9">
        <v>0</v>
      </c>
      <c r="U805" t="str">
        <f t="shared" si="90"/>
        <v>No</v>
      </c>
      <c r="V805" t="str">
        <f t="shared" si="91"/>
        <v>No</v>
      </c>
      <c r="W805" s="9" t="str">
        <f t="shared" si="92"/>
        <v/>
      </c>
      <c r="X805" s="9">
        <f t="shared" si="93"/>
        <v>0</v>
      </c>
    </row>
    <row r="806" spans="1:24" hidden="1" x14ac:dyDescent="0.25">
      <c r="A806">
        <v>2223</v>
      </c>
      <c r="B806" t="s">
        <v>579</v>
      </c>
      <c r="D806" t="s">
        <v>65</v>
      </c>
      <c r="E806" t="s">
        <v>66</v>
      </c>
      <c r="F806" t="s">
        <v>119</v>
      </c>
      <c r="G806">
        <v>4</v>
      </c>
      <c r="H806" t="s">
        <v>1950</v>
      </c>
      <c r="I806" s="9">
        <v>0</v>
      </c>
      <c r="J806" s="9">
        <v>0</v>
      </c>
      <c r="K806" t="s">
        <v>53</v>
      </c>
      <c r="L806" s="9">
        <v>0</v>
      </c>
      <c r="O806" t="s">
        <v>1951</v>
      </c>
      <c r="P806" t="s">
        <v>783</v>
      </c>
      <c r="Q806" t="s">
        <v>464</v>
      </c>
      <c r="R806" s="9">
        <v>0</v>
      </c>
      <c r="U806" t="str">
        <f t="shared" si="90"/>
        <v>No</v>
      </c>
      <c r="V806" t="str">
        <f t="shared" si="91"/>
        <v>No</v>
      </c>
      <c r="W806" s="9" t="str">
        <f t="shared" si="92"/>
        <v/>
      </c>
      <c r="X806" s="9">
        <f t="shared" si="93"/>
        <v>0</v>
      </c>
    </row>
    <row r="807" spans="1:24" hidden="1" x14ac:dyDescent="0.25">
      <c r="A807">
        <v>2225</v>
      </c>
      <c r="B807" t="s">
        <v>141</v>
      </c>
      <c r="D807" t="s">
        <v>80</v>
      </c>
      <c r="E807" t="s">
        <v>81</v>
      </c>
      <c r="F807" t="s">
        <v>119</v>
      </c>
      <c r="G807">
        <v>1</v>
      </c>
      <c r="I807" s="9">
        <v>0</v>
      </c>
      <c r="J807" s="9">
        <v>0</v>
      </c>
      <c r="L807" s="9">
        <v>0</v>
      </c>
      <c r="M807" t="s">
        <v>54</v>
      </c>
      <c r="O807" t="s">
        <v>1951</v>
      </c>
      <c r="P807" t="s">
        <v>783</v>
      </c>
      <c r="Q807" t="s">
        <v>464</v>
      </c>
      <c r="R807" s="9">
        <v>0</v>
      </c>
      <c r="U807" t="str">
        <f t="shared" si="90"/>
        <v>No</v>
      </c>
      <c r="V807" t="str">
        <f t="shared" si="91"/>
        <v>No</v>
      </c>
      <c r="W807" s="9" t="str">
        <f t="shared" si="92"/>
        <v/>
      </c>
      <c r="X807" s="9">
        <f t="shared" si="93"/>
        <v>0</v>
      </c>
    </row>
    <row r="808" spans="1:24" hidden="1" x14ac:dyDescent="0.25">
      <c r="A808">
        <v>2226</v>
      </c>
      <c r="B808" t="s">
        <v>141</v>
      </c>
      <c r="D808" t="s">
        <v>65</v>
      </c>
      <c r="E808" t="s">
        <v>66</v>
      </c>
      <c r="F808" t="s">
        <v>119</v>
      </c>
      <c r="G808">
        <v>1</v>
      </c>
      <c r="H808" t="s">
        <v>1950</v>
      </c>
      <c r="I808" s="9">
        <v>0</v>
      </c>
      <c r="J808" s="9">
        <v>0</v>
      </c>
      <c r="L808" s="9">
        <v>0</v>
      </c>
      <c r="M808" t="s">
        <v>54</v>
      </c>
      <c r="O808" t="s">
        <v>1951</v>
      </c>
      <c r="P808" t="s">
        <v>783</v>
      </c>
      <c r="Q808" t="s">
        <v>464</v>
      </c>
      <c r="R808" s="9">
        <v>0</v>
      </c>
      <c r="U808" t="str">
        <f t="shared" si="90"/>
        <v>No</v>
      </c>
      <c r="V808" t="str">
        <f t="shared" si="91"/>
        <v>No</v>
      </c>
      <c r="W808" s="9" t="str">
        <f t="shared" si="92"/>
        <v/>
      </c>
      <c r="X808" s="9">
        <f t="shared" si="93"/>
        <v>0</v>
      </c>
    </row>
    <row r="809" spans="1:24" hidden="1" x14ac:dyDescent="0.25">
      <c r="A809">
        <v>2227</v>
      </c>
      <c r="B809" t="s">
        <v>141</v>
      </c>
      <c r="D809" t="s">
        <v>65</v>
      </c>
      <c r="E809" t="s">
        <v>66</v>
      </c>
      <c r="F809" t="s">
        <v>144</v>
      </c>
      <c r="G809">
        <v>5</v>
      </c>
      <c r="H809" t="s">
        <v>1950</v>
      </c>
      <c r="I809" s="9">
        <v>0</v>
      </c>
      <c r="J809" s="9">
        <v>0</v>
      </c>
      <c r="L809" s="9">
        <v>0</v>
      </c>
      <c r="N809" t="s">
        <v>2003</v>
      </c>
      <c r="O809" t="s">
        <v>1951</v>
      </c>
      <c r="P809" t="s">
        <v>783</v>
      </c>
      <c r="Q809" t="s">
        <v>464</v>
      </c>
      <c r="R809" s="9">
        <v>0</v>
      </c>
      <c r="U809" t="str">
        <f t="shared" si="90"/>
        <v>No</v>
      </c>
      <c r="V809" t="str">
        <f t="shared" si="91"/>
        <v>No</v>
      </c>
      <c r="W809" s="9" t="str">
        <f t="shared" si="92"/>
        <v/>
      </c>
      <c r="X809" s="9">
        <f t="shared" si="93"/>
        <v>0</v>
      </c>
    </row>
    <row r="810" spans="1:24" hidden="1" x14ac:dyDescent="0.25">
      <c r="A810">
        <v>2232</v>
      </c>
      <c r="B810" t="s">
        <v>117</v>
      </c>
      <c r="D810" t="s">
        <v>80</v>
      </c>
      <c r="E810" t="s">
        <v>66</v>
      </c>
      <c r="F810" t="s">
        <v>702</v>
      </c>
      <c r="G810">
        <v>4</v>
      </c>
      <c r="H810" t="s">
        <v>1950</v>
      </c>
      <c r="I810" s="9">
        <v>0</v>
      </c>
      <c r="J810" s="9">
        <v>0</v>
      </c>
      <c r="L810" s="9">
        <v>0</v>
      </c>
      <c r="M810" t="s">
        <v>54</v>
      </c>
      <c r="O810" t="s">
        <v>1951</v>
      </c>
      <c r="P810" t="s">
        <v>783</v>
      </c>
      <c r="Q810" t="s">
        <v>464</v>
      </c>
      <c r="R810" s="9">
        <v>0</v>
      </c>
      <c r="U810" t="str">
        <f t="shared" si="90"/>
        <v>No</v>
      </c>
      <c r="V810" t="str">
        <f t="shared" si="91"/>
        <v>No</v>
      </c>
      <c r="W810" s="9" t="str">
        <f t="shared" si="92"/>
        <v/>
      </c>
      <c r="X810" s="9">
        <f t="shared" si="93"/>
        <v>0</v>
      </c>
    </row>
    <row r="811" spans="1:24" hidden="1" x14ac:dyDescent="0.25">
      <c r="A811">
        <v>2233</v>
      </c>
      <c r="B811" t="s">
        <v>223</v>
      </c>
      <c r="D811" t="s">
        <v>65</v>
      </c>
      <c r="E811" t="s">
        <v>66</v>
      </c>
      <c r="F811" t="s">
        <v>96</v>
      </c>
      <c r="G811">
        <v>5</v>
      </c>
      <c r="H811" t="s">
        <v>2041</v>
      </c>
      <c r="I811" s="9">
        <v>0</v>
      </c>
      <c r="J811" s="9">
        <v>0</v>
      </c>
      <c r="L811" s="9">
        <v>0</v>
      </c>
      <c r="O811" t="s">
        <v>1951</v>
      </c>
      <c r="P811" t="s">
        <v>783</v>
      </c>
      <c r="Q811" t="s">
        <v>464</v>
      </c>
      <c r="R811" s="9">
        <v>0</v>
      </c>
      <c r="U811" t="str">
        <f t="shared" si="90"/>
        <v>No</v>
      </c>
      <c r="V811" t="str">
        <f t="shared" si="91"/>
        <v>No</v>
      </c>
      <c r="W811" s="9" t="str">
        <f t="shared" si="92"/>
        <v/>
      </c>
      <c r="X811" s="9">
        <f t="shared" si="93"/>
        <v>0</v>
      </c>
    </row>
    <row r="812" spans="1:24" hidden="1" x14ac:dyDescent="0.25">
      <c r="A812">
        <v>2235</v>
      </c>
      <c r="B812" t="s">
        <v>142</v>
      </c>
      <c r="D812" t="s">
        <v>65</v>
      </c>
      <c r="E812" t="s">
        <v>66</v>
      </c>
      <c r="F812" t="s">
        <v>198</v>
      </c>
      <c r="G812">
        <v>4</v>
      </c>
      <c r="H812" t="s">
        <v>2041</v>
      </c>
      <c r="I812" s="9">
        <v>0</v>
      </c>
      <c r="J812" s="9">
        <v>0</v>
      </c>
      <c r="L812" s="9">
        <v>0</v>
      </c>
      <c r="O812" t="s">
        <v>1951</v>
      </c>
      <c r="P812" t="s">
        <v>783</v>
      </c>
      <c r="Q812" t="s">
        <v>464</v>
      </c>
      <c r="R812" s="9">
        <v>0</v>
      </c>
      <c r="U812" t="str">
        <f t="shared" si="90"/>
        <v>No</v>
      </c>
      <c r="V812" t="str">
        <f t="shared" si="91"/>
        <v>No</v>
      </c>
      <c r="W812" s="9" t="str">
        <f t="shared" si="92"/>
        <v/>
      </c>
      <c r="X812" s="9">
        <f t="shared" si="93"/>
        <v>0</v>
      </c>
    </row>
    <row r="813" spans="1:24" hidden="1" x14ac:dyDescent="0.25">
      <c r="A813">
        <v>2238</v>
      </c>
      <c r="B813" t="s">
        <v>223</v>
      </c>
      <c r="D813" t="s">
        <v>65</v>
      </c>
      <c r="E813" t="s">
        <v>66</v>
      </c>
      <c r="F813" t="s">
        <v>237</v>
      </c>
      <c r="G813">
        <v>5</v>
      </c>
      <c r="I813" s="9">
        <v>0</v>
      </c>
      <c r="J813" s="9">
        <v>0</v>
      </c>
      <c r="K813" t="s">
        <v>53</v>
      </c>
      <c r="L813" s="9">
        <v>0</v>
      </c>
      <c r="M813" t="s">
        <v>54</v>
      </c>
      <c r="N813" t="s">
        <v>2019</v>
      </c>
      <c r="O813" t="s">
        <v>1951</v>
      </c>
      <c r="P813" t="s">
        <v>783</v>
      </c>
      <c r="Q813" t="s">
        <v>464</v>
      </c>
      <c r="R813" s="9">
        <v>0</v>
      </c>
      <c r="U813" t="str">
        <f t="shared" si="90"/>
        <v>No</v>
      </c>
      <c r="V813" t="str">
        <f t="shared" si="91"/>
        <v>No</v>
      </c>
      <c r="W813" s="9" t="str">
        <f t="shared" si="92"/>
        <v/>
      </c>
      <c r="X813" s="9">
        <f t="shared" si="93"/>
        <v>0</v>
      </c>
    </row>
    <row r="814" spans="1:24" hidden="1" x14ac:dyDescent="0.25">
      <c r="A814">
        <v>2241</v>
      </c>
      <c r="B814" t="s">
        <v>141</v>
      </c>
      <c r="D814" t="s">
        <v>44</v>
      </c>
      <c r="E814" t="s">
        <v>45</v>
      </c>
      <c r="F814" t="s">
        <v>144</v>
      </c>
      <c r="G814">
        <v>1</v>
      </c>
      <c r="H814" t="s">
        <v>2079</v>
      </c>
      <c r="I814" s="9">
        <v>30000</v>
      </c>
      <c r="J814" s="9">
        <v>20000</v>
      </c>
      <c r="K814" t="s">
        <v>53</v>
      </c>
      <c r="L814" s="9">
        <v>0</v>
      </c>
      <c r="M814" t="s">
        <v>149</v>
      </c>
      <c r="N814" t="s">
        <v>2100</v>
      </c>
      <c r="O814" t="s">
        <v>2083</v>
      </c>
      <c r="P814" t="s">
        <v>783</v>
      </c>
      <c r="Q814" t="s">
        <v>719</v>
      </c>
      <c r="R814" s="9">
        <v>30000</v>
      </c>
      <c r="U814" t="str">
        <f t="shared" si="90"/>
        <v>No</v>
      </c>
      <c r="V814" t="str">
        <f t="shared" si="91"/>
        <v>No</v>
      </c>
      <c r="W814" s="9" t="str">
        <f t="shared" si="92"/>
        <v/>
      </c>
      <c r="X814" s="9">
        <f t="shared" si="93"/>
        <v>50000</v>
      </c>
    </row>
    <row r="815" spans="1:24" hidden="1" x14ac:dyDescent="0.25">
      <c r="A815">
        <v>2263</v>
      </c>
      <c r="B815" t="s">
        <v>266</v>
      </c>
      <c r="D815" t="s">
        <v>80</v>
      </c>
      <c r="E815" t="s">
        <v>66</v>
      </c>
      <c r="F815" t="s">
        <v>268</v>
      </c>
      <c r="G815">
        <v>4</v>
      </c>
      <c r="H815" t="s">
        <v>2140</v>
      </c>
      <c r="I815" s="9">
        <v>50000</v>
      </c>
      <c r="J815" s="9">
        <v>5000</v>
      </c>
      <c r="K815" t="s">
        <v>53</v>
      </c>
      <c r="L815" s="9">
        <v>20000</v>
      </c>
      <c r="M815" t="s">
        <v>54</v>
      </c>
      <c r="N815" t="s">
        <v>2306</v>
      </c>
      <c r="O815" t="s">
        <v>2083</v>
      </c>
      <c r="P815" t="s">
        <v>783</v>
      </c>
      <c r="Q815" t="s">
        <v>693</v>
      </c>
      <c r="R815" s="9">
        <v>175000</v>
      </c>
      <c r="U815" t="str">
        <f t="shared" si="90"/>
        <v>No</v>
      </c>
      <c r="V815" t="str">
        <f t="shared" si="91"/>
        <v>No</v>
      </c>
      <c r="W815" s="9" t="str">
        <f t="shared" si="92"/>
        <v/>
      </c>
      <c r="X815" s="9">
        <f t="shared" si="93"/>
        <v>75000</v>
      </c>
    </row>
    <row r="816" spans="1:24" hidden="1" x14ac:dyDescent="0.25">
      <c r="A816">
        <v>2264</v>
      </c>
      <c r="B816" t="s">
        <v>266</v>
      </c>
      <c r="D816" t="s">
        <v>80</v>
      </c>
      <c r="E816" t="s">
        <v>66</v>
      </c>
      <c r="F816" t="s">
        <v>268</v>
      </c>
      <c r="G816">
        <v>5</v>
      </c>
      <c r="H816" t="s">
        <v>2079</v>
      </c>
      <c r="I816" s="9">
        <v>0</v>
      </c>
      <c r="J816" s="9">
        <v>5000</v>
      </c>
      <c r="K816" t="s">
        <v>53</v>
      </c>
      <c r="L816" s="9">
        <v>1000</v>
      </c>
      <c r="M816" t="s">
        <v>54</v>
      </c>
      <c r="O816" t="s">
        <v>2083</v>
      </c>
      <c r="P816" t="s">
        <v>783</v>
      </c>
      <c r="Q816" t="s">
        <v>693</v>
      </c>
      <c r="R816" s="9">
        <v>10000</v>
      </c>
      <c r="U816" t="str">
        <f t="shared" si="90"/>
        <v>No</v>
      </c>
      <c r="V816" t="str">
        <f t="shared" si="91"/>
        <v>No</v>
      </c>
      <c r="W816" s="9" t="str">
        <f t="shared" si="92"/>
        <v/>
      </c>
      <c r="X816" s="9">
        <f t="shared" si="93"/>
        <v>6000</v>
      </c>
    </row>
    <row r="817" spans="1:24" hidden="1" x14ac:dyDescent="0.25">
      <c r="A817">
        <v>2265</v>
      </c>
      <c r="B817" t="s">
        <v>64</v>
      </c>
      <c r="D817" t="s">
        <v>80</v>
      </c>
      <c r="E817" t="s">
        <v>66</v>
      </c>
      <c r="F817" t="s">
        <v>607</v>
      </c>
      <c r="G817">
        <v>5</v>
      </c>
      <c r="H817" t="s">
        <v>2109</v>
      </c>
      <c r="I817" s="9">
        <v>0</v>
      </c>
      <c r="J817" s="9">
        <v>0</v>
      </c>
      <c r="L817" s="9">
        <v>0</v>
      </c>
      <c r="M817" t="s">
        <v>54</v>
      </c>
      <c r="N817" t="s">
        <v>2321</v>
      </c>
      <c r="O817" t="s">
        <v>2083</v>
      </c>
      <c r="P817" t="s">
        <v>783</v>
      </c>
      <c r="Q817" t="s">
        <v>464</v>
      </c>
      <c r="R817" s="9">
        <v>0</v>
      </c>
      <c r="U817" t="str">
        <f t="shared" si="90"/>
        <v>No</v>
      </c>
      <c r="V817" t="str">
        <f t="shared" si="91"/>
        <v>No</v>
      </c>
      <c r="W817" s="9" t="str">
        <f t="shared" si="92"/>
        <v/>
      </c>
      <c r="X817" s="9">
        <f t="shared" si="93"/>
        <v>0</v>
      </c>
    </row>
    <row r="818" spans="1:24" hidden="1" x14ac:dyDescent="0.25">
      <c r="A818">
        <v>2270</v>
      </c>
      <c r="B818" t="s">
        <v>64</v>
      </c>
      <c r="C818" t="s">
        <v>2362</v>
      </c>
      <c r="D818" t="s">
        <v>80</v>
      </c>
      <c r="E818" t="s">
        <v>45</v>
      </c>
      <c r="F818" t="s">
        <v>268</v>
      </c>
      <c r="G818">
        <v>5</v>
      </c>
      <c r="H818" t="s">
        <v>2367</v>
      </c>
      <c r="I818" s="9">
        <v>7000</v>
      </c>
      <c r="J818" s="9">
        <v>0</v>
      </c>
      <c r="K818" t="s">
        <v>273</v>
      </c>
      <c r="L818" s="9">
        <v>7000</v>
      </c>
      <c r="M818" t="s">
        <v>54</v>
      </c>
      <c r="N818" t="s">
        <v>2368</v>
      </c>
      <c r="O818" t="s">
        <v>2370</v>
      </c>
      <c r="P818" t="s">
        <v>783</v>
      </c>
      <c r="Q818" t="s">
        <v>921</v>
      </c>
      <c r="R818" s="9">
        <v>7000</v>
      </c>
      <c r="U818" t="str">
        <f t="shared" si="90"/>
        <v>No</v>
      </c>
      <c r="V818" t="str">
        <f t="shared" si="91"/>
        <v>Yes</v>
      </c>
      <c r="W818" s="9" t="str">
        <f t="shared" si="92"/>
        <v/>
      </c>
      <c r="X818" s="9">
        <f t="shared" si="93"/>
        <v>14000</v>
      </c>
    </row>
    <row r="819" spans="1:24" hidden="1" x14ac:dyDescent="0.25">
      <c r="A819">
        <v>2271</v>
      </c>
      <c r="B819" t="s">
        <v>64</v>
      </c>
      <c r="C819" t="s">
        <v>2376</v>
      </c>
      <c r="D819" t="s">
        <v>80</v>
      </c>
      <c r="E819" t="s">
        <v>81</v>
      </c>
      <c r="F819" t="s">
        <v>268</v>
      </c>
      <c r="G819">
        <v>5</v>
      </c>
      <c r="H819" t="s">
        <v>2367</v>
      </c>
      <c r="I819" s="9">
        <v>10000</v>
      </c>
      <c r="J819" s="9">
        <v>0</v>
      </c>
      <c r="K819" t="s">
        <v>273</v>
      </c>
      <c r="L819" s="9">
        <v>10000</v>
      </c>
      <c r="M819" t="s">
        <v>54</v>
      </c>
      <c r="N819" t="s">
        <v>2380</v>
      </c>
      <c r="O819" t="s">
        <v>2370</v>
      </c>
      <c r="P819" t="s">
        <v>783</v>
      </c>
      <c r="Q819" t="s">
        <v>719</v>
      </c>
      <c r="R819" s="9">
        <v>10000</v>
      </c>
      <c r="U819" t="str">
        <f t="shared" si="90"/>
        <v>No</v>
      </c>
      <c r="V819" t="str">
        <f t="shared" si="91"/>
        <v>Yes</v>
      </c>
      <c r="W819" s="9" t="str">
        <f t="shared" si="92"/>
        <v/>
      </c>
      <c r="X819" s="9">
        <f t="shared" si="93"/>
        <v>20000</v>
      </c>
    </row>
    <row r="820" spans="1:24" hidden="1" x14ac:dyDescent="0.25">
      <c r="A820">
        <v>2272</v>
      </c>
      <c r="B820" t="s">
        <v>64</v>
      </c>
      <c r="C820" t="s">
        <v>2385</v>
      </c>
      <c r="D820" t="s">
        <v>80</v>
      </c>
      <c r="E820" t="s">
        <v>45</v>
      </c>
      <c r="F820" t="s">
        <v>702</v>
      </c>
      <c r="G820">
        <v>4</v>
      </c>
      <c r="H820" t="s">
        <v>2367</v>
      </c>
      <c r="I820" s="9">
        <v>50000</v>
      </c>
      <c r="J820" s="9">
        <v>0</v>
      </c>
      <c r="K820" t="s">
        <v>273</v>
      </c>
      <c r="L820" s="9">
        <v>50000</v>
      </c>
      <c r="M820" t="s">
        <v>54</v>
      </c>
      <c r="N820" t="s">
        <v>2390</v>
      </c>
      <c r="O820" t="s">
        <v>2370</v>
      </c>
      <c r="P820" t="s">
        <v>783</v>
      </c>
      <c r="Q820" t="s">
        <v>464</v>
      </c>
      <c r="R820" s="9">
        <v>50000</v>
      </c>
      <c r="U820" t="str">
        <f t="shared" si="90"/>
        <v>No</v>
      </c>
      <c r="V820" t="str">
        <f t="shared" si="91"/>
        <v>Yes</v>
      </c>
      <c r="W820" s="9" t="str">
        <f t="shared" si="92"/>
        <v/>
      </c>
      <c r="X820" s="9">
        <f t="shared" si="93"/>
        <v>100000</v>
      </c>
    </row>
    <row r="821" spans="1:24" hidden="1" x14ac:dyDescent="0.25">
      <c r="A821">
        <v>2273</v>
      </c>
      <c r="B821" t="s">
        <v>64</v>
      </c>
      <c r="C821" t="s">
        <v>2385</v>
      </c>
      <c r="D821" t="s">
        <v>80</v>
      </c>
      <c r="E821" t="s">
        <v>45</v>
      </c>
      <c r="F821" t="s">
        <v>702</v>
      </c>
      <c r="G821">
        <v>4</v>
      </c>
      <c r="H821" t="s">
        <v>2367</v>
      </c>
      <c r="I821" s="9">
        <v>50000</v>
      </c>
      <c r="J821" s="9">
        <v>0</v>
      </c>
      <c r="K821" t="s">
        <v>273</v>
      </c>
      <c r="L821" s="9">
        <v>50000</v>
      </c>
      <c r="M821" t="s">
        <v>54</v>
      </c>
      <c r="N821" t="s">
        <v>2390</v>
      </c>
      <c r="O821" t="s">
        <v>2370</v>
      </c>
      <c r="P821" t="s">
        <v>783</v>
      </c>
      <c r="Q821" t="s">
        <v>464</v>
      </c>
      <c r="R821" s="9">
        <v>50000</v>
      </c>
      <c r="U821" t="str">
        <f t="shared" si="90"/>
        <v>No</v>
      </c>
      <c r="V821" t="str">
        <f t="shared" si="91"/>
        <v>Yes</v>
      </c>
      <c r="W821" s="9" t="str">
        <f t="shared" si="92"/>
        <v/>
      </c>
      <c r="X821" s="9">
        <f t="shared" si="93"/>
        <v>100000</v>
      </c>
    </row>
    <row r="822" spans="1:24" hidden="1" x14ac:dyDescent="0.25">
      <c r="A822">
        <v>2274</v>
      </c>
      <c r="B822" t="s">
        <v>64</v>
      </c>
      <c r="C822" t="s">
        <v>2385</v>
      </c>
      <c r="D822" t="s">
        <v>80</v>
      </c>
      <c r="E822" t="s">
        <v>66</v>
      </c>
      <c r="F822" t="s">
        <v>702</v>
      </c>
      <c r="G822">
        <v>4</v>
      </c>
      <c r="H822" t="s">
        <v>2404</v>
      </c>
      <c r="I822" s="9">
        <v>50000</v>
      </c>
      <c r="J822" s="9">
        <v>0</v>
      </c>
      <c r="K822" t="s">
        <v>273</v>
      </c>
      <c r="L822" s="9">
        <v>50000</v>
      </c>
      <c r="M822" t="s">
        <v>54</v>
      </c>
      <c r="N822" t="s">
        <v>2390</v>
      </c>
      <c r="O822" t="s">
        <v>2370</v>
      </c>
      <c r="P822" t="s">
        <v>783</v>
      </c>
      <c r="Q822" t="s">
        <v>464</v>
      </c>
      <c r="R822" s="9">
        <v>50000</v>
      </c>
      <c r="U822" t="str">
        <f t="shared" si="90"/>
        <v>No</v>
      </c>
      <c r="V822" t="str">
        <f t="shared" si="91"/>
        <v>Yes</v>
      </c>
      <c r="W822" s="9" t="str">
        <f t="shared" si="92"/>
        <v/>
      </c>
      <c r="X822" s="9">
        <f t="shared" si="93"/>
        <v>100000</v>
      </c>
    </row>
    <row r="823" spans="1:24" hidden="1" x14ac:dyDescent="0.25">
      <c r="A823">
        <v>2281</v>
      </c>
      <c r="B823" t="s">
        <v>64</v>
      </c>
      <c r="C823" t="s">
        <v>2458</v>
      </c>
      <c r="D823" t="s">
        <v>80</v>
      </c>
      <c r="E823" t="s">
        <v>81</v>
      </c>
      <c r="F823" t="s">
        <v>96</v>
      </c>
      <c r="G823">
        <v>5</v>
      </c>
      <c r="H823" t="s">
        <v>2367</v>
      </c>
      <c r="I823" s="9">
        <v>2000</v>
      </c>
      <c r="J823" s="9">
        <v>1000</v>
      </c>
      <c r="K823" t="s">
        <v>273</v>
      </c>
      <c r="L823" s="9">
        <v>2000</v>
      </c>
      <c r="M823" t="s">
        <v>54</v>
      </c>
      <c r="N823" t="s">
        <v>2390</v>
      </c>
      <c r="O823" t="s">
        <v>2370</v>
      </c>
      <c r="P823" t="s">
        <v>783</v>
      </c>
      <c r="Q823" t="s">
        <v>719</v>
      </c>
      <c r="R823" s="9">
        <v>2000</v>
      </c>
      <c r="U823" t="str">
        <f t="shared" si="90"/>
        <v>No</v>
      </c>
      <c r="V823" t="str">
        <f t="shared" si="91"/>
        <v>Yes</v>
      </c>
      <c r="W823" s="9" t="str">
        <f t="shared" si="92"/>
        <v/>
      </c>
      <c r="X823" s="9">
        <f t="shared" si="93"/>
        <v>5000</v>
      </c>
    </row>
    <row r="824" spans="1:24" hidden="1" x14ac:dyDescent="0.25">
      <c r="A824">
        <v>2282</v>
      </c>
      <c r="B824" t="s">
        <v>64</v>
      </c>
      <c r="C824" t="s">
        <v>2474</v>
      </c>
      <c r="D824" t="s">
        <v>80</v>
      </c>
      <c r="E824" t="s">
        <v>81</v>
      </c>
      <c r="F824" t="s">
        <v>119</v>
      </c>
      <c r="G824">
        <v>4</v>
      </c>
      <c r="H824" t="s">
        <v>2367</v>
      </c>
      <c r="I824" s="9">
        <v>30000</v>
      </c>
      <c r="J824" s="9">
        <v>0</v>
      </c>
      <c r="K824" t="s">
        <v>273</v>
      </c>
      <c r="L824" s="9">
        <v>30000</v>
      </c>
      <c r="M824" t="s">
        <v>54</v>
      </c>
      <c r="N824" t="s">
        <v>2390</v>
      </c>
      <c r="O824" t="s">
        <v>2370</v>
      </c>
      <c r="P824" t="s">
        <v>783</v>
      </c>
      <c r="Q824" t="s">
        <v>719</v>
      </c>
      <c r="R824" s="9">
        <v>30000</v>
      </c>
      <c r="U824" t="str">
        <f t="shared" si="90"/>
        <v>No</v>
      </c>
      <c r="V824" t="str">
        <f t="shared" si="91"/>
        <v>Yes</v>
      </c>
      <c r="W824" s="9" t="str">
        <f t="shared" si="92"/>
        <v/>
      </c>
      <c r="X824" s="9">
        <f t="shared" si="93"/>
        <v>60000</v>
      </c>
    </row>
    <row r="825" spans="1:24" hidden="1" x14ac:dyDescent="0.25">
      <c r="A825">
        <v>2332</v>
      </c>
      <c r="B825" t="s">
        <v>117</v>
      </c>
      <c r="D825" t="s">
        <v>80</v>
      </c>
      <c r="E825" t="s">
        <v>81</v>
      </c>
      <c r="F825" t="s">
        <v>188</v>
      </c>
      <c r="G825">
        <v>3</v>
      </c>
      <c r="H825" t="s">
        <v>2573</v>
      </c>
      <c r="I825" s="9">
        <v>0</v>
      </c>
      <c r="J825" s="9">
        <v>0</v>
      </c>
      <c r="K825" t="s">
        <v>273</v>
      </c>
      <c r="L825" s="9">
        <v>0</v>
      </c>
      <c r="M825" t="s">
        <v>54</v>
      </c>
      <c r="N825" t="s">
        <v>2898</v>
      </c>
      <c r="O825" t="s">
        <v>2530</v>
      </c>
      <c r="P825" t="s">
        <v>783</v>
      </c>
      <c r="Q825" t="s">
        <v>464</v>
      </c>
      <c r="R825" s="9">
        <v>0</v>
      </c>
      <c r="U825" t="str">
        <f t="shared" si="90"/>
        <v>No</v>
      </c>
      <c r="V825" t="str">
        <f t="shared" si="91"/>
        <v>No</v>
      </c>
      <c r="W825" s="9" t="str">
        <f t="shared" si="92"/>
        <v/>
      </c>
      <c r="X825" s="9">
        <f t="shared" si="93"/>
        <v>0</v>
      </c>
    </row>
    <row r="826" spans="1:24" hidden="1" x14ac:dyDescent="0.25">
      <c r="A826">
        <v>2337</v>
      </c>
      <c r="B826" t="s">
        <v>359</v>
      </c>
      <c r="D826" t="s">
        <v>80</v>
      </c>
      <c r="E826" t="s">
        <v>45</v>
      </c>
      <c r="F826" t="s">
        <v>68</v>
      </c>
      <c r="G826">
        <v>1</v>
      </c>
      <c r="H826" t="s">
        <v>2527</v>
      </c>
      <c r="I826" s="9">
        <v>1000000</v>
      </c>
      <c r="J826" s="9">
        <v>5000</v>
      </c>
      <c r="K826" t="s">
        <v>53</v>
      </c>
      <c r="L826" s="9">
        <v>0</v>
      </c>
      <c r="M826" t="s">
        <v>54</v>
      </c>
      <c r="N826" t="s">
        <v>2942</v>
      </c>
      <c r="O826" t="s">
        <v>2530</v>
      </c>
      <c r="P826" t="s">
        <v>783</v>
      </c>
      <c r="Q826" t="s">
        <v>921</v>
      </c>
      <c r="R826" s="9">
        <v>1000000</v>
      </c>
      <c r="U826" t="str">
        <f t="shared" si="90"/>
        <v>No</v>
      </c>
      <c r="V826" t="str">
        <f t="shared" si="91"/>
        <v>No</v>
      </c>
      <c r="W826" s="9" t="str">
        <f t="shared" si="92"/>
        <v/>
      </c>
      <c r="X826" s="9">
        <f t="shared" si="93"/>
        <v>1005000</v>
      </c>
    </row>
    <row r="827" spans="1:24" hidden="1" x14ac:dyDescent="0.25">
      <c r="A827">
        <v>2347</v>
      </c>
      <c r="B827" t="s">
        <v>117</v>
      </c>
      <c r="C827" t="s">
        <v>3042</v>
      </c>
      <c r="D827" t="s">
        <v>80</v>
      </c>
      <c r="E827" t="s">
        <v>45</v>
      </c>
      <c r="F827" t="s">
        <v>188</v>
      </c>
      <c r="G827">
        <v>3</v>
      </c>
      <c r="H827" t="s">
        <v>3031</v>
      </c>
      <c r="I827" s="9">
        <v>1500</v>
      </c>
      <c r="J827" s="9">
        <v>6000</v>
      </c>
      <c r="K827" t="s">
        <v>273</v>
      </c>
      <c r="L827" s="9">
        <v>0</v>
      </c>
      <c r="M827" t="s">
        <v>54</v>
      </c>
      <c r="N827" t="s">
        <v>3047</v>
      </c>
      <c r="O827" t="s">
        <v>3036</v>
      </c>
      <c r="P827" t="s">
        <v>783</v>
      </c>
      <c r="Q827" t="s">
        <v>921</v>
      </c>
      <c r="R827" s="9">
        <v>7500</v>
      </c>
      <c r="U827" t="str">
        <f t="shared" si="90"/>
        <v>No</v>
      </c>
      <c r="V827" t="str">
        <f t="shared" si="91"/>
        <v>No</v>
      </c>
      <c r="W827" s="9" t="str">
        <f t="shared" si="92"/>
        <v/>
      </c>
      <c r="X827" s="9">
        <f t="shared" si="93"/>
        <v>7500</v>
      </c>
    </row>
    <row r="828" spans="1:24" hidden="1" x14ac:dyDescent="0.25">
      <c r="A828">
        <v>2350</v>
      </c>
      <c r="B828" t="s">
        <v>64</v>
      </c>
      <c r="C828" t="s">
        <v>3075</v>
      </c>
      <c r="D828" t="s">
        <v>80</v>
      </c>
      <c r="E828" t="s">
        <v>66</v>
      </c>
      <c r="F828" t="s">
        <v>702</v>
      </c>
      <c r="G828">
        <v>4</v>
      </c>
      <c r="H828" t="s">
        <v>3031</v>
      </c>
      <c r="I828" s="9">
        <v>1000</v>
      </c>
      <c r="J828" s="9">
        <v>0</v>
      </c>
      <c r="K828" t="s">
        <v>273</v>
      </c>
      <c r="L828" s="9">
        <v>1000</v>
      </c>
      <c r="M828" t="s">
        <v>54</v>
      </c>
      <c r="N828" t="s">
        <v>3081</v>
      </c>
      <c r="O828" t="s">
        <v>3036</v>
      </c>
      <c r="P828" t="s">
        <v>783</v>
      </c>
      <c r="Q828" t="s">
        <v>921</v>
      </c>
      <c r="R828" s="9">
        <v>2000</v>
      </c>
      <c r="U828" t="str">
        <f t="shared" si="90"/>
        <v>No</v>
      </c>
      <c r="V828" t="str">
        <f t="shared" si="91"/>
        <v>No</v>
      </c>
      <c r="W828" s="9" t="str">
        <f t="shared" si="92"/>
        <v/>
      </c>
      <c r="X828" s="9">
        <f t="shared" si="93"/>
        <v>2000</v>
      </c>
    </row>
    <row r="829" spans="1:24" hidden="1" x14ac:dyDescent="0.25">
      <c r="A829">
        <v>2354</v>
      </c>
      <c r="B829" t="s">
        <v>117</v>
      </c>
      <c r="C829" t="s">
        <v>3120</v>
      </c>
      <c r="D829" t="s">
        <v>80</v>
      </c>
      <c r="E829" t="s">
        <v>45</v>
      </c>
      <c r="F829" t="s">
        <v>119</v>
      </c>
      <c r="G829">
        <v>5</v>
      </c>
      <c r="H829" t="s">
        <v>2223</v>
      </c>
      <c r="I829" s="9">
        <v>0</v>
      </c>
      <c r="J829" s="9">
        <v>100000</v>
      </c>
      <c r="K829" t="s">
        <v>273</v>
      </c>
      <c r="L829" s="9">
        <v>100000</v>
      </c>
      <c r="M829" t="s">
        <v>134</v>
      </c>
      <c r="N829" t="s">
        <v>2225</v>
      </c>
      <c r="O829" t="s">
        <v>2083</v>
      </c>
      <c r="P829" t="s">
        <v>911</v>
      </c>
      <c r="Q829" t="s">
        <v>727</v>
      </c>
      <c r="R829" s="9">
        <v>0</v>
      </c>
      <c r="S829">
        <f t="shared" ref="S829:S830" si="94">I829+J829+L829</f>
        <v>200000</v>
      </c>
      <c r="T829">
        <f t="shared" ref="T829:T830" si="95">S829-R829</f>
        <v>200000</v>
      </c>
      <c r="U829" t="str">
        <f t="shared" si="90"/>
        <v>No</v>
      </c>
      <c r="V829" t="str">
        <f t="shared" si="91"/>
        <v>No</v>
      </c>
      <c r="W829" s="9" t="str">
        <f t="shared" si="92"/>
        <v/>
      </c>
      <c r="X829" s="9">
        <f t="shared" si="93"/>
        <v>200000</v>
      </c>
    </row>
    <row r="830" spans="1:24" hidden="1" x14ac:dyDescent="0.25">
      <c r="A830">
        <v>2355</v>
      </c>
      <c r="B830" t="s">
        <v>64</v>
      </c>
      <c r="C830" t="s">
        <v>3130</v>
      </c>
      <c r="D830" t="s">
        <v>80</v>
      </c>
      <c r="E830" t="s">
        <v>45</v>
      </c>
      <c r="F830" t="s">
        <v>119</v>
      </c>
      <c r="G830">
        <v>5</v>
      </c>
      <c r="H830" t="s">
        <v>2109</v>
      </c>
      <c r="I830" s="9">
        <v>10000</v>
      </c>
      <c r="J830" s="9">
        <v>50000</v>
      </c>
      <c r="K830" t="s">
        <v>53</v>
      </c>
      <c r="L830" s="9">
        <v>50000</v>
      </c>
      <c r="M830" t="s">
        <v>149</v>
      </c>
      <c r="N830" t="s">
        <v>2235</v>
      </c>
      <c r="O830" t="s">
        <v>2083</v>
      </c>
      <c r="P830" t="s">
        <v>911</v>
      </c>
      <c r="Q830" t="s">
        <v>727</v>
      </c>
      <c r="R830" s="9">
        <v>15000</v>
      </c>
      <c r="S830">
        <f t="shared" si="94"/>
        <v>110000</v>
      </c>
      <c r="T830">
        <f t="shared" si="95"/>
        <v>95000</v>
      </c>
      <c r="U830" t="str">
        <f t="shared" si="90"/>
        <v>No</v>
      </c>
      <c r="V830" t="str">
        <f t="shared" si="91"/>
        <v>No</v>
      </c>
      <c r="W830" s="9" t="str">
        <f t="shared" si="92"/>
        <v/>
      </c>
      <c r="X830" s="9">
        <f t="shared" si="93"/>
        <v>110000</v>
      </c>
    </row>
    <row r="831" spans="1:24" hidden="1" x14ac:dyDescent="0.25">
      <c r="A831">
        <v>2362</v>
      </c>
      <c r="B831" t="s">
        <v>579</v>
      </c>
      <c r="D831" t="s">
        <v>65</v>
      </c>
      <c r="E831" t="s">
        <v>45</v>
      </c>
      <c r="F831" t="s">
        <v>47</v>
      </c>
      <c r="G831">
        <v>3</v>
      </c>
      <c r="H831" t="s">
        <v>3176</v>
      </c>
      <c r="I831" s="9">
        <v>0</v>
      </c>
      <c r="J831" s="9">
        <v>0</v>
      </c>
      <c r="K831" t="s">
        <v>273</v>
      </c>
      <c r="L831" s="9">
        <v>0</v>
      </c>
      <c r="O831" t="s">
        <v>3166</v>
      </c>
      <c r="P831" t="s">
        <v>783</v>
      </c>
      <c r="R831" s="9">
        <v>0</v>
      </c>
      <c r="U831" t="str">
        <f t="shared" si="90"/>
        <v>No</v>
      </c>
      <c r="V831" t="str">
        <f t="shared" si="91"/>
        <v>No</v>
      </c>
      <c r="W831" s="9" t="str">
        <f t="shared" si="92"/>
        <v/>
      </c>
      <c r="X831" s="9">
        <f t="shared" si="93"/>
        <v>0</v>
      </c>
    </row>
    <row r="832" spans="1:24" hidden="1" x14ac:dyDescent="0.25">
      <c r="A832">
        <v>2363</v>
      </c>
      <c r="B832" t="s">
        <v>579</v>
      </c>
      <c r="D832" t="s">
        <v>65</v>
      </c>
      <c r="E832" t="s">
        <v>45</v>
      </c>
      <c r="F832" t="s">
        <v>47</v>
      </c>
      <c r="G832">
        <v>3</v>
      </c>
      <c r="H832" t="s">
        <v>3176</v>
      </c>
      <c r="I832" s="9">
        <v>0</v>
      </c>
      <c r="J832" s="9">
        <v>0</v>
      </c>
      <c r="K832" t="s">
        <v>273</v>
      </c>
      <c r="L832" s="9">
        <v>0</v>
      </c>
      <c r="O832" t="s">
        <v>3166</v>
      </c>
      <c r="P832" t="s">
        <v>783</v>
      </c>
      <c r="R832" s="9">
        <v>0</v>
      </c>
      <c r="U832" t="str">
        <f t="shared" si="90"/>
        <v>No</v>
      </c>
      <c r="V832" t="str">
        <f t="shared" si="91"/>
        <v>No</v>
      </c>
      <c r="W832" s="9" t="str">
        <f t="shared" si="92"/>
        <v/>
      </c>
      <c r="X832" s="9">
        <f t="shared" si="93"/>
        <v>0</v>
      </c>
    </row>
    <row r="833" spans="1:24" hidden="1" x14ac:dyDescent="0.25">
      <c r="A833">
        <v>2364</v>
      </c>
      <c r="B833" t="s">
        <v>579</v>
      </c>
      <c r="D833" t="s">
        <v>44</v>
      </c>
      <c r="E833" t="s">
        <v>45</v>
      </c>
      <c r="F833" t="s">
        <v>47</v>
      </c>
      <c r="G833">
        <v>3</v>
      </c>
      <c r="H833" t="s">
        <v>3176</v>
      </c>
      <c r="I833" s="9">
        <v>0</v>
      </c>
      <c r="J833" s="9">
        <v>0</v>
      </c>
      <c r="K833" t="s">
        <v>273</v>
      </c>
      <c r="L833" s="9">
        <v>0</v>
      </c>
      <c r="O833" t="s">
        <v>3166</v>
      </c>
      <c r="P833" t="s">
        <v>783</v>
      </c>
      <c r="R833" s="9">
        <v>0</v>
      </c>
      <c r="U833" t="str">
        <f t="shared" si="90"/>
        <v>No</v>
      </c>
      <c r="V833" t="str">
        <f t="shared" si="91"/>
        <v>No</v>
      </c>
      <c r="W833" s="9" t="str">
        <f t="shared" si="92"/>
        <v/>
      </c>
      <c r="X833" s="9">
        <f t="shared" si="93"/>
        <v>0</v>
      </c>
    </row>
    <row r="834" spans="1:24" hidden="1" x14ac:dyDescent="0.25">
      <c r="A834">
        <v>2367</v>
      </c>
      <c r="B834" t="s">
        <v>141</v>
      </c>
      <c r="D834" t="s">
        <v>494</v>
      </c>
      <c r="E834" t="s">
        <v>45</v>
      </c>
      <c r="F834" t="s">
        <v>144</v>
      </c>
      <c r="G834">
        <v>1</v>
      </c>
      <c r="H834" t="s">
        <v>3219</v>
      </c>
      <c r="I834" s="9">
        <v>0</v>
      </c>
      <c r="J834" s="9">
        <v>0</v>
      </c>
      <c r="K834" t="s">
        <v>273</v>
      </c>
      <c r="L834" s="9">
        <v>0</v>
      </c>
      <c r="N834" t="s">
        <v>3220</v>
      </c>
      <c r="O834" t="s">
        <v>3166</v>
      </c>
      <c r="P834" t="s">
        <v>783</v>
      </c>
      <c r="R834" s="9">
        <v>0</v>
      </c>
      <c r="U834" t="str">
        <f t="shared" si="90"/>
        <v>No</v>
      </c>
      <c r="V834" t="str">
        <f t="shared" si="91"/>
        <v>No</v>
      </c>
      <c r="W834" s="9" t="str">
        <f t="shared" si="92"/>
        <v/>
      </c>
      <c r="X834" s="9">
        <f t="shared" si="93"/>
        <v>0</v>
      </c>
    </row>
    <row r="835" spans="1:24" hidden="1" x14ac:dyDescent="0.25">
      <c r="A835">
        <v>2368</v>
      </c>
      <c r="B835" t="s">
        <v>141</v>
      </c>
      <c r="D835" t="s">
        <v>80</v>
      </c>
      <c r="E835" t="s">
        <v>45</v>
      </c>
      <c r="F835" t="s">
        <v>144</v>
      </c>
      <c r="G835">
        <v>1</v>
      </c>
      <c r="H835" t="s">
        <v>3176</v>
      </c>
      <c r="I835" s="9">
        <v>0</v>
      </c>
      <c r="J835" s="9">
        <v>0</v>
      </c>
      <c r="K835" t="s">
        <v>273</v>
      </c>
      <c r="L835" s="9">
        <v>0</v>
      </c>
      <c r="O835" t="s">
        <v>3166</v>
      </c>
      <c r="P835" t="s">
        <v>783</v>
      </c>
      <c r="R835" s="9">
        <v>0</v>
      </c>
      <c r="U835" t="str">
        <f t="shared" ref="U835:U898" si="96">IF(AND(R835&gt;0,R835=J835),"Yes","No")</f>
        <v>No</v>
      </c>
      <c r="V835" t="str">
        <f t="shared" ref="V835:V898" si="97">IF(AND(R835&gt;0,R835=L835),"Yes","No")</f>
        <v>No</v>
      </c>
      <c r="W835" s="9" t="str">
        <f t="shared" ref="W835:W898" si="98">IF(AND(S835="Funded",T835="No",U835="No",V835="No"),SUM(I835,J835,L835,R835),"")</f>
        <v/>
      </c>
      <c r="X835" s="9">
        <f t="shared" ref="X835:X898" si="99">I835+J835+L835</f>
        <v>0</v>
      </c>
    </row>
    <row r="836" spans="1:24" hidden="1" x14ac:dyDescent="0.25">
      <c r="A836">
        <v>2369</v>
      </c>
      <c r="B836" t="s">
        <v>141</v>
      </c>
      <c r="D836" t="s">
        <v>44</v>
      </c>
      <c r="E836" t="s">
        <v>45</v>
      </c>
      <c r="F836" t="s">
        <v>144</v>
      </c>
      <c r="G836">
        <v>1</v>
      </c>
      <c r="H836" t="s">
        <v>3176</v>
      </c>
      <c r="I836" s="9">
        <v>0</v>
      </c>
      <c r="J836" s="9">
        <v>0</v>
      </c>
      <c r="K836" t="s">
        <v>273</v>
      </c>
      <c r="L836" s="9">
        <v>0</v>
      </c>
      <c r="O836" t="s">
        <v>3166</v>
      </c>
      <c r="P836" t="s">
        <v>783</v>
      </c>
      <c r="R836" s="9">
        <v>0</v>
      </c>
      <c r="U836" t="str">
        <f t="shared" si="96"/>
        <v>No</v>
      </c>
      <c r="V836" t="str">
        <f t="shared" si="97"/>
        <v>No</v>
      </c>
      <c r="W836" s="9" t="str">
        <f t="shared" si="98"/>
        <v/>
      </c>
      <c r="X836" s="9">
        <f t="shared" si="99"/>
        <v>0</v>
      </c>
    </row>
    <row r="837" spans="1:24" hidden="1" x14ac:dyDescent="0.25">
      <c r="A837">
        <v>2373</v>
      </c>
      <c r="B837" t="s">
        <v>464</v>
      </c>
      <c r="D837" t="s">
        <v>80</v>
      </c>
      <c r="E837" t="s">
        <v>81</v>
      </c>
      <c r="F837" t="s">
        <v>225</v>
      </c>
      <c r="G837">
        <v>5</v>
      </c>
      <c r="H837" t="s">
        <v>3176</v>
      </c>
      <c r="I837" s="9">
        <v>0</v>
      </c>
      <c r="J837" s="9">
        <v>0</v>
      </c>
      <c r="K837" t="s">
        <v>273</v>
      </c>
      <c r="L837" s="9">
        <v>0</v>
      </c>
      <c r="O837" t="s">
        <v>3166</v>
      </c>
      <c r="P837" t="s">
        <v>783</v>
      </c>
      <c r="R837" s="9">
        <v>0</v>
      </c>
      <c r="U837" t="str">
        <f t="shared" si="96"/>
        <v>No</v>
      </c>
      <c r="V837" t="str">
        <f t="shared" si="97"/>
        <v>No</v>
      </c>
      <c r="W837" s="9" t="str">
        <f t="shared" si="98"/>
        <v/>
      </c>
      <c r="X837" s="9">
        <f t="shared" si="99"/>
        <v>0</v>
      </c>
    </row>
    <row r="838" spans="1:24" hidden="1" x14ac:dyDescent="0.25">
      <c r="A838">
        <v>2377</v>
      </c>
      <c r="B838" t="s">
        <v>141</v>
      </c>
      <c r="D838" t="s">
        <v>80</v>
      </c>
      <c r="E838" t="s">
        <v>45</v>
      </c>
      <c r="F838" t="s">
        <v>144</v>
      </c>
      <c r="G838">
        <v>1</v>
      </c>
      <c r="H838" t="s">
        <v>3176</v>
      </c>
      <c r="I838" s="9">
        <v>0</v>
      </c>
      <c r="J838" s="9">
        <v>0</v>
      </c>
      <c r="K838" t="s">
        <v>273</v>
      </c>
      <c r="L838" s="9">
        <v>0</v>
      </c>
      <c r="O838" t="s">
        <v>3166</v>
      </c>
      <c r="P838" t="s">
        <v>783</v>
      </c>
      <c r="R838" s="9">
        <v>0</v>
      </c>
      <c r="U838" t="str">
        <f t="shared" si="96"/>
        <v>No</v>
      </c>
      <c r="V838" t="str">
        <f t="shared" si="97"/>
        <v>No</v>
      </c>
      <c r="W838" s="9" t="str">
        <f t="shared" si="98"/>
        <v/>
      </c>
      <c r="X838" s="9">
        <f t="shared" si="99"/>
        <v>0</v>
      </c>
    </row>
    <row r="839" spans="1:24" hidden="1" x14ac:dyDescent="0.25">
      <c r="A839">
        <v>2378</v>
      </c>
      <c r="B839" t="s">
        <v>141</v>
      </c>
      <c r="D839" t="s">
        <v>80</v>
      </c>
      <c r="E839" t="s">
        <v>45</v>
      </c>
      <c r="F839" t="s">
        <v>144</v>
      </c>
      <c r="G839">
        <v>1</v>
      </c>
      <c r="H839" t="s">
        <v>3176</v>
      </c>
      <c r="I839" s="9">
        <v>0</v>
      </c>
      <c r="J839" s="9">
        <v>0</v>
      </c>
      <c r="K839" t="s">
        <v>273</v>
      </c>
      <c r="L839" s="9">
        <v>0</v>
      </c>
      <c r="N839" t="s">
        <v>3294</v>
      </c>
      <c r="O839" t="s">
        <v>3166</v>
      </c>
      <c r="P839" t="s">
        <v>783</v>
      </c>
      <c r="R839" s="9">
        <v>0</v>
      </c>
      <c r="U839" t="str">
        <f t="shared" si="96"/>
        <v>No</v>
      </c>
      <c r="V839" t="str">
        <f t="shared" si="97"/>
        <v>No</v>
      </c>
      <c r="W839" s="9" t="str">
        <f t="shared" si="98"/>
        <v/>
      </c>
      <c r="X839" s="9">
        <f t="shared" si="99"/>
        <v>0</v>
      </c>
    </row>
    <row r="840" spans="1:24" hidden="1" x14ac:dyDescent="0.25">
      <c r="A840">
        <v>2379</v>
      </c>
      <c r="B840" t="s">
        <v>117</v>
      </c>
      <c r="D840" t="s">
        <v>80</v>
      </c>
      <c r="E840" t="s">
        <v>66</v>
      </c>
      <c r="F840" t="s">
        <v>540</v>
      </c>
      <c r="G840">
        <v>4</v>
      </c>
      <c r="H840" t="s">
        <v>3301</v>
      </c>
      <c r="I840" s="9">
        <v>0</v>
      </c>
      <c r="J840" s="9">
        <v>0</v>
      </c>
      <c r="K840" t="s">
        <v>53</v>
      </c>
      <c r="L840" s="9">
        <v>0</v>
      </c>
      <c r="O840" t="s">
        <v>3166</v>
      </c>
      <c r="P840" t="s">
        <v>783</v>
      </c>
      <c r="R840" s="9">
        <v>0</v>
      </c>
      <c r="U840" t="str">
        <f t="shared" si="96"/>
        <v>No</v>
      </c>
      <c r="V840" t="str">
        <f t="shared" si="97"/>
        <v>No</v>
      </c>
      <c r="W840" s="9" t="str">
        <f t="shared" si="98"/>
        <v/>
      </c>
      <c r="X840" s="9">
        <f t="shared" si="99"/>
        <v>0</v>
      </c>
    </row>
    <row r="841" spans="1:24" hidden="1" x14ac:dyDescent="0.25">
      <c r="A841">
        <v>2380</v>
      </c>
      <c r="B841" t="s">
        <v>117</v>
      </c>
      <c r="D841" t="s">
        <v>80</v>
      </c>
      <c r="E841" t="s">
        <v>66</v>
      </c>
      <c r="F841" t="s">
        <v>540</v>
      </c>
      <c r="G841">
        <v>4</v>
      </c>
      <c r="H841" t="s">
        <v>3305</v>
      </c>
      <c r="I841" s="9">
        <v>0</v>
      </c>
      <c r="J841" s="9">
        <v>0</v>
      </c>
      <c r="K841" t="s">
        <v>53</v>
      </c>
      <c r="L841" s="9">
        <v>0</v>
      </c>
      <c r="O841" t="s">
        <v>3166</v>
      </c>
      <c r="P841" t="s">
        <v>783</v>
      </c>
      <c r="R841" s="9">
        <v>0</v>
      </c>
      <c r="U841" t="str">
        <f t="shared" si="96"/>
        <v>No</v>
      </c>
      <c r="V841" t="str">
        <f t="shared" si="97"/>
        <v>No</v>
      </c>
      <c r="W841" s="9" t="str">
        <f t="shared" si="98"/>
        <v/>
      </c>
      <c r="X841" s="9">
        <f t="shared" si="99"/>
        <v>0</v>
      </c>
    </row>
    <row r="842" spans="1:24" hidden="1" x14ac:dyDescent="0.25">
      <c r="A842">
        <v>2384</v>
      </c>
      <c r="B842" t="s">
        <v>117</v>
      </c>
      <c r="D842" t="s">
        <v>80</v>
      </c>
      <c r="E842" t="s">
        <v>66</v>
      </c>
      <c r="F842" t="s">
        <v>540</v>
      </c>
      <c r="G842">
        <v>4</v>
      </c>
      <c r="H842" t="s">
        <v>3290</v>
      </c>
      <c r="I842" s="9">
        <v>0</v>
      </c>
      <c r="J842" s="9">
        <v>0</v>
      </c>
      <c r="K842" t="s">
        <v>53</v>
      </c>
      <c r="L842" s="9">
        <v>0</v>
      </c>
      <c r="O842" t="s">
        <v>3166</v>
      </c>
      <c r="P842" t="s">
        <v>783</v>
      </c>
      <c r="R842" s="9">
        <v>0</v>
      </c>
      <c r="U842" t="str">
        <f t="shared" si="96"/>
        <v>No</v>
      </c>
      <c r="V842" t="str">
        <f t="shared" si="97"/>
        <v>No</v>
      </c>
      <c r="W842" s="9" t="str">
        <f t="shared" si="98"/>
        <v/>
      </c>
      <c r="X842" s="9">
        <f t="shared" si="99"/>
        <v>0</v>
      </c>
    </row>
    <row r="843" spans="1:24" hidden="1" x14ac:dyDescent="0.25">
      <c r="A843">
        <v>2385</v>
      </c>
      <c r="B843" t="s">
        <v>579</v>
      </c>
      <c r="D843" t="s">
        <v>44</v>
      </c>
      <c r="E843" t="s">
        <v>45</v>
      </c>
      <c r="F843" t="s">
        <v>47</v>
      </c>
      <c r="G843">
        <v>3</v>
      </c>
      <c r="H843" t="s">
        <v>3176</v>
      </c>
      <c r="I843" s="9">
        <v>0</v>
      </c>
      <c r="J843" s="9">
        <v>0</v>
      </c>
      <c r="K843" t="s">
        <v>273</v>
      </c>
      <c r="L843" s="9">
        <v>0</v>
      </c>
      <c r="O843" t="s">
        <v>3166</v>
      </c>
      <c r="P843" t="s">
        <v>783</v>
      </c>
      <c r="R843" s="9">
        <v>0</v>
      </c>
      <c r="U843" t="str">
        <f t="shared" si="96"/>
        <v>No</v>
      </c>
      <c r="V843" t="str">
        <f t="shared" si="97"/>
        <v>No</v>
      </c>
      <c r="W843" s="9" t="str">
        <f t="shared" si="98"/>
        <v/>
      </c>
      <c r="X843" s="9">
        <f t="shared" si="99"/>
        <v>0</v>
      </c>
    </row>
    <row r="844" spans="1:24" hidden="1" x14ac:dyDescent="0.25">
      <c r="A844">
        <v>2387</v>
      </c>
      <c r="B844" t="s">
        <v>117</v>
      </c>
      <c r="C844" t="s">
        <v>3325</v>
      </c>
      <c r="D844" t="s">
        <v>44</v>
      </c>
      <c r="E844" t="s">
        <v>66</v>
      </c>
      <c r="F844" t="s">
        <v>540</v>
      </c>
      <c r="G844">
        <v>1</v>
      </c>
      <c r="H844" t="s">
        <v>3342</v>
      </c>
      <c r="I844" s="9">
        <v>10000</v>
      </c>
      <c r="J844" s="9">
        <v>0</v>
      </c>
      <c r="K844" t="s">
        <v>273</v>
      </c>
      <c r="L844" s="9">
        <v>500</v>
      </c>
      <c r="M844" t="s">
        <v>54</v>
      </c>
      <c r="N844" t="s">
        <v>3344</v>
      </c>
      <c r="O844" t="s">
        <v>3333</v>
      </c>
      <c r="P844" t="s">
        <v>783</v>
      </c>
      <c r="Q844" t="s">
        <v>464</v>
      </c>
      <c r="R844" s="9">
        <v>10500</v>
      </c>
      <c r="U844" t="str">
        <f t="shared" si="96"/>
        <v>No</v>
      </c>
      <c r="V844" t="str">
        <f t="shared" si="97"/>
        <v>No</v>
      </c>
      <c r="W844" s="9" t="str">
        <f t="shared" si="98"/>
        <v/>
      </c>
      <c r="X844" s="9">
        <f t="shared" si="99"/>
        <v>10500</v>
      </c>
    </row>
    <row r="845" spans="1:24" hidden="1" x14ac:dyDescent="0.25">
      <c r="A845">
        <v>2388</v>
      </c>
      <c r="B845" t="s">
        <v>117</v>
      </c>
      <c r="C845" t="s">
        <v>3325</v>
      </c>
      <c r="D845" t="s">
        <v>494</v>
      </c>
      <c r="E845" t="s">
        <v>66</v>
      </c>
      <c r="F845" t="s">
        <v>540</v>
      </c>
      <c r="G845">
        <v>1</v>
      </c>
      <c r="H845" t="s">
        <v>3351</v>
      </c>
      <c r="I845" s="9">
        <v>10000</v>
      </c>
      <c r="J845" s="9">
        <v>0</v>
      </c>
      <c r="K845" t="s">
        <v>273</v>
      </c>
      <c r="L845" s="9">
        <v>500</v>
      </c>
      <c r="M845" t="s">
        <v>54</v>
      </c>
      <c r="N845" t="s">
        <v>3352</v>
      </c>
      <c r="O845" t="s">
        <v>3333</v>
      </c>
      <c r="P845" t="s">
        <v>783</v>
      </c>
      <c r="Q845" t="s">
        <v>464</v>
      </c>
      <c r="R845" s="9">
        <v>10500</v>
      </c>
      <c r="U845" t="str">
        <f t="shared" si="96"/>
        <v>No</v>
      </c>
      <c r="V845" t="str">
        <f t="shared" si="97"/>
        <v>No</v>
      </c>
      <c r="W845" s="9" t="str">
        <f t="shared" si="98"/>
        <v/>
      </c>
      <c r="X845" s="9">
        <f t="shared" si="99"/>
        <v>10500</v>
      </c>
    </row>
    <row r="846" spans="1:24" hidden="1" x14ac:dyDescent="0.25">
      <c r="A846">
        <v>2389</v>
      </c>
      <c r="B846" t="s">
        <v>117</v>
      </c>
      <c r="C846" t="s">
        <v>3325</v>
      </c>
      <c r="D846" t="s">
        <v>44</v>
      </c>
      <c r="E846" t="s">
        <v>66</v>
      </c>
      <c r="F846" t="s">
        <v>540</v>
      </c>
      <c r="G846">
        <v>1</v>
      </c>
      <c r="H846" t="s">
        <v>3357</v>
      </c>
      <c r="I846" s="9">
        <v>10000</v>
      </c>
      <c r="J846" s="9">
        <v>0</v>
      </c>
      <c r="K846" t="s">
        <v>273</v>
      </c>
      <c r="L846" s="9">
        <v>500</v>
      </c>
      <c r="M846" t="s">
        <v>54</v>
      </c>
      <c r="N846" t="s">
        <v>3352</v>
      </c>
      <c r="O846" t="s">
        <v>3333</v>
      </c>
      <c r="P846" t="s">
        <v>783</v>
      </c>
      <c r="Q846" t="s">
        <v>464</v>
      </c>
      <c r="R846" s="9">
        <v>10500</v>
      </c>
      <c r="U846" t="str">
        <f t="shared" si="96"/>
        <v>No</v>
      </c>
      <c r="V846" t="str">
        <f t="shared" si="97"/>
        <v>No</v>
      </c>
      <c r="W846" s="9" t="str">
        <f t="shared" si="98"/>
        <v/>
      </c>
      <c r="X846" s="9">
        <f t="shared" si="99"/>
        <v>10500</v>
      </c>
    </row>
    <row r="847" spans="1:24" hidden="1" x14ac:dyDescent="0.25">
      <c r="A847">
        <v>2390</v>
      </c>
      <c r="B847" t="s">
        <v>141</v>
      </c>
      <c r="C847" t="s">
        <v>3363</v>
      </c>
      <c r="D847" t="s">
        <v>80</v>
      </c>
      <c r="E847" t="s">
        <v>45</v>
      </c>
      <c r="F847" t="s">
        <v>144</v>
      </c>
      <c r="G847">
        <v>1</v>
      </c>
      <c r="H847" t="s">
        <v>3368</v>
      </c>
      <c r="I847" s="9">
        <v>2000</v>
      </c>
      <c r="J847" s="9">
        <v>0</v>
      </c>
      <c r="K847" t="s">
        <v>53</v>
      </c>
      <c r="L847" s="9">
        <v>0</v>
      </c>
      <c r="M847" t="s">
        <v>54</v>
      </c>
      <c r="N847" t="s">
        <v>3369</v>
      </c>
      <c r="O847" t="s">
        <v>3333</v>
      </c>
      <c r="P847" t="s">
        <v>783</v>
      </c>
      <c r="Q847" t="s">
        <v>921</v>
      </c>
      <c r="R847" s="9">
        <v>2000</v>
      </c>
      <c r="U847" t="str">
        <f t="shared" si="96"/>
        <v>No</v>
      </c>
      <c r="V847" t="str">
        <f t="shared" si="97"/>
        <v>No</v>
      </c>
      <c r="W847" s="9" t="str">
        <f t="shared" si="98"/>
        <v/>
      </c>
      <c r="X847" s="9">
        <f t="shared" si="99"/>
        <v>2000</v>
      </c>
    </row>
    <row r="848" spans="1:24" hidden="1" x14ac:dyDescent="0.25">
      <c r="A848">
        <v>2391</v>
      </c>
      <c r="B848" t="s">
        <v>223</v>
      </c>
      <c r="C848" t="s">
        <v>3377</v>
      </c>
      <c r="D848" t="s">
        <v>80</v>
      </c>
      <c r="E848" t="s">
        <v>66</v>
      </c>
      <c r="F848" t="s">
        <v>119</v>
      </c>
      <c r="G848">
        <v>4</v>
      </c>
      <c r="H848" t="s">
        <v>3343</v>
      </c>
      <c r="I848" s="9">
        <v>0</v>
      </c>
      <c r="J848" s="9">
        <v>0</v>
      </c>
      <c r="K848" t="s">
        <v>53</v>
      </c>
      <c r="L848" s="9">
        <v>0</v>
      </c>
      <c r="M848" t="s">
        <v>54</v>
      </c>
      <c r="N848" t="s">
        <v>3381</v>
      </c>
      <c r="O848" t="s">
        <v>3333</v>
      </c>
      <c r="P848" t="s">
        <v>783</v>
      </c>
      <c r="Q848" t="s">
        <v>464</v>
      </c>
      <c r="R848" s="9">
        <v>0</v>
      </c>
      <c r="U848" t="str">
        <f t="shared" si="96"/>
        <v>No</v>
      </c>
      <c r="V848" t="str">
        <f t="shared" si="97"/>
        <v>No</v>
      </c>
      <c r="W848" s="9" t="str">
        <f t="shared" si="98"/>
        <v/>
      </c>
      <c r="X848" s="9">
        <f t="shared" si="99"/>
        <v>0</v>
      </c>
    </row>
    <row r="849" spans="1:24" hidden="1" x14ac:dyDescent="0.25">
      <c r="A849">
        <v>2396</v>
      </c>
      <c r="B849" t="s">
        <v>64</v>
      </c>
      <c r="C849" t="s">
        <v>3433</v>
      </c>
      <c r="D849" t="s">
        <v>80</v>
      </c>
      <c r="E849" t="s">
        <v>66</v>
      </c>
      <c r="F849" t="s">
        <v>119</v>
      </c>
      <c r="G849">
        <v>2</v>
      </c>
      <c r="H849" t="s">
        <v>3343</v>
      </c>
      <c r="I849" s="9">
        <v>0</v>
      </c>
      <c r="J849" s="9">
        <v>0</v>
      </c>
      <c r="L849" s="9">
        <v>1000</v>
      </c>
      <c r="M849" t="s">
        <v>54</v>
      </c>
      <c r="N849" t="s">
        <v>3436</v>
      </c>
      <c r="O849" t="s">
        <v>3333</v>
      </c>
      <c r="P849" t="s">
        <v>783</v>
      </c>
      <c r="Q849" t="s">
        <v>921</v>
      </c>
      <c r="R849" s="9">
        <v>1000</v>
      </c>
      <c r="U849" t="str">
        <f t="shared" si="96"/>
        <v>No</v>
      </c>
      <c r="V849" t="str">
        <f t="shared" si="97"/>
        <v>Yes</v>
      </c>
      <c r="W849" s="9" t="str">
        <f t="shared" si="98"/>
        <v/>
      </c>
      <c r="X849" s="9">
        <f t="shared" si="99"/>
        <v>1000</v>
      </c>
    </row>
    <row r="850" spans="1:24" hidden="1" x14ac:dyDescent="0.25">
      <c r="A850">
        <v>2397</v>
      </c>
      <c r="B850" t="s">
        <v>64</v>
      </c>
      <c r="D850" t="s">
        <v>80</v>
      </c>
      <c r="E850" t="s">
        <v>66</v>
      </c>
      <c r="F850" t="s">
        <v>119</v>
      </c>
      <c r="G850">
        <v>4</v>
      </c>
      <c r="H850" t="s">
        <v>3343</v>
      </c>
      <c r="I850" s="9">
        <v>0</v>
      </c>
      <c r="J850" s="9">
        <v>0</v>
      </c>
      <c r="L850" s="9">
        <v>1000</v>
      </c>
      <c r="M850" t="s">
        <v>54</v>
      </c>
      <c r="N850" t="s">
        <v>3444</v>
      </c>
      <c r="O850" t="s">
        <v>3333</v>
      </c>
      <c r="P850" t="s">
        <v>783</v>
      </c>
      <c r="Q850" t="s">
        <v>719</v>
      </c>
      <c r="R850" s="9">
        <v>1000</v>
      </c>
      <c r="U850" t="str">
        <f t="shared" si="96"/>
        <v>No</v>
      </c>
      <c r="V850" t="str">
        <f t="shared" si="97"/>
        <v>Yes</v>
      </c>
      <c r="W850" s="9" t="str">
        <f t="shared" si="98"/>
        <v/>
      </c>
      <c r="X850" s="9">
        <f t="shared" si="99"/>
        <v>1000</v>
      </c>
    </row>
    <row r="851" spans="1:24" hidden="1" x14ac:dyDescent="0.25">
      <c r="A851">
        <v>2400</v>
      </c>
      <c r="B851" t="s">
        <v>117</v>
      </c>
      <c r="D851" t="s">
        <v>80</v>
      </c>
      <c r="E851" t="s">
        <v>45</v>
      </c>
      <c r="F851" t="s">
        <v>540</v>
      </c>
      <c r="G851">
        <v>3</v>
      </c>
      <c r="H851" t="s">
        <v>3343</v>
      </c>
      <c r="I851" s="9">
        <v>10000</v>
      </c>
      <c r="J851" s="9">
        <v>0</v>
      </c>
      <c r="K851" t="s">
        <v>273</v>
      </c>
      <c r="L851" s="9">
        <v>500</v>
      </c>
      <c r="M851" t="s">
        <v>54</v>
      </c>
      <c r="N851" t="s">
        <v>3466</v>
      </c>
      <c r="O851" t="s">
        <v>3333</v>
      </c>
      <c r="P851" t="s">
        <v>783</v>
      </c>
      <c r="Q851" t="s">
        <v>921</v>
      </c>
      <c r="R851" s="9">
        <v>10500</v>
      </c>
      <c r="U851" t="str">
        <f t="shared" si="96"/>
        <v>No</v>
      </c>
      <c r="V851" t="str">
        <f t="shared" si="97"/>
        <v>No</v>
      </c>
      <c r="W851" s="9" t="str">
        <f t="shared" si="98"/>
        <v/>
      </c>
      <c r="X851" s="9">
        <f t="shared" si="99"/>
        <v>10500</v>
      </c>
    </row>
    <row r="852" spans="1:24" hidden="1" x14ac:dyDescent="0.25">
      <c r="A852">
        <v>2402</v>
      </c>
      <c r="B852" t="s">
        <v>64</v>
      </c>
      <c r="D852" t="s">
        <v>80</v>
      </c>
      <c r="E852" t="s">
        <v>45</v>
      </c>
      <c r="F852" t="s">
        <v>119</v>
      </c>
      <c r="G852">
        <v>4</v>
      </c>
      <c r="H852" t="s">
        <v>3343</v>
      </c>
      <c r="I852" s="9">
        <v>0</v>
      </c>
      <c r="J852" s="9">
        <v>0</v>
      </c>
      <c r="L852" s="9">
        <v>1000</v>
      </c>
      <c r="M852" t="s">
        <v>54</v>
      </c>
      <c r="N852" t="s">
        <v>3473</v>
      </c>
      <c r="O852" t="s">
        <v>3333</v>
      </c>
      <c r="P852" t="s">
        <v>783</v>
      </c>
      <c r="Q852" t="s">
        <v>921</v>
      </c>
      <c r="R852" s="9">
        <v>1000</v>
      </c>
      <c r="U852" t="str">
        <f t="shared" si="96"/>
        <v>No</v>
      </c>
      <c r="V852" t="str">
        <f t="shared" si="97"/>
        <v>Yes</v>
      </c>
      <c r="W852" s="9" t="str">
        <f t="shared" si="98"/>
        <v/>
      </c>
      <c r="X852" s="9">
        <f t="shared" si="99"/>
        <v>1000</v>
      </c>
    </row>
    <row r="853" spans="1:24" hidden="1" x14ac:dyDescent="0.25">
      <c r="A853">
        <v>2403</v>
      </c>
      <c r="B853" t="s">
        <v>579</v>
      </c>
      <c r="D853" t="s">
        <v>65</v>
      </c>
      <c r="E853" t="s">
        <v>66</v>
      </c>
      <c r="F853" t="s">
        <v>96</v>
      </c>
      <c r="G853">
        <v>2</v>
      </c>
      <c r="H853" t="s">
        <v>3343</v>
      </c>
      <c r="I853" s="9">
        <v>0</v>
      </c>
      <c r="J853" s="9">
        <v>0</v>
      </c>
      <c r="L853" s="9">
        <v>500</v>
      </c>
      <c r="M853" t="s">
        <v>54</v>
      </c>
      <c r="N853" t="s">
        <v>3483</v>
      </c>
      <c r="O853" t="s">
        <v>3333</v>
      </c>
      <c r="P853" t="s">
        <v>783</v>
      </c>
      <c r="Q853" t="s">
        <v>921</v>
      </c>
      <c r="R853" s="9">
        <v>500</v>
      </c>
      <c r="U853" t="str">
        <f t="shared" si="96"/>
        <v>No</v>
      </c>
      <c r="V853" t="str">
        <f t="shared" si="97"/>
        <v>Yes</v>
      </c>
      <c r="W853" s="9" t="str">
        <f t="shared" si="98"/>
        <v/>
      </c>
      <c r="X853" s="9">
        <f t="shared" si="99"/>
        <v>500</v>
      </c>
    </row>
    <row r="854" spans="1:24" hidden="1" x14ac:dyDescent="0.25">
      <c r="A854">
        <v>2404</v>
      </c>
      <c r="B854" t="s">
        <v>64</v>
      </c>
      <c r="D854" t="s">
        <v>80</v>
      </c>
      <c r="E854" t="s">
        <v>66</v>
      </c>
      <c r="F854" t="s">
        <v>119</v>
      </c>
      <c r="G854">
        <v>4</v>
      </c>
      <c r="H854" t="s">
        <v>3343</v>
      </c>
      <c r="I854" s="9">
        <v>0</v>
      </c>
      <c r="J854" s="9">
        <v>0</v>
      </c>
      <c r="L854" s="9">
        <v>2000</v>
      </c>
      <c r="M854" t="s">
        <v>54</v>
      </c>
      <c r="N854" t="s">
        <v>3473</v>
      </c>
      <c r="O854" t="s">
        <v>3333</v>
      </c>
      <c r="P854" t="s">
        <v>783</v>
      </c>
      <c r="Q854" t="s">
        <v>921</v>
      </c>
      <c r="R854" s="9">
        <v>2000</v>
      </c>
      <c r="U854" t="str">
        <f t="shared" si="96"/>
        <v>No</v>
      </c>
      <c r="V854" t="str">
        <f t="shared" si="97"/>
        <v>Yes</v>
      </c>
      <c r="W854" s="9" t="str">
        <f t="shared" si="98"/>
        <v/>
      </c>
      <c r="X854" s="9">
        <f t="shared" si="99"/>
        <v>2000</v>
      </c>
    </row>
    <row r="855" spans="1:24" hidden="1" x14ac:dyDescent="0.25">
      <c r="A855">
        <v>2407</v>
      </c>
      <c r="B855" t="s">
        <v>64</v>
      </c>
      <c r="C855" t="s">
        <v>3507</v>
      </c>
      <c r="D855" t="s">
        <v>65</v>
      </c>
      <c r="E855" t="s">
        <v>45</v>
      </c>
      <c r="F855" t="s">
        <v>268</v>
      </c>
      <c r="G855">
        <v>4</v>
      </c>
      <c r="H855" t="s">
        <v>3511</v>
      </c>
      <c r="I855" s="9">
        <v>0</v>
      </c>
      <c r="J855" s="9">
        <v>0</v>
      </c>
      <c r="K855" t="s">
        <v>273</v>
      </c>
      <c r="L855" s="9">
        <v>0</v>
      </c>
      <c r="M855" t="s">
        <v>54</v>
      </c>
      <c r="N855" t="s">
        <v>3473</v>
      </c>
      <c r="O855" t="s">
        <v>3333</v>
      </c>
      <c r="P855" t="s">
        <v>783</v>
      </c>
      <c r="Q855" t="s">
        <v>921</v>
      </c>
      <c r="R855" s="9">
        <v>0</v>
      </c>
      <c r="U855" t="str">
        <f t="shared" si="96"/>
        <v>No</v>
      </c>
      <c r="V855" t="str">
        <f t="shared" si="97"/>
        <v>No</v>
      </c>
      <c r="W855" s="9" t="str">
        <f t="shared" si="98"/>
        <v/>
      </c>
      <c r="X855" s="9">
        <f t="shared" si="99"/>
        <v>0</v>
      </c>
    </row>
    <row r="856" spans="1:24" hidden="1" x14ac:dyDescent="0.25">
      <c r="A856">
        <v>2408</v>
      </c>
      <c r="B856" t="s">
        <v>64</v>
      </c>
      <c r="D856" t="s">
        <v>80</v>
      </c>
      <c r="E856" t="s">
        <v>45</v>
      </c>
      <c r="F856" t="s">
        <v>119</v>
      </c>
      <c r="G856">
        <v>4</v>
      </c>
      <c r="H856" t="s">
        <v>3343</v>
      </c>
      <c r="I856" s="9">
        <v>0</v>
      </c>
      <c r="J856" s="9">
        <v>0</v>
      </c>
      <c r="L856" s="9">
        <v>1000</v>
      </c>
      <c r="M856" t="s">
        <v>54</v>
      </c>
      <c r="N856" t="s">
        <v>3473</v>
      </c>
      <c r="O856" t="s">
        <v>3333</v>
      </c>
      <c r="P856" t="s">
        <v>783</v>
      </c>
      <c r="Q856" t="s">
        <v>921</v>
      </c>
      <c r="R856" s="9">
        <v>1000</v>
      </c>
      <c r="U856" t="str">
        <f t="shared" si="96"/>
        <v>No</v>
      </c>
      <c r="V856" t="str">
        <f t="shared" si="97"/>
        <v>Yes</v>
      </c>
      <c r="W856" s="9" t="str">
        <f t="shared" si="98"/>
        <v/>
      </c>
      <c r="X856" s="9">
        <f t="shared" si="99"/>
        <v>1000</v>
      </c>
    </row>
    <row r="857" spans="1:24" hidden="1" x14ac:dyDescent="0.25">
      <c r="A857">
        <v>2409</v>
      </c>
      <c r="B857" t="s">
        <v>579</v>
      </c>
      <c r="D857" t="s">
        <v>65</v>
      </c>
      <c r="E857" t="s">
        <v>45</v>
      </c>
      <c r="F857" t="s">
        <v>119</v>
      </c>
      <c r="G857">
        <v>2</v>
      </c>
      <c r="H857" t="s">
        <v>3343</v>
      </c>
      <c r="I857" s="9">
        <v>0</v>
      </c>
      <c r="J857" s="9">
        <v>0</v>
      </c>
      <c r="L857" s="9">
        <v>2000</v>
      </c>
      <c r="M857" t="s">
        <v>149</v>
      </c>
      <c r="N857" t="s">
        <v>3473</v>
      </c>
      <c r="O857" t="s">
        <v>3333</v>
      </c>
      <c r="P857" t="s">
        <v>783</v>
      </c>
      <c r="Q857" t="s">
        <v>921</v>
      </c>
      <c r="R857" s="9">
        <v>1000</v>
      </c>
      <c r="U857" t="str">
        <f t="shared" si="96"/>
        <v>No</v>
      </c>
      <c r="V857" t="str">
        <f t="shared" si="97"/>
        <v>No</v>
      </c>
      <c r="W857" s="9" t="str">
        <f t="shared" si="98"/>
        <v/>
      </c>
      <c r="X857" s="9">
        <f t="shared" si="99"/>
        <v>2000</v>
      </c>
    </row>
    <row r="858" spans="1:24" hidden="1" x14ac:dyDescent="0.25">
      <c r="A858">
        <v>2410</v>
      </c>
      <c r="B858" t="s">
        <v>64</v>
      </c>
      <c r="E858" t="s">
        <v>81</v>
      </c>
      <c r="F858" t="s">
        <v>607</v>
      </c>
      <c r="G858">
        <v>4</v>
      </c>
      <c r="H858" t="s">
        <v>3343</v>
      </c>
      <c r="I858" s="9">
        <v>0</v>
      </c>
      <c r="J858" s="9">
        <v>0</v>
      </c>
      <c r="L858" s="9">
        <v>2000</v>
      </c>
      <c r="N858" t="s">
        <v>3533</v>
      </c>
      <c r="O858" t="s">
        <v>3333</v>
      </c>
      <c r="P858" t="s">
        <v>783</v>
      </c>
      <c r="Q858" t="s">
        <v>921</v>
      </c>
      <c r="R858" s="9">
        <v>2000</v>
      </c>
      <c r="U858" t="str">
        <f t="shared" si="96"/>
        <v>No</v>
      </c>
      <c r="V858" t="str">
        <f t="shared" si="97"/>
        <v>Yes</v>
      </c>
      <c r="W858" s="9" t="str">
        <f t="shared" si="98"/>
        <v/>
      </c>
      <c r="X858" s="9">
        <f t="shared" si="99"/>
        <v>2000</v>
      </c>
    </row>
    <row r="859" spans="1:24" hidden="1" x14ac:dyDescent="0.25">
      <c r="A859">
        <v>2411</v>
      </c>
      <c r="B859" t="s">
        <v>64</v>
      </c>
      <c r="C859" t="s">
        <v>3539</v>
      </c>
      <c r="D859" t="s">
        <v>65</v>
      </c>
      <c r="E859" t="s">
        <v>66</v>
      </c>
      <c r="F859" t="s">
        <v>96</v>
      </c>
      <c r="G859">
        <v>2</v>
      </c>
      <c r="H859" t="s">
        <v>3542</v>
      </c>
      <c r="I859" s="9">
        <v>0</v>
      </c>
      <c r="J859" s="9">
        <v>0</v>
      </c>
      <c r="L859" s="9">
        <v>0</v>
      </c>
      <c r="M859" t="s">
        <v>149</v>
      </c>
      <c r="N859" t="s">
        <v>3544</v>
      </c>
      <c r="O859" t="s">
        <v>3333</v>
      </c>
      <c r="P859" t="s">
        <v>783</v>
      </c>
      <c r="R859" s="9">
        <v>0</v>
      </c>
      <c r="U859" t="str">
        <f t="shared" si="96"/>
        <v>No</v>
      </c>
      <c r="V859" t="str">
        <f t="shared" si="97"/>
        <v>No</v>
      </c>
      <c r="W859" s="9" t="str">
        <f t="shared" si="98"/>
        <v/>
      </c>
      <c r="X859" s="9">
        <f t="shared" si="99"/>
        <v>0</v>
      </c>
    </row>
    <row r="860" spans="1:24" hidden="1" x14ac:dyDescent="0.25">
      <c r="A860">
        <v>2412</v>
      </c>
      <c r="B860" t="s">
        <v>64</v>
      </c>
      <c r="D860" t="s">
        <v>80</v>
      </c>
      <c r="E860" t="s">
        <v>45</v>
      </c>
      <c r="F860" t="s">
        <v>119</v>
      </c>
      <c r="G860">
        <v>4</v>
      </c>
      <c r="H860" t="s">
        <v>3343</v>
      </c>
      <c r="I860" s="9">
        <v>0</v>
      </c>
      <c r="J860" s="9">
        <v>0</v>
      </c>
      <c r="L860" s="9">
        <v>1500</v>
      </c>
      <c r="M860" t="s">
        <v>149</v>
      </c>
      <c r="N860" t="s">
        <v>3473</v>
      </c>
      <c r="O860" t="s">
        <v>3333</v>
      </c>
      <c r="P860" t="s">
        <v>783</v>
      </c>
      <c r="R860" s="9">
        <v>1500</v>
      </c>
      <c r="U860" t="str">
        <f t="shared" si="96"/>
        <v>No</v>
      </c>
      <c r="V860" t="str">
        <f t="shared" si="97"/>
        <v>Yes</v>
      </c>
      <c r="W860" s="9" t="str">
        <f t="shared" si="98"/>
        <v/>
      </c>
      <c r="X860" s="9">
        <f t="shared" si="99"/>
        <v>1500</v>
      </c>
    </row>
    <row r="861" spans="1:24" hidden="1" x14ac:dyDescent="0.25">
      <c r="A861">
        <v>2414</v>
      </c>
      <c r="B861" t="s">
        <v>64</v>
      </c>
      <c r="C861" t="s">
        <v>3561</v>
      </c>
      <c r="D861" t="s">
        <v>80</v>
      </c>
      <c r="E861" t="s">
        <v>45</v>
      </c>
      <c r="F861" t="s">
        <v>188</v>
      </c>
      <c r="G861">
        <v>4</v>
      </c>
      <c r="H861" t="s">
        <v>3343</v>
      </c>
      <c r="I861" s="9">
        <v>10000</v>
      </c>
      <c r="J861" s="9">
        <v>0</v>
      </c>
      <c r="K861" t="s">
        <v>273</v>
      </c>
      <c r="L861" s="9">
        <v>500</v>
      </c>
      <c r="M861" t="s">
        <v>54</v>
      </c>
      <c r="N861" t="s">
        <v>3563</v>
      </c>
      <c r="O861" t="s">
        <v>3333</v>
      </c>
      <c r="P861" t="s">
        <v>783</v>
      </c>
      <c r="Q861" t="s">
        <v>921</v>
      </c>
      <c r="R861" s="9">
        <v>10500</v>
      </c>
      <c r="U861" t="str">
        <f t="shared" si="96"/>
        <v>No</v>
      </c>
      <c r="V861" t="str">
        <f t="shared" si="97"/>
        <v>No</v>
      </c>
      <c r="W861" s="9" t="str">
        <f t="shared" si="98"/>
        <v/>
      </c>
      <c r="X861" s="9">
        <f t="shared" si="99"/>
        <v>10500</v>
      </c>
    </row>
    <row r="862" spans="1:24" hidden="1" x14ac:dyDescent="0.25">
      <c r="A862">
        <v>2415</v>
      </c>
      <c r="B862" t="s">
        <v>64</v>
      </c>
      <c r="C862" t="s">
        <v>3561</v>
      </c>
      <c r="D862" t="s">
        <v>80</v>
      </c>
      <c r="E862" t="s">
        <v>45</v>
      </c>
      <c r="F862" t="s">
        <v>188</v>
      </c>
      <c r="G862">
        <v>4</v>
      </c>
      <c r="H862" t="s">
        <v>3343</v>
      </c>
      <c r="I862" s="9">
        <v>10000</v>
      </c>
      <c r="J862" s="9">
        <v>0</v>
      </c>
      <c r="K862" t="s">
        <v>273</v>
      </c>
      <c r="L862" s="9">
        <v>500</v>
      </c>
      <c r="M862" t="s">
        <v>54</v>
      </c>
      <c r="N862" t="s">
        <v>3563</v>
      </c>
      <c r="O862" t="s">
        <v>3333</v>
      </c>
      <c r="P862" t="s">
        <v>783</v>
      </c>
      <c r="Q862" t="s">
        <v>921</v>
      </c>
      <c r="R862" s="9">
        <v>10500</v>
      </c>
      <c r="U862" t="str">
        <f t="shared" si="96"/>
        <v>No</v>
      </c>
      <c r="V862" t="str">
        <f t="shared" si="97"/>
        <v>No</v>
      </c>
      <c r="W862" s="9" t="str">
        <f t="shared" si="98"/>
        <v/>
      </c>
      <c r="X862" s="9">
        <f t="shared" si="99"/>
        <v>10500</v>
      </c>
    </row>
    <row r="863" spans="1:24" hidden="1" x14ac:dyDescent="0.25">
      <c r="A863">
        <v>2416</v>
      </c>
      <c r="B863" t="s">
        <v>64</v>
      </c>
      <c r="C863" t="s">
        <v>3561</v>
      </c>
      <c r="D863" t="s">
        <v>80</v>
      </c>
      <c r="E863" t="s">
        <v>45</v>
      </c>
      <c r="F863" t="s">
        <v>188</v>
      </c>
      <c r="G863">
        <v>4</v>
      </c>
      <c r="H863" t="s">
        <v>3578</v>
      </c>
      <c r="I863" s="9">
        <v>0</v>
      </c>
      <c r="J863" s="9">
        <v>0</v>
      </c>
      <c r="L863" s="9">
        <v>4000</v>
      </c>
      <c r="M863" t="s">
        <v>54</v>
      </c>
      <c r="N863" t="s">
        <v>3580</v>
      </c>
      <c r="O863" t="s">
        <v>3333</v>
      </c>
      <c r="P863" t="s">
        <v>783</v>
      </c>
      <c r="Q863" t="s">
        <v>921</v>
      </c>
      <c r="R863" s="9">
        <v>4000</v>
      </c>
      <c r="U863" t="str">
        <f t="shared" si="96"/>
        <v>No</v>
      </c>
      <c r="V863" t="str">
        <f t="shared" si="97"/>
        <v>Yes</v>
      </c>
      <c r="W863" s="9" t="str">
        <f t="shared" si="98"/>
        <v/>
      </c>
      <c r="X863" s="9">
        <f t="shared" si="99"/>
        <v>4000</v>
      </c>
    </row>
    <row r="864" spans="1:24" hidden="1" x14ac:dyDescent="0.25">
      <c r="A864">
        <v>2421</v>
      </c>
      <c r="B864" t="s">
        <v>64</v>
      </c>
      <c r="C864" t="s">
        <v>3599</v>
      </c>
      <c r="D864" t="s">
        <v>80</v>
      </c>
      <c r="E864" t="s">
        <v>66</v>
      </c>
      <c r="F864" t="s">
        <v>119</v>
      </c>
      <c r="G864">
        <v>4</v>
      </c>
      <c r="H864" t="s">
        <v>3578</v>
      </c>
      <c r="I864" s="9">
        <v>0</v>
      </c>
      <c r="J864" s="9">
        <v>0</v>
      </c>
      <c r="L864" s="9">
        <v>2000</v>
      </c>
      <c r="M864" t="s">
        <v>54</v>
      </c>
      <c r="N864" t="s">
        <v>3473</v>
      </c>
      <c r="O864" t="s">
        <v>3333</v>
      </c>
      <c r="P864" t="s">
        <v>783</v>
      </c>
      <c r="Q864" t="s">
        <v>921</v>
      </c>
      <c r="R864" s="9">
        <v>2000</v>
      </c>
      <c r="U864" t="str">
        <f t="shared" si="96"/>
        <v>No</v>
      </c>
      <c r="V864" t="str">
        <f t="shared" si="97"/>
        <v>Yes</v>
      </c>
      <c r="W864" s="9" t="str">
        <f t="shared" si="98"/>
        <v/>
      </c>
      <c r="X864" s="9">
        <f t="shared" si="99"/>
        <v>2000</v>
      </c>
    </row>
    <row r="865" spans="1:24" hidden="1" x14ac:dyDescent="0.25">
      <c r="A865">
        <v>2422</v>
      </c>
      <c r="B865" t="s">
        <v>64</v>
      </c>
      <c r="C865" t="s">
        <v>3561</v>
      </c>
      <c r="D865" t="s">
        <v>80</v>
      </c>
      <c r="E865" t="s">
        <v>45</v>
      </c>
      <c r="F865" t="s">
        <v>540</v>
      </c>
      <c r="G865">
        <v>4</v>
      </c>
      <c r="H865" t="s">
        <v>3611</v>
      </c>
      <c r="I865" s="9">
        <v>10000</v>
      </c>
      <c r="J865" s="9">
        <v>0</v>
      </c>
      <c r="L865" s="9">
        <v>500</v>
      </c>
      <c r="M865" t="s">
        <v>54</v>
      </c>
      <c r="N865" t="s">
        <v>3612</v>
      </c>
      <c r="O865" t="s">
        <v>3333</v>
      </c>
      <c r="P865" t="s">
        <v>783</v>
      </c>
      <c r="Q865" t="s">
        <v>921</v>
      </c>
      <c r="R865" s="9">
        <v>10500</v>
      </c>
      <c r="U865" t="str">
        <f t="shared" si="96"/>
        <v>No</v>
      </c>
      <c r="V865" t="str">
        <f t="shared" si="97"/>
        <v>No</v>
      </c>
      <c r="W865" s="9" t="str">
        <f t="shared" si="98"/>
        <v/>
      </c>
      <c r="X865" s="9">
        <f t="shared" si="99"/>
        <v>10500</v>
      </c>
    </row>
    <row r="866" spans="1:24" hidden="1" x14ac:dyDescent="0.25">
      <c r="A866">
        <v>2423</v>
      </c>
      <c r="B866" t="s">
        <v>141</v>
      </c>
      <c r="D866" t="s">
        <v>44</v>
      </c>
      <c r="E866" t="s">
        <v>45</v>
      </c>
      <c r="F866" t="s">
        <v>144</v>
      </c>
      <c r="G866">
        <v>1</v>
      </c>
      <c r="H866" t="s">
        <v>3619</v>
      </c>
      <c r="I866" s="9">
        <v>2000</v>
      </c>
      <c r="J866" s="9">
        <v>0</v>
      </c>
      <c r="L866" s="9">
        <v>200</v>
      </c>
      <c r="M866" t="s">
        <v>54</v>
      </c>
      <c r="N866" t="s">
        <v>3621</v>
      </c>
      <c r="O866" t="s">
        <v>3333</v>
      </c>
      <c r="P866" t="s">
        <v>783</v>
      </c>
      <c r="Q866" t="s">
        <v>921</v>
      </c>
      <c r="R866" s="9">
        <v>2200</v>
      </c>
      <c r="U866" t="str">
        <f t="shared" si="96"/>
        <v>No</v>
      </c>
      <c r="V866" t="str">
        <f t="shared" si="97"/>
        <v>No</v>
      </c>
      <c r="W866" s="9" t="str">
        <f t="shared" si="98"/>
        <v/>
      </c>
      <c r="X866" s="9">
        <f t="shared" si="99"/>
        <v>2200</v>
      </c>
    </row>
    <row r="867" spans="1:24" hidden="1" x14ac:dyDescent="0.25">
      <c r="A867">
        <v>2426</v>
      </c>
      <c r="B867" t="s">
        <v>142</v>
      </c>
      <c r="D867" t="s">
        <v>80</v>
      </c>
      <c r="E867" t="s">
        <v>66</v>
      </c>
      <c r="F867" t="s">
        <v>617</v>
      </c>
      <c r="G867">
        <v>2</v>
      </c>
      <c r="H867" t="s">
        <v>3578</v>
      </c>
      <c r="I867" s="9">
        <v>0</v>
      </c>
      <c r="J867" s="9">
        <v>0</v>
      </c>
      <c r="L867" s="9">
        <v>2500</v>
      </c>
      <c r="M867" t="s">
        <v>54</v>
      </c>
      <c r="N867" t="s">
        <v>3444</v>
      </c>
      <c r="O867" t="s">
        <v>3333</v>
      </c>
      <c r="P867" t="s">
        <v>783</v>
      </c>
      <c r="Q867" t="s">
        <v>921</v>
      </c>
      <c r="R867" s="9">
        <v>2500</v>
      </c>
      <c r="U867" t="str">
        <f t="shared" si="96"/>
        <v>No</v>
      </c>
      <c r="V867" t="str">
        <f t="shared" si="97"/>
        <v>Yes</v>
      </c>
      <c r="W867" s="9" t="str">
        <f t="shared" si="98"/>
        <v/>
      </c>
      <c r="X867" s="9">
        <f t="shared" si="99"/>
        <v>2500</v>
      </c>
    </row>
    <row r="868" spans="1:24" hidden="1" x14ac:dyDescent="0.25">
      <c r="A868">
        <v>2427</v>
      </c>
      <c r="B868" t="s">
        <v>141</v>
      </c>
      <c r="D868" t="s">
        <v>44</v>
      </c>
      <c r="E868" t="s">
        <v>45</v>
      </c>
      <c r="F868" t="s">
        <v>144</v>
      </c>
      <c r="G868">
        <v>1</v>
      </c>
      <c r="H868" t="s">
        <v>3619</v>
      </c>
      <c r="I868" s="9">
        <v>1000</v>
      </c>
      <c r="J868" s="9">
        <v>0</v>
      </c>
      <c r="L868" s="9">
        <v>200</v>
      </c>
      <c r="M868" t="s">
        <v>54</v>
      </c>
      <c r="N868" t="s">
        <v>3637</v>
      </c>
      <c r="O868" t="s">
        <v>3333</v>
      </c>
      <c r="P868" t="s">
        <v>783</v>
      </c>
      <c r="Q868" t="s">
        <v>921</v>
      </c>
      <c r="R868" s="9">
        <v>1200</v>
      </c>
      <c r="U868" t="str">
        <f t="shared" si="96"/>
        <v>No</v>
      </c>
      <c r="V868" t="str">
        <f t="shared" si="97"/>
        <v>No</v>
      </c>
      <c r="W868" s="9" t="str">
        <f t="shared" si="98"/>
        <v/>
      </c>
      <c r="X868" s="9">
        <f t="shared" si="99"/>
        <v>1200</v>
      </c>
    </row>
    <row r="869" spans="1:24" hidden="1" x14ac:dyDescent="0.25">
      <c r="A869">
        <v>2428</v>
      </c>
      <c r="B869" t="s">
        <v>64</v>
      </c>
      <c r="C869" t="s">
        <v>3642</v>
      </c>
      <c r="D869" t="s">
        <v>80</v>
      </c>
      <c r="E869" t="s">
        <v>66</v>
      </c>
      <c r="F869" t="s">
        <v>119</v>
      </c>
      <c r="G869">
        <v>4</v>
      </c>
      <c r="H869" t="s">
        <v>3645</v>
      </c>
      <c r="I869" s="9">
        <v>0</v>
      </c>
      <c r="J869" s="9">
        <v>0</v>
      </c>
      <c r="L869" s="9">
        <v>2000</v>
      </c>
      <c r="M869" t="s">
        <v>54</v>
      </c>
      <c r="N869" t="s">
        <v>3444</v>
      </c>
      <c r="O869" t="s">
        <v>3333</v>
      </c>
      <c r="P869" t="s">
        <v>783</v>
      </c>
      <c r="Q869" t="s">
        <v>921</v>
      </c>
      <c r="R869" s="9">
        <v>2000</v>
      </c>
      <c r="U869" t="str">
        <f t="shared" si="96"/>
        <v>No</v>
      </c>
      <c r="V869" t="str">
        <f t="shared" si="97"/>
        <v>Yes</v>
      </c>
      <c r="W869" s="9" t="str">
        <f t="shared" si="98"/>
        <v/>
      </c>
      <c r="X869" s="9">
        <f t="shared" si="99"/>
        <v>2000</v>
      </c>
    </row>
    <row r="870" spans="1:24" hidden="1" x14ac:dyDescent="0.25">
      <c r="A870">
        <v>2429</v>
      </c>
      <c r="B870" t="s">
        <v>64</v>
      </c>
      <c r="C870" t="s">
        <v>3651</v>
      </c>
      <c r="D870" t="s">
        <v>65</v>
      </c>
      <c r="E870" t="s">
        <v>66</v>
      </c>
      <c r="F870" t="s">
        <v>96</v>
      </c>
      <c r="G870">
        <v>2</v>
      </c>
      <c r="H870" t="s">
        <v>3654</v>
      </c>
      <c r="I870" s="9">
        <v>0</v>
      </c>
      <c r="J870" s="9">
        <v>500</v>
      </c>
      <c r="K870" t="s">
        <v>273</v>
      </c>
      <c r="L870" s="9">
        <v>500</v>
      </c>
      <c r="M870" t="s">
        <v>149</v>
      </c>
      <c r="N870" t="s">
        <v>3656</v>
      </c>
      <c r="O870" t="s">
        <v>3333</v>
      </c>
      <c r="P870" t="s">
        <v>783</v>
      </c>
      <c r="Q870" t="s">
        <v>921</v>
      </c>
      <c r="R870" s="9">
        <v>500</v>
      </c>
      <c r="U870" t="str">
        <f t="shared" si="96"/>
        <v>Yes</v>
      </c>
      <c r="V870" t="str">
        <f t="shared" si="97"/>
        <v>Yes</v>
      </c>
      <c r="W870" s="9" t="str">
        <f t="shared" si="98"/>
        <v/>
      </c>
      <c r="X870" s="9">
        <f t="shared" si="99"/>
        <v>1000</v>
      </c>
    </row>
    <row r="871" spans="1:24" hidden="1" x14ac:dyDescent="0.25">
      <c r="A871">
        <v>2430</v>
      </c>
      <c r="B871" t="s">
        <v>141</v>
      </c>
      <c r="D871" t="s">
        <v>80</v>
      </c>
      <c r="E871" t="s">
        <v>66</v>
      </c>
      <c r="F871" t="s">
        <v>144</v>
      </c>
      <c r="G871">
        <v>1</v>
      </c>
      <c r="H871" t="s">
        <v>3665</v>
      </c>
      <c r="I871" s="9">
        <v>2000</v>
      </c>
      <c r="J871" s="9">
        <v>0</v>
      </c>
      <c r="K871" t="s">
        <v>273</v>
      </c>
      <c r="L871" s="9">
        <v>0</v>
      </c>
      <c r="M871" t="s">
        <v>54</v>
      </c>
      <c r="N871" t="s">
        <v>3666</v>
      </c>
      <c r="O871" t="s">
        <v>3333</v>
      </c>
      <c r="P871" t="s">
        <v>783</v>
      </c>
      <c r="Q871" t="s">
        <v>921</v>
      </c>
      <c r="R871" s="9">
        <v>2000</v>
      </c>
      <c r="U871" t="str">
        <f t="shared" si="96"/>
        <v>No</v>
      </c>
      <c r="V871" t="str">
        <f t="shared" si="97"/>
        <v>No</v>
      </c>
      <c r="W871" s="9" t="str">
        <f t="shared" si="98"/>
        <v/>
      </c>
      <c r="X871" s="9">
        <f t="shared" si="99"/>
        <v>2000</v>
      </c>
    </row>
    <row r="872" spans="1:24" hidden="1" x14ac:dyDescent="0.25">
      <c r="A872">
        <v>2431</v>
      </c>
      <c r="B872" t="s">
        <v>64</v>
      </c>
      <c r="C872" t="s">
        <v>3673</v>
      </c>
      <c r="D872" t="s">
        <v>80</v>
      </c>
      <c r="E872" t="s">
        <v>45</v>
      </c>
      <c r="F872" t="s">
        <v>119</v>
      </c>
      <c r="G872">
        <v>4</v>
      </c>
      <c r="H872" t="s">
        <v>3343</v>
      </c>
      <c r="I872" s="9">
        <v>0</v>
      </c>
      <c r="J872" s="9">
        <v>0</v>
      </c>
      <c r="L872" s="9">
        <v>1000</v>
      </c>
      <c r="M872" t="s">
        <v>149</v>
      </c>
      <c r="N872" t="s">
        <v>3473</v>
      </c>
      <c r="O872" t="s">
        <v>3333</v>
      </c>
      <c r="P872" t="s">
        <v>783</v>
      </c>
      <c r="Q872" t="s">
        <v>921</v>
      </c>
      <c r="R872" s="9">
        <v>1000</v>
      </c>
      <c r="U872" t="str">
        <f t="shared" si="96"/>
        <v>No</v>
      </c>
      <c r="V872" t="str">
        <f t="shared" si="97"/>
        <v>Yes</v>
      </c>
      <c r="W872" s="9" t="str">
        <f t="shared" si="98"/>
        <v/>
      </c>
      <c r="X872" s="9">
        <f t="shared" si="99"/>
        <v>1000</v>
      </c>
    </row>
    <row r="873" spans="1:24" hidden="1" x14ac:dyDescent="0.25">
      <c r="A873">
        <v>2433</v>
      </c>
      <c r="B873" t="s">
        <v>64</v>
      </c>
      <c r="D873" t="s">
        <v>44</v>
      </c>
      <c r="E873" t="s">
        <v>66</v>
      </c>
      <c r="F873" t="s">
        <v>96</v>
      </c>
      <c r="G873">
        <v>3</v>
      </c>
      <c r="H873" t="s">
        <v>3689</v>
      </c>
      <c r="I873" s="9">
        <v>0</v>
      </c>
      <c r="J873" s="9">
        <v>500</v>
      </c>
      <c r="L873" s="9">
        <v>0</v>
      </c>
      <c r="M873" t="s">
        <v>54</v>
      </c>
      <c r="N873" t="s">
        <v>3691</v>
      </c>
      <c r="O873" t="s">
        <v>3333</v>
      </c>
      <c r="P873" t="s">
        <v>783</v>
      </c>
      <c r="Q873" t="s">
        <v>921</v>
      </c>
      <c r="R873" s="9">
        <v>500</v>
      </c>
      <c r="U873" t="str">
        <f t="shared" si="96"/>
        <v>Yes</v>
      </c>
      <c r="V873" t="str">
        <f t="shared" si="97"/>
        <v>No</v>
      </c>
      <c r="W873" s="9" t="str">
        <f t="shared" si="98"/>
        <v/>
      </c>
      <c r="X873" s="9">
        <f t="shared" si="99"/>
        <v>500</v>
      </c>
    </row>
    <row r="874" spans="1:24" hidden="1" x14ac:dyDescent="0.25">
      <c r="A874">
        <v>2434</v>
      </c>
      <c r="B874" t="s">
        <v>64</v>
      </c>
      <c r="D874" t="s">
        <v>80</v>
      </c>
      <c r="E874" t="s">
        <v>66</v>
      </c>
      <c r="F874" t="s">
        <v>96</v>
      </c>
      <c r="G874">
        <v>4</v>
      </c>
      <c r="H874" t="s">
        <v>3699</v>
      </c>
      <c r="I874" s="9">
        <v>0</v>
      </c>
      <c r="J874" s="9">
        <v>0</v>
      </c>
      <c r="L874" s="9">
        <v>2000</v>
      </c>
      <c r="M874" t="s">
        <v>54</v>
      </c>
      <c r="N874" t="s">
        <v>3444</v>
      </c>
      <c r="O874" t="s">
        <v>3333</v>
      </c>
      <c r="P874" t="s">
        <v>783</v>
      </c>
      <c r="Q874" t="s">
        <v>921</v>
      </c>
      <c r="R874" s="9">
        <v>2000</v>
      </c>
      <c r="U874" t="str">
        <f t="shared" si="96"/>
        <v>No</v>
      </c>
      <c r="V874" t="str">
        <f t="shared" si="97"/>
        <v>Yes</v>
      </c>
      <c r="W874" s="9" t="str">
        <f t="shared" si="98"/>
        <v/>
      </c>
      <c r="X874" s="9">
        <f t="shared" si="99"/>
        <v>2000</v>
      </c>
    </row>
    <row r="875" spans="1:24" hidden="1" x14ac:dyDescent="0.25">
      <c r="A875">
        <v>2437</v>
      </c>
      <c r="B875" t="s">
        <v>64</v>
      </c>
      <c r="D875" t="s">
        <v>80</v>
      </c>
      <c r="E875" t="s">
        <v>45</v>
      </c>
      <c r="F875" t="s">
        <v>119</v>
      </c>
      <c r="G875">
        <v>4</v>
      </c>
      <c r="H875" t="s">
        <v>3343</v>
      </c>
      <c r="I875" s="9">
        <v>0</v>
      </c>
      <c r="J875" s="9">
        <v>0</v>
      </c>
      <c r="L875" s="9">
        <v>1000</v>
      </c>
      <c r="M875" t="s">
        <v>149</v>
      </c>
      <c r="N875" t="s">
        <v>3473</v>
      </c>
      <c r="O875" t="s">
        <v>3333</v>
      </c>
      <c r="P875" t="s">
        <v>783</v>
      </c>
      <c r="Q875" t="s">
        <v>921</v>
      </c>
      <c r="R875" s="9">
        <v>1000</v>
      </c>
      <c r="U875" t="str">
        <f t="shared" si="96"/>
        <v>No</v>
      </c>
      <c r="V875" t="str">
        <f t="shared" si="97"/>
        <v>Yes</v>
      </c>
      <c r="W875" s="9" t="str">
        <f t="shared" si="98"/>
        <v/>
      </c>
      <c r="X875" s="9">
        <f t="shared" si="99"/>
        <v>1000</v>
      </c>
    </row>
    <row r="876" spans="1:24" hidden="1" x14ac:dyDescent="0.25">
      <c r="A876">
        <v>2438</v>
      </c>
      <c r="B876" t="s">
        <v>64</v>
      </c>
      <c r="D876" t="s">
        <v>80</v>
      </c>
      <c r="E876" t="s">
        <v>66</v>
      </c>
      <c r="F876" t="s">
        <v>119</v>
      </c>
      <c r="G876">
        <v>4</v>
      </c>
      <c r="H876" t="s">
        <v>3343</v>
      </c>
      <c r="I876" s="9">
        <v>0</v>
      </c>
      <c r="J876" s="9">
        <v>0</v>
      </c>
      <c r="L876" s="9">
        <v>1000</v>
      </c>
      <c r="M876" t="s">
        <v>149</v>
      </c>
      <c r="N876" t="s">
        <v>3473</v>
      </c>
      <c r="O876" t="s">
        <v>3333</v>
      </c>
      <c r="P876" t="s">
        <v>783</v>
      </c>
      <c r="Q876" t="s">
        <v>921</v>
      </c>
      <c r="R876" s="9">
        <v>1000</v>
      </c>
      <c r="U876" t="str">
        <f t="shared" si="96"/>
        <v>No</v>
      </c>
      <c r="V876" t="str">
        <f t="shared" si="97"/>
        <v>Yes</v>
      </c>
      <c r="W876" s="9" t="str">
        <f t="shared" si="98"/>
        <v/>
      </c>
      <c r="X876" s="9">
        <f t="shared" si="99"/>
        <v>1000</v>
      </c>
    </row>
    <row r="877" spans="1:24" hidden="1" x14ac:dyDescent="0.25">
      <c r="A877">
        <v>2439</v>
      </c>
      <c r="B877" t="s">
        <v>64</v>
      </c>
      <c r="D877" t="s">
        <v>80</v>
      </c>
      <c r="E877" t="s">
        <v>66</v>
      </c>
      <c r="F877" t="s">
        <v>119</v>
      </c>
      <c r="G877">
        <v>4</v>
      </c>
      <c r="H877" t="s">
        <v>3343</v>
      </c>
      <c r="I877" s="9">
        <v>0</v>
      </c>
      <c r="J877" s="9">
        <v>0</v>
      </c>
      <c r="L877" s="9">
        <v>1000</v>
      </c>
      <c r="M877" t="s">
        <v>149</v>
      </c>
      <c r="N877" t="s">
        <v>3473</v>
      </c>
      <c r="O877" t="s">
        <v>3333</v>
      </c>
      <c r="P877" t="s">
        <v>783</v>
      </c>
      <c r="Q877" t="s">
        <v>921</v>
      </c>
      <c r="R877" s="9">
        <v>1000</v>
      </c>
      <c r="U877" t="str">
        <f t="shared" si="96"/>
        <v>No</v>
      </c>
      <c r="V877" t="str">
        <f t="shared" si="97"/>
        <v>Yes</v>
      </c>
      <c r="W877" s="9" t="str">
        <f t="shared" si="98"/>
        <v/>
      </c>
      <c r="X877" s="9">
        <f t="shared" si="99"/>
        <v>1000</v>
      </c>
    </row>
    <row r="878" spans="1:24" hidden="1" x14ac:dyDescent="0.25">
      <c r="A878">
        <v>2440</v>
      </c>
      <c r="B878" t="s">
        <v>64</v>
      </c>
      <c r="D878" t="s">
        <v>80</v>
      </c>
      <c r="E878" t="s">
        <v>66</v>
      </c>
      <c r="F878" t="s">
        <v>119</v>
      </c>
      <c r="G878">
        <v>4</v>
      </c>
      <c r="H878" t="s">
        <v>3343</v>
      </c>
      <c r="I878" s="9">
        <v>0</v>
      </c>
      <c r="J878" s="9">
        <v>0</v>
      </c>
      <c r="L878" s="9">
        <v>1000</v>
      </c>
      <c r="M878" t="s">
        <v>149</v>
      </c>
      <c r="N878" t="s">
        <v>3473</v>
      </c>
      <c r="O878" t="s">
        <v>3333</v>
      </c>
      <c r="P878" t="s">
        <v>783</v>
      </c>
      <c r="Q878" t="s">
        <v>921</v>
      </c>
      <c r="R878" s="9">
        <v>1000</v>
      </c>
      <c r="U878" t="str">
        <f t="shared" si="96"/>
        <v>No</v>
      </c>
      <c r="V878" t="str">
        <f t="shared" si="97"/>
        <v>Yes</v>
      </c>
      <c r="W878" s="9" t="str">
        <f t="shared" si="98"/>
        <v/>
      </c>
      <c r="X878" s="9">
        <f t="shared" si="99"/>
        <v>1000</v>
      </c>
    </row>
    <row r="879" spans="1:24" hidden="1" x14ac:dyDescent="0.25">
      <c r="A879">
        <v>2441</v>
      </c>
      <c r="B879" t="s">
        <v>64</v>
      </c>
      <c r="D879" t="s">
        <v>80</v>
      </c>
      <c r="E879" t="s">
        <v>45</v>
      </c>
      <c r="F879" t="s">
        <v>547</v>
      </c>
      <c r="G879">
        <v>3</v>
      </c>
      <c r="H879" t="s">
        <v>3743</v>
      </c>
      <c r="I879" s="9">
        <v>0</v>
      </c>
      <c r="J879" s="9">
        <v>0</v>
      </c>
      <c r="L879" s="9">
        <v>2000</v>
      </c>
      <c r="M879" t="s">
        <v>54</v>
      </c>
      <c r="N879" t="s">
        <v>3369</v>
      </c>
      <c r="O879" t="s">
        <v>3333</v>
      </c>
      <c r="P879" t="s">
        <v>783</v>
      </c>
      <c r="Q879" t="s">
        <v>921</v>
      </c>
      <c r="R879" s="9">
        <v>2000</v>
      </c>
      <c r="U879" t="str">
        <f t="shared" si="96"/>
        <v>No</v>
      </c>
      <c r="V879" t="str">
        <f t="shared" si="97"/>
        <v>Yes</v>
      </c>
      <c r="W879" s="9" t="str">
        <f t="shared" si="98"/>
        <v/>
      </c>
      <c r="X879" s="9">
        <f t="shared" si="99"/>
        <v>2000</v>
      </c>
    </row>
    <row r="880" spans="1:24" hidden="1" x14ac:dyDescent="0.25">
      <c r="A880">
        <v>2442</v>
      </c>
      <c r="B880" t="s">
        <v>64</v>
      </c>
      <c r="D880" t="s">
        <v>80</v>
      </c>
      <c r="E880" t="s">
        <v>66</v>
      </c>
      <c r="F880" t="s">
        <v>96</v>
      </c>
      <c r="G880">
        <v>1</v>
      </c>
      <c r="H880" t="s">
        <v>3753</v>
      </c>
      <c r="I880" s="9">
        <v>0</v>
      </c>
      <c r="J880" s="9">
        <v>0</v>
      </c>
      <c r="L880" s="9">
        <v>5000</v>
      </c>
      <c r="M880" t="s">
        <v>54</v>
      </c>
      <c r="N880" t="s">
        <v>3755</v>
      </c>
      <c r="O880" t="s">
        <v>3333</v>
      </c>
      <c r="P880" t="s">
        <v>783</v>
      </c>
      <c r="Q880" t="s">
        <v>921</v>
      </c>
      <c r="R880" s="9">
        <v>5000</v>
      </c>
      <c r="U880" t="str">
        <f t="shared" si="96"/>
        <v>No</v>
      </c>
      <c r="V880" t="str">
        <f t="shared" si="97"/>
        <v>Yes</v>
      </c>
      <c r="W880" s="9" t="str">
        <f t="shared" si="98"/>
        <v/>
      </c>
      <c r="X880" s="9">
        <f t="shared" si="99"/>
        <v>5000</v>
      </c>
    </row>
    <row r="881" spans="1:24" hidden="1" x14ac:dyDescent="0.25">
      <c r="A881">
        <v>2443</v>
      </c>
      <c r="B881" t="s">
        <v>266</v>
      </c>
      <c r="D881" t="s">
        <v>3326</v>
      </c>
      <c r="E881" t="s">
        <v>45</v>
      </c>
      <c r="F881" t="s">
        <v>268</v>
      </c>
      <c r="G881">
        <v>4</v>
      </c>
      <c r="H881" t="s">
        <v>3764</v>
      </c>
      <c r="I881" s="9">
        <v>0</v>
      </c>
      <c r="J881" s="9">
        <v>0</v>
      </c>
      <c r="K881" t="s">
        <v>273</v>
      </c>
      <c r="L881" s="9">
        <v>0</v>
      </c>
      <c r="M881" t="s">
        <v>54</v>
      </c>
      <c r="N881" t="s">
        <v>3766</v>
      </c>
      <c r="O881" t="s">
        <v>3333</v>
      </c>
      <c r="P881" t="s">
        <v>783</v>
      </c>
      <c r="Q881" t="s">
        <v>921</v>
      </c>
      <c r="R881" s="9">
        <v>0</v>
      </c>
      <c r="U881" t="str">
        <f t="shared" si="96"/>
        <v>No</v>
      </c>
      <c r="V881" t="str">
        <f t="shared" si="97"/>
        <v>No</v>
      </c>
      <c r="W881" s="9" t="str">
        <f t="shared" si="98"/>
        <v/>
      </c>
      <c r="X881" s="9">
        <f t="shared" si="99"/>
        <v>0</v>
      </c>
    </row>
    <row r="882" spans="1:24" hidden="1" x14ac:dyDescent="0.25">
      <c r="A882">
        <v>2444</v>
      </c>
      <c r="B882" t="s">
        <v>117</v>
      </c>
      <c r="C882" t="s">
        <v>3561</v>
      </c>
      <c r="D882" t="s">
        <v>80</v>
      </c>
      <c r="E882" t="s">
        <v>45</v>
      </c>
      <c r="F882" t="s">
        <v>540</v>
      </c>
      <c r="G882">
        <v>4</v>
      </c>
      <c r="H882" t="s">
        <v>3343</v>
      </c>
      <c r="I882" s="9">
        <v>10000</v>
      </c>
      <c r="J882" s="9">
        <v>0</v>
      </c>
      <c r="K882" t="s">
        <v>273</v>
      </c>
      <c r="L882" s="9">
        <v>500</v>
      </c>
      <c r="M882" t="s">
        <v>54</v>
      </c>
      <c r="N882" t="s">
        <v>3776</v>
      </c>
      <c r="O882" t="s">
        <v>3333</v>
      </c>
      <c r="P882" t="s">
        <v>783</v>
      </c>
      <c r="Q882" t="s">
        <v>921</v>
      </c>
      <c r="R882" s="9">
        <v>10500</v>
      </c>
      <c r="U882" t="str">
        <f t="shared" si="96"/>
        <v>No</v>
      </c>
      <c r="V882" t="str">
        <f t="shared" si="97"/>
        <v>No</v>
      </c>
      <c r="W882" s="9" t="str">
        <f t="shared" si="98"/>
        <v/>
      </c>
      <c r="X882" s="9">
        <f t="shared" si="99"/>
        <v>10500</v>
      </c>
    </row>
    <row r="883" spans="1:24" hidden="1" x14ac:dyDescent="0.25">
      <c r="A883">
        <v>2445</v>
      </c>
      <c r="B883" t="s">
        <v>64</v>
      </c>
      <c r="C883" t="s">
        <v>3782</v>
      </c>
      <c r="D883" t="s">
        <v>80</v>
      </c>
      <c r="E883" t="s">
        <v>66</v>
      </c>
      <c r="F883" t="s">
        <v>540</v>
      </c>
      <c r="G883">
        <v>4</v>
      </c>
      <c r="H883" t="s">
        <v>3343</v>
      </c>
      <c r="I883" s="9">
        <v>20000</v>
      </c>
      <c r="J883" s="9">
        <v>0</v>
      </c>
      <c r="K883" t="s">
        <v>273</v>
      </c>
      <c r="L883" s="9">
        <v>1000</v>
      </c>
      <c r="M883" t="s">
        <v>54</v>
      </c>
      <c r="N883" t="s">
        <v>3776</v>
      </c>
      <c r="O883" t="s">
        <v>3333</v>
      </c>
      <c r="P883" t="s">
        <v>783</v>
      </c>
      <c r="Q883" t="s">
        <v>921</v>
      </c>
      <c r="R883" s="9">
        <v>21000</v>
      </c>
      <c r="U883" t="str">
        <f t="shared" si="96"/>
        <v>No</v>
      </c>
      <c r="V883" t="str">
        <f t="shared" si="97"/>
        <v>No</v>
      </c>
      <c r="W883" s="9" t="str">
        <f t="shared" si="98"/>
        <v/>
      </c>
      <c r="X883" s="9">
        <f t="shared" si="99"/>
        <v>21000</v>
      </c>
    </row>
    <row r="884" spans="1:24" hidden="1" x14ac:dyDescent="0.25">
      <c r="A884">
        <v>2446</v>
      </c>
      <c r="B884" t="s">
        <v>64</v>
      </c>
      <c r="C884" t="s">
        <v>3782</v>
      </c>
      <c r="D884" t="s">
        <v>80</v>
      </c>
      <c r="E884" t="s">
        <v>45</v>
      </c>
      <c r="F884" t="s">
        <v>540</v>
      </c>
      <c r="G884">
        <v>4</v>
      </c>
      <c r="H884" t="s">
        <v>3343</v>
      </c>
      <c r="I884" s="9">
        <v>40000</v>
      </c>
      <c r="J884" s="9">
        <v>0</v>
      </c>
      <c r="K884" t="s">
        <v>273</v>
      </c>
      <c r="L884" s="9">
        <v>1000</v>
      </c>
      <c r="M884" t="s">
        <v>54</v>
      </c>
      <c r="N884" t="s">
        <v>3776</v>
      </c>
      <c r="O884" t="s">
        <v>3333</v>
      </c>
      <c r="P884" t="s">
        <v>783</v>
      </c>
      <c r="Q884" t="s">
        <v>921</v>
      </c>
      <c r="R884" s="9">
        <v>41000</v>
      </c>
      <c r="U884" t="str">
        <f t="shared" si="96"/>
        <v>No</v>
      </c>
      <c r="V884" t="str">
        <f t="shared" si="97"/>
        <v>No</v>
      </c>
      <c r="W884" s="9" t="str">
        <f t="shared" si="98"/>
        <v/>
      </c>
      <c r="X884" s="9">
        <f t="shared" si="99"/>
        <v>41000</v>
      </c>
    </row>
    <row r="885" spans="1:24" hidden="1" x14ac:dyDescent="0.25">
      <c r="A885">
        <v>2447</v>
      </c>
      <c r="B885" t="s">
        <v>579</v>
      </c>
      <c r="D885" t="s">
        <v>44</v>
      </c>
      <c r="E885" t="s">
        <v>66</v>
      </c>
      <c r="F885" t="s">
        <v>119</v>
      </c>
      <c r="G885">
        <v>2</v>
      </c>
      <c r="H885" t="s">
        <v>3343</v>
      </c>
      <c r="I885" s="9">
        <v>0</v>
      </c>
      <c r="J885" s="9">
        <v>0</v>
      </c>
      <c r="L885" s="9">
        <v>4000</v>
      </c>
      <c r="M885" t="s">
        <v>54</v>
      </c>
      <c r="N885" t="s">
        <v>3801</v>
      </c>
      <c r="O885" t="s">
        <v>3333</v>
      </c>
      <c r="P885" t="s">
        <v>783</v>
      </c>
      <c r="Q885" t="s">
        <v>921</v>
      </c>
      <c r="R885" s="9">
        <v>4000</v>
      </c>
      <c r="U885" t="str">
        <f t="shared" si="96"/>
        <v>No</v>
      </c>
      <c r="V885" t="str">
        <f t="shared" si="97"/>
        <v>Yes</v>
      </c>
      <c r="W885" s="9" t="str">
        <f t="shared" si="98"/>
        <v/>
      </c>
      <c r="X885" s="9">
        <f t="shared" si="99"/>
        <v>4000</v>
      </c>
    </row>
    <row r="886" spans="1:24" hidden="1" x14ac:dyDescent="0.25">
      <c r="A886">
        <v>2448</v>
      </c>
      <c r="B886" t="s">
        <v>64</v>
      </c>
      <c r="D886" t="s">
        <v>80</v>
      </c>
      <c r="E886" t="s">
        <v>66</v>
      </c>
      <c r="F886" t="s">
        <v>119</v>
      </c>
      <c r="G886">
        <v>4</v>
      </c>
      <c r="H886" t="s">
        <v>3343</v>
      </c>
      <c r="I886" s="9">
        <v>0</v>
      </c>
      <c r="J886" s="9">
        <v>500</v>
      </c>
      <c r="L886" s="9">
        <v>1000</v>
      </c>
      <c r="M886" t="s">
        <v>149</v>
      </c>
      <c r="N886" t="s">
        <v>3473</v>
      </c>
      <c r="O886" t="s">
        <v>3333</v>
      </c>
      <c r="P886" t="s">
        <v>783</v>
      </c>
      <c r="Q886" t="s">
        <v>921</v>
      </c>
      <c r="R886" s="9">
        <v>1000</v>
      </c>
      <c r="U886" t="str">
        <f t="shared" si="96"/>
        <v>No</v>
      </c>
      <c r="V886" t="str">
        <f t="shared" si="97"/>
        <v>Yes</v>
      </c>
      <c r="W886" s="9" t="str">
        <f t="shared" si="98"/>
        <v/>
      </c>
      <c r="X886" s="9">
        <f t="shared" si="99"/>
        <v>1500</v>
      </c>
    </row>
    <row r="887" spans="1:24" hidden="1" x14ac:dyDescent="0.25">
      <c r="A887">
        <v>2449</v>
      </c>
      <c r="B887" t="s">
        <v>64</v>
      </c>
      <c r="C887" t="s">
        <v>3813</v>
      </c>
      <c r="D887" t="s">
        <v>80</v>
      </c>
      <c r="E887" t="s">
        <v>45</v>
      </c>
      <c r="F887" t="s">
        <v>119</v>
      </c>
      <c r="G887">
        <v>4</v>
      </c>
      <c r="H887" t="s">
        <v>3343</v>
      </c>
      <c r="I887" s="9">
        <v>0</v>
      </c>
      <c r="J887" s="9">
        <v>500</v>
      </c>
      <c r="L887" s="9">
        <v>1000</v>
      </c>
      <c r="M887" t="s">
        <v>54</v>
      </c>
      <c r="N887" t="s">
        <v>3473</v>
      </c>
      <c r="O887" t="s">
        <v>3333</v>
      </c>
      <c r="P887" t="s">
        <v>783</v>
      </c>
      <c r="Q887" t="s">
        <v>921</v>
      </c>
      <c r="R887" s="9">
        <v>1000</v>
      </c>
      <c r="U887" t="str">
        <f t="shared" si="96"/>
        <v>No</v>
      </c>
      <c r="V887" t="str">
        <f t="shared" si="97"/>
        <v>Yes</v>
      </c>
      <c r="W887" s="9" t="str">
        <f t="shared" si="98"/>
        <v/>
      </c>
      <c r="X887" s="9">
        <f t="shared" si="99"/>
        <v>1500</v>
      </c>
    </row>
    <row r="888" spans="1:24" hidden="1" x14ac:dyDescent="0.25">
      <c r="A888">
        <v>2450</v>
      </c>
      <c r="B888" t="s">
        <v>64</v>
      </c>
      <c r="D888" t="s">
        <v>80</v>
      </c>
      <c r="E888" t="s">
        <v>66</v>
      </c>
      <c r="F888" t="s">
        <v>119</v>
      </c>
      <c r="G888">
        <v>4</v>
      </c>
      <c r="H888" t="s">
        <v>3343</v>
      </c>
      <c r="I888" s="9">
        <v>0</v>
      </c>
      <c r="J888" s="9">
        <v>0</v>
      </c>
      <c r="L888" s="9">
        <v>500</v>
      </c>
      <c r="M888" t="s">
        <v>54</v>
      </c>
      <c r="N888" t="s">
        <v>3473</v>
      </c>
      <c r="O888" t="s">
        <v>3333</v>
      </c>
      <c r="P888" t="s">
        <v>783</v>
      </c>
      <c r="Q888" t="s">
        <v>921</v>
      </c>
      <c r="R888" s="9">
        <v>500</v>
      </c>
      <c r="U888" t="str">
        <f t="shared" si="96"/>
        <v>No</v>
      </c>
      <c r="V888" t="str">
        <f t="shared" si="97"/>
        <v>Yes</v>
      </c>
      <c r="W888" s="9" t="str">
        <f t="shared" si="98"/>
        <v/>
      </c>
      <c r="X888" s="9">
        <f t="shared" si="99"/>
        <v>500</v>
      </c>
    </row>
    <row r="889" spans="1:24" hidden="1" x14ac:dyDescent="0.25">
      <c r="A889">
        <v>2451</v>
      </c>
      <c r="B889" t="s">
        <v>64</v>
      </c>
      <c r="C889" t="s">
        <v>3824</v>
      </c>
      <c r="D889" t="s">
        <v>80</v>
      </c>
      <c r="E889" t="s">
        <v>66</v>
      </c>
      <c r="F889" t="s">
        <v>119</v>
      </c>
      <c r="G889">
        <v>4</v>
      </c>
      <c r="H889" t="s">
        <v>3343</v>
      </c>
      <c r="I889" s="9">
        <v>0</v>
      </c>
      <c r="J889" s="9">
        <v>0</v>
      </c>
      <c r="L889" s="9">
        <v>1500</v>
      </c>
      <c r="M889" t="s">
        <v>54</v>
      </c>
      <c r="N889" t="s">
        <v>3473</v>
      </c>
      <c r="O889" t="s">
        <v>3333</v>
      </c>
      <c r="P889" t="s">
        <v>783</v>
      </c>
      <c r="Q889" t="s">
        <v>921</v>
      </c>
      <c r="R889" s="9">
        <v>1500</v>
      </c>
      <c r="U889" t="str">
        <f t="shared" si="96"/>
        <v>No</v>
      </c>
      <c r="V889" t="str">
        <f t="shared" si="97"/>
        <v>Yes</v>
      </c>
      <c r="W889" s="9" t="str">
        <f t="shared" si="98"/>
        <v/>
      </c>
      <c r="X889" s="9">
        <f t="shared" si="99"/>
        <v>1500</v>
      </c>
    </row>
    <row r="890" spans="1:24" hidden="1" x14ac:dyDescent="0.25">
      <c r="A890">
        <v>2452</v>
      </c>
      <c r="B890" t="s">
        <v>579</v>
      </c>
      <c r="C890" t="s">
        <v>3388</v>
      </c>
      <c r="D890" t="s">
        <v>65</v>
      </c>
      <c r="E890" t="s">
        <v>45</v>
      </c>
      <c r="F890" t="s">
        <v>119</v>
      </c>
      <c r="G890">
        <v>1</v>
      </c>
      <c r="H890" t="s">
        <v>3343</v>
      </c>
      <c r="I890" s="9">
        <v>0</v>
      </c>
      <c r="J890" s="9">
        <v>1000</v>
      </c>
      <c r="L890" s="9">
        <v>5000</v>
      </c>
      <c r="M890" t="s">
        <v>149</v>
      </c>
      <c r="N890" t="s">
        <v>3473</v>
      </c>
      <c r="O890" t="s">
        <v>3333</v>
      </c>
      <c r="P890" t="s">
        <v>783</v>
      </c>
      <c r="Q890" t="s">
        <v>921</v>
      </c>
      <c r="R890" s="9">
        <v>5000</v>
      </c>
      <c r="U890" t="str">
        <f t="shared" si="96"/>
        <v>No</v>
      </c>
      <c r="V890" t="str">
        <f t="shared" si="97"/>
        <v>Yes</v>
      </c>
      <c r="W890" s="9" t="str">
        <f t="shared" si="98"/>
        <v/>
      </c>
      <c r="X890" s="9">
        <f t="shared" si="99"/>
        <v>6000</v>
      </c>
    </row>
    <row r="891" spans="1:24" hidden="1" x14ac:dyDescent="0.25">
      <c r="A891">
        <v>2453</v>
      </c>
      <c r="B891" t="s">
        <v>64</v>
      </c>
      <c r="D891" t="s">
        <v>80</v>
      </c>
      <c r="E891" t="s">
        <v>45</v>
      </c>
      <c r="F891" t="s">
        <v>119</v>
      </c>
      <c r="G891">
        <v>4</v>
      </c>
      <c r="H891" t="s">
        <v>3343</v>
      </c>
      <c r="I891" s="9">
        <v>0</v>
      </c>
      <c r="J891" s="9">
        <v>0</v>
      </c>
      <c r="L891" s="9">
        <v>1000</v>
      </c>
      <c r="M891" t="s">
        <v>149</v>
      </c>
      <c r="N891" t="s">
        <v>3473</v>
      </c>
      <c r="O891" t="s">
        <v>3333</v>
      </c>
      <c r="P891" t="s">
        <v>783</v>
      </c>
      <c r="Q891" t="s">
        <v>921</v>
      </c>
      <c r="R891" s="9">
        <v>1000</v>
      </c>
      <c r="U891" t="str">
        <f t="shared" si="96"/>
        <v>No</v>
      </c>
      <c r="V891" t="str">
        <f t="shared" si="97"/>
        <v>Yes</v>
      </c>
      <c r="W891" s="9" t="str">
        <f t="shared" si="98"/>
        <v/>
      </c>
      <c r="X891" s="9">
        <f t="shared" si="99"/>
        <v>1000</v>
      </c>
    </row>
    <row r="892" spans="1:24" hidden="1" x14ac:dyDescent="0.25">
      <c r="A892">
        <v>2455</v>
      </c>
      <c r="B892" t="s">
        <v>64</v>
      </c>
      <c r="C892" t="s">
        <v>3857</v>
      </c>
      <c r="D892" t="s">
        <v>80</v>
      </c>
      <c r="E892" t="s">
        <v>81</v>
      </c>
      <c r="F892" t="s">
        <v>188</v>
      </c>
      <c r="G892">
        <v>3</v>
      </c>
      <c r="H892" t="s">
        <v>3343</v>
      </c>
      <c r="I892" s="9">
        <v>0</v>
      </c>
      <c r="J892" s="9">
        <v>0</v>
      </c>
      <c r="L892" s="9">
        <v>0</v>
      </c>
      <c r="M892" t="s">
        <v>54</v>
      </c>
      <c r="N892" t="s">
        <v>3444</v>
      </c>
      <c r="O892" t="s">
        <v>3333</v>
      </c>
      <c r="P892" t="s">
        <v>783</v>
      </c>
      <c r="Q892" t="s">
        <v>921</v>
      </c>
      <c r="R892" s="9">
        <v>0</v>
      </c>
      <c r="U892" t="str">
        <f t="shared" si="96"/>
        <v>No</v>
      </c>
      <c r="V892" t="str">
        <f t="shared" si="97"/>
        <v>No</v>
      </c>
      <c r="W892" s="9" t="str">
        <f t="shared" si="98"/>
        <v/>
      </c>
      <c r="X892" s="9">
        <f t="shared" si="99"/>
        <v>0</v>
      </c>
    </row>
    <row r="893" spans="1:24" hidden="1" x14ac:dyDescent="0.25">
      <c r="A893">
        <v>2456</v>
      </c>
      <c r="B893" t="s">
        <v>64</v>
      </c>
      <c r="C893" t="s">
        <v>3867</v>
      </c>
      <c r="D893" t="s">
        <v>80</v>
      </c>
      <c r="E893" t="s">
        <v>81</v>
      </c>
      <c r="F893" t="s">
        <v>188</v>
      </c>
      <c r="G893">
        <v>3</v>
      </c>
      <c r="H893" t="s">
        <v>458</v>
      </c>
      <c r="I893" s="9">
        <v>0</v>
      </c>
      <c r="J893" s="9">
        <v>0</v>
      </c>
      <c r="L893" s="9">
        <v>0</v>
      </c>
      <c r="M893" t="s">
        <v>54</v>
      </c>
      <c r="N893" t="s">
        <v>3871</v>
      </c>
      <c r="O893" t="s">
        <v>3333</v>
      </c>
      <c r="P893" t="s">
        <v>783</v>
      </c>
      <c r="Q893" t="s">
        <v>921</v>
      </c>
      <c r="R893" s="9">
        <v>0</v>
      </c>
      <c r="U893" t="str">
        <f t="shared" si="96"/>
        <v>No</v>
      </c>
      <c r="V893" t="str">
        <f t="shared" si="97"/>
        <v>No</v>
      </c>
      <c r="W893" s="9" t="str">
        <f t="shared" si="98"/>
        <v/>
      </c>
      <c r="X893" s="9">
        <f t="shared" si="99"/>
        <v>0</v>
      </c>
    </row>
    <row r="894" spans="1:24" hidden="1" x14ac:dyDescent="0.25">
      <c r="A894">
        <v>2457</v>
      </c>
      <c r="B894" t="s">
        <v>64</v>
      </c>
      <c r="D894" t="s">
        <v>80</v>
      </c>
      <c r="E894" t="s">
        <v>45</v>
      </c>
      <c r="F894" t="s">
        <v>119</v>
      </c>
      <c r="G894">
        <v>4</v>
      </c>
      <c r="H894" t="s">
        <v>3343</v>
      </c>
      <c r="I894" s="9">
        <v>0</v>
      </c>
      <c r="J894" s="9">
        <v>0</v>
      </c>
      <c r="L894" s="9">
        <v>2000</v>
      </c>
      <c r="M894" t="s">
        <v>149</v>
      </c>
      <c r="N894" t="s">
        <v>3877</v>
      </c>
      <c r="O894" t="s">
        <v>3333</v>
      </c>
      <c r="P894" t="s">
        <v>783</v>
      </c>
      <c r="Q894" t="s">
        <v>921</v>
      </c>
      <c r="R894" s="9">
        <v>2000</v>
      </c>
      <c r="U894" t="str">
        <f t="shared" si="96"/>
        <v>No</v>
      </c>
      <c r="V894" t="str">
        <f t="shared" si="97"/>
        <v>Yes</v>
      </c>
      <c r="W894" s="9" t="str">
        <f t="shared" si="98"/>
        <v/>
      </c>
      <c r="X894" s="9">
        <f t="shared" si="99"/>
        <v>2000</v>
      </c>
    </row>
    <row r="895" spans="1:24" hidden="1" x14ac:dyDescent="0.25">
      <c r="A895">
        <v>2458</v>
      </c>
      <c r="B895" t="s">
        <v>64</v>
      </c>
      <c r="C895" t="s">
        <v>3883</v>
      </c>
      <c r="D895" t="s">
        <v>80</v>
      </c>
      <c r="E895" t="s">
        <v>81</v>
      </c>
      <c r="F895" t="s">
        <v>119</v>
      </c>
      <c r="G895">
        <v>1</v>
      </c>
      <c r="H895" t="s">
        <v>3886</v>
      </c>
      <c r="I895" s="9">
        <v>0</v>
      </c>
      <c r="J895" s="9">
        <v>0</v>
      </c>
      <c r="K895" t="s">
        <v>273</v>
      </c>
      <c r="L895" s="9">
        <v>0</v>
      </c>
      <c r="M895" t="s">
        <v>54</v>
      </c>
      <c r="N895" t="s">
        <v>3888</v>
      </c>
      <c r="O895" t="s">
        <v>3333</v>
      </c>
      <c r="P895" t="s">
        <v>783</v>
      </c>
      <c r="R895" s="9">
        <v>0</v>
      </c>
      <c r="U895" t="str">
        <f t="shared" si="96"/>
        <v>No</v>
      </c>
      <c r="V895" t="str">
        <f t="shared" si="97"/>
        <v>No</v>
      </c>
      <c r="W895" s="9" t="str">
        <f t="shared" si="98"/>
        <v/>
      </c>
      <c r="X895" s="9">
        <f t="shared" si="99"/>
        <v>0</v>
      </c>
    </row>
    <row r="896" spans="1:24" hidden="1" x14ac:dyDescent="0.25">
      <c r="A896">
        <v>2459</v>
      </c>
      <c r="B896" t="s">
        <v>64</v>
      </c>
      <c r="C896" t="s">
        <v>3895</v>
      </c>
      <c r="D896" t="s">
        <v>80</v>
      </c>
      <c r="E896" t="s">
        <v>66</v>
      </c>
      <c r="F896" t="s">
        <v>547</v>
      </c>
      <c r="G896">
        <v>2</v>
      </c>
      <c r="H896" t="s">
        <v>3343</v>
      </c>
      <c r="I896" s="9">
        <v>0</v>
      </c>
      <c r="J896" s="9">
        <v>0</v>
      </c>
      <c r="L896" s="9">
        <v>0</v>
      </c>
      <c r="M896" t="s">
        <v>54</v>
      </c>
      <c r="O896" t="s">
        <v>3333</v>
      </c>
      <c r="P896" t="s">
        <v>783</v>
      </c>
      <c r="R896" s="9">
        <v>0</v>
      </c>
      <c r="U896" t="str">
        <f t="shared" si="96"/>
        <v>No</v>
      </c>
      <c r="V896" t="str">
        <f t="shared" si="97"/>
        <v>No</v>
      </c>
      <c r="W896" s="9" t="str">
        <f t="shared" si="98"/>
        <v/>
      </c>
      <c r="X896" s="9">
        <f t="shared" si="99"/>
        <v>0</v>
      </c>
    </row>
    <row r="897" spans="1:24" hidden="1" x14ac:dyDescent="0.25">
      <c r="A897">
        <v>2460</v>
      </c>
      <c r="B897" t="s">
        <v>64</v>
      </c>
      <c r="D897" t="s">
        <v>80</v>
      </c>
      <c r="E897" t="s">
        <v>81</v>
      </c>
      <c r="F897" t="s">
        <v>119</v>
      </c>
      <c r="G897">
        <v>3</v>
      </c>
      <c r="H897" t="s">
        <v>3907</v>
      </c>
      <c r="I897" s="9">
        <v>0</v>
      </c>
      <c r="J897" s="9">
        <v>0</v>
      </c>
      <c r="L897" s="9">
        <v>1500</v>
      </c>
      <c r="M897" t="s">
        <v>54</v>
      </c>
      <c r="N897" t="s">
        <v>3909</v>
      </c>
      <c r="O897" t="s">
        <v>3333</v>
      </c>
      <c r="P897" t="s">
        <v>783</v>
      </c>
      <c r="Q897" t="s">
        <v>921</v>
      </c>
      <c r="R897" s="9">
        <v>1500</v>
      </c>
      <c r="U897" t="str">
        <f t="shared" si="96"/>
        <v>No</v>
      </c>
      <c r="V897" t="str">
        <f t="shared" si="97"/>
        <v>Yes</v>
      </c>
      <c r="W897" s="9" t="str">
        <f t="shared" si="98"/>
        <v/>
      </c>
      <c r="X897" s="9">
        <f t="shared" si="99"/>
        <v>1500</v>
      </c>
    </row>
    <row r="898" spans="1:24" hidden="1" x14ac:dyDescent="0.25">
      <c r="A898">
        <v>2461</v>
      </c>
      <c r="B898" t="s">
        <v>64</v>
      </c>
      <c r="D898" t="s">
        <v>80</v>
      </c>
      <c r="E898" t="s">
        <v>81</v>
      </c>
      <c r="F898" t="s">
        <v>119</v>
      </c>
      <c r="G898">
        <v>3</v>
      </c>
      <c r="H898" t="s">
        <v>3343</v>
      </c>
      <c r="I898" s="9">
        <v>0</v>
      </c>
      <c r="J898" s="9">
        <v>0</v>
      </c>
      <c r="L898" s="9">
        <v>1000</v>
      </c>
      <c r="M898" t="s">
        <v>54</v>
      </c>
      <c r="N898" t="s">
        <v>3909</v>
      </c>
      <c r="O898" t="s">
        <v>3333</v>
      </c>
      <c r="P898" t="s">
        <v>783</v>
      </c>
      <c r="Q898" t="s">
        <v>921</v>
      </c>
      <c r="R898" s="9">
        <v>1000</v>
      </c>
      <c r="U898" t="str">
        <f t="shared" si="96"/>
        <v>No</v>
      </c>
      <c r="V898" t="str">
        <f t="shared" si="97"/>
        <v>Yes</v>
      </c>
      <c r="W898" s="9" t="str">
        <f t="shared" si="98"/>
        <v/>
      </c>
      <c r="X898" s="9">
        <f t="shared" si="99"/>
        <v>1000</v>
      </c>
    </row>
    <row r="899" spans="1:24" hidden="1" x14ac:dyDescent="0.25">
      <c r="A899">
        <v>2462</v>
      </c>
      <c r="B899" t="s">
        <v>64</v>
      </c>
      <c r="D899" t="s">
        <v>80</v>
      </c>
      <c r="E899" t="s">
        <v>81</v>
      </c>
      <c r="F899" t="s">
        <v>119</v>
      </c>
      <c r="G899">
        <v>3</v>
      </c>
      <c r="H899" t="s">
        <v>3343</v>
      </c>
      <c r="I899" s="9">
        <v>0</v>
      </c>
      <c r="J899" s="9">
        <v>0</v>
      </c>
      <c r="L899" s="9">
        <v>2000</v>
      </c>
      <c r="M899" t="s">
        <v>54</v>
      </c>
      <c r="N899" t="s">
        <v>3909</v>
      </c>
      <c r="O899" t="s">
        <v>3333</v>
      </c>
      <c r="P899" t="s">
        <v>783</v>
      </c>
      <c r="Q899" t="s">
        <v>921</v>
      </c>
      <c r="R899" s="9">
        <v>2000</v>
      </c>
      <c r="U899" t="str">
        <f t="shared" ref="U899:U962" si="100">IF(AND(R899&gt;0,R899=J899),"Yes","No")</f>
        <v>No</v>
      </c>
      <c r="V899" t="str">
        <f t="shared" ref="V899:V962" si="101">IF(AND(R899&gt;0,R899=L899),"Yes","No")</f>
        <v>Yes</v>
      </c>
      <c r="W899" s="9" t="str">
        <f t="shared" ref="W899:W962" si="102">IF(AND(S899="Funded",T899="No",U899="No",V899="No"),SUM(I899,J899,L899,R899),"")</f>
        <v/>
      </c>
      <c r="X899" s="9">
        <f t="shared" ref="X899:X962" si="103">I899+J899+L899</f>
        <v>2000</v>
      </c>
    </row>
    <row r="900" spans="1:24" hidden="1" x14ac:dyDescent="0.25">
      <c r="A900">
        <v>2463</v>
      </c>
      <c r="B900" t="s">
        <v>64</v>
      </c>
      <c r="D900" t="s">
        <v>80</v>
      </c>
      <c r="E900" t="s">
        <v>81</v>
      </c>
      <c r="F900" t="s">
        <v>119</v>
      </c>
      <c r="G900">
        <v>3</v>
      </c>
      <c r="H900" t="s">
        <v>3343</v>
      </c>
      <c r="I900" s="9">
        <v>0</v>
      </c>
      <c r="J900" s="9">
        <v>0</v>
      </c>
      <c r="L900" s="9">
        <v>1000</v>
      </c>
      <c r="M900" t="s">
        <v>54</v>
      </c>
      <c r="N900" t="s">
        <v>3909</v>
      </c>
      <c r="O900" t="s">
        <v>3333</v>
      </c>
      <c r="P900" t="s">
        <v>783</v>
      </c>
      <c r="Q900" t="s">
        <v>921</v>
      </c>
      <c r="R900" s="9">
        <v>1000</v>
      </c>
      <c r="U900" t="str">
        <f t="shared" si="100"/>
        <v>No</v>
      </c>
      <c r="V900" t="str">
        <f t="shared" si="101"/>
        <v>Yes</v>
      </c>
      <c r="W900" s="9" t="str">
        <f t="shared" si="102"/>
        <v/>
      </c>
      <c r="X900" s="9">
        <f t="shared" si="103"/>
        <v>1000</v>
      </c>
    </row>
    <row r="901" spans="1:24" hidden="1" x14ac:dyDescent="0.25">
      <c r="A901">
        <v>2464</v>
      </c>
      <c r="B901" t="s">
        <v>64</v>
      </c>
      <c r="D901" t="s">
        <v>80</v>
      </c>
      <c r="E901" t="s">
        <v>81</v>
      </c>
      <c r="F901" t="s">
        <v>96</v>
      </c>
      <c r="G901">
        <v>2</v>
      </c>
      <c r="H901" t="s">
        <v>3930</v>
      </c>
      <c r="I901" s="9">
        <v>0</v>
      </c>
      <c r="J901" s="9">
        <v>500</v>
      </c>
      <c r="L901" s="9">
        <v>500</v>
      </c>
      <c r="M901" t="s">
        <v>54</v>
      </c>
      <c r="N901" t="s">
        <v>3444</v>
      </c>
      <c r="O901" t="s">
        <v>3333</v>
      </c>
      <c r="P901" t="s">
        <v>783</v>
      </c>
      <c r="Q901" t="s">
        <v>921</v>
      </c>
      <c r="R901" s="9">
        <v>500</v>
      </c>
      <c r="U901" t="str">
        <f t="shared" si="100"/>
        <v>Yes</v>
      </c>
      <c r="V901" t="str">
        <f t="shared" si="101"/>
        <v>Yes</v>
      </c>
      <c r="W901" s="9" t="str">
        <f t="shared" si="102"/>
        <v/>
      </c>
      <c r="X901" s="9">
        <f t="shared" si="103"/>
        <v>1000</v>
      </c>
    </row>
    <row r="902" spans="1:24" hidden="1" x14ac:dyDescent="0.25">
      <c r="A902">
        <v>2466</v>
      </c>
      <c r="B902" t="s">
        <v>64</v>
      </c>
      <c r="C902" t="s">
        <v>3945</v>
      </c>
      <c r="D902" t="s">
        <v>44</v>
      </c>
      <c r="E902" t="s">
        <v>45</v>
      </c>
      <c r="F902" t="s">
        <v>540</v>
      </c>
      <c r="G902">
        <v>3</v>
      </c>
      <c r="H902" t="s">
        <v>3948</v>
      </c>
      <c r="I902" s="9">
        <v>0</v>
      </c>
      <c r="J902" s="9">
        <v>0</v>
      </c>
      <c r="K902" t="s">
        <v>273</v>
      </c>
      <c r="L902" s="9">
        <v>0</v>
      </c>
      <c r="O902" t="s">
        <v>3333</v>
      </c>
      <c r="P902" t="s">
        <v>783</v>
      </c>
      <c r="Q902" t="s">
        <v>921</v>
      </c>
      <c r="R902" s="9">
        <v>0</v>
      </c>
      <c r="U902" t="str">
        <f t="shared" si="100"/>
        <v>No</v>
      </c>
      <c r="V902" t="str">
        <f t="shared" si="101"/>
        <v>No</v>
      </c>
      <c r="W902" s="9" t="str">
        <f t="shared" si="102"/>
        <v/>
      </c>
      <c r="X902" s="9">
        <f t="shared" si="103"/>
        <v>0</v>
      </c>
    </row>
    <row r="903" spans="1:24" hidden="1" x14ac:dyDescent="0.25">
      <c r="A903">
        <v>2468</v>
      </c>
      <c r="B903" t="s">
        <v>579</v>
      </c>
      <c r="D903" t="s">
        <v>80</v>
      </c>
      <c r="E903" t="s">
        <v>66</v>
      </c>
      <c r="F903" t="s">
        <v>119</v>
      </c>
      <c r="G903">
        <v>4</v>
      </c>
      <c r="H903" t="s">
        <v>3966</v>
      </c>
      <c r="I903" s="9">
        <v>0</v>
      </c>
      <c r="J903" s="9">
        <v>0</v>
      </c>
      <c r="L903" s="9">
        <v>1000</v>
      </c>
      <c r="O903" t="s">
        <v>3333</v>
      </c>
      <c r="P903" t="s">
        <v>783</v>
      </c>
      <c r="Q903" t="s">
        <v>921</v>
      </c>
      <c r="R903" s="9">
        <v>1000</v>
      </c>
      <c r="U903" t="str">
        <f t="shared" si="100"/>
        <v>No</v>
      </c>
      <c r="V903" t="str">
        <f t="shared" si="101"/>
        <v>Yes</v>
      </c>
      <c r="W903" s="9" t="str">
        <f t="shared" si="102"/>
        <v/>
      </c>
      <c r="X903" s="9">
        <f t="shared" si="103"/>
        <v>1000</v>
      </c>
    </row>
    <row r="904" spans="1:24" hidden="1" x14ac:dyDescent="0.25">
      <c r="A904">
        <v>2470</v>
      </c>
      <c r="B904" t="s">
        <v>64</v>
      </c>
      <c r="C904" t="s">
        <v>3973</v>
      </c>
      <c r="D904" t="s">
        <v>80</v>
      </c>
      <c r="E904" t="s">
        <v>81</v>
      </c>
      <c r="F904" t="s">
        <v>96</v>
      </c>
      <c r="G904">
        <v>4</v>
      </c>
      <c r="H904" t="s">
        <v>3753</v>
      </c>
      <c r="I904" s="9">
        <v>0</v>
      </c>
      <c r="J904" s="9">
        <v>0</v>
      </c>
      <c r="L904" s="9">
        <v>1000</v>
      </c>
      <c r="N904" t="s">
        <v>3444</v>
      </c>
      <c r="O904" t="s">
        <v>3333</v>
      </c>
      <c r="P904" t="s">
        <v>783</v>
      </c>
      <c r="Q904" t="s">
        <v>921</v>
      </c>
      <c r="R904" s="9">
        <v>1000</v>
      </c>
      <c r="U904" t="str">
        <f t="shared" si="100"/>
        <v>No</v>
      </c>
      <c r="V904" t="str">
        <f t="shared" si="101"/>
        <v>Yes</v>
      </c>
      <c r="W904" s="9" t="str">
        <f t="shared" si="102"/>
        <v/>
      </c>
      <c r="X904" s="9">
        <f t="shared" si="103"/>
        <v>1000</v>
      </c>
    </row>
    <row r="905" spans="1:24" hidden="1" x14ac:dyDescent="0.25">
      <c r="A905">
        <v>2471</v>
      </c>
      <c r="B905" t="s">
        <v>64</v>
      </c>
      <c r="C905" t="s">
        <v>3984</v>
      </c>
      <c r="D905" t="s">
        <v>80</v>
      </c>
      <c r="E905" t="s">
        <v>66</v>
      </c>
      <c r="F905" t="s">
        <v>96</v>
      </c>
      <c r="G905">
        <v>4</v>
      </c>
      <c r="H905" t="s">
        <v>3986</v>
      </c>
      <c r="I905" s="9">
        <v>0</v>
      </c>
      <c r="J905" s="9">
        <v>0</v>
      </c>
      <c r="L905" s="9">
        <v>1000</v>
      </c>
      <c r="N905" t="s">
        <v>3444</v>
      </c>
      <c r="O905" t="s">
        <v>3333</v>
      </c>
      <c r="P905" t="s">
        <v>783</v>
      </c>
      <c r="Q905" t="s">
        <v>921</v>
      </c>
      <c r="R905" s="9">
        <v>1000</v>
      </c>
      <c r="U905" t="str">
        <f t="shared" si="100"/>
        <v>No</v>
      </c>
      <c r="V905" t="str">
        <f t="shared" si="101"/>
        <v>Yes</v>
      </c>
      <c r="W905" s="9" t="str">
        <f t="shared" si="102"/>
        <v/>
      </c>
      <c r="X905" s="9">
        <f t="shared" si="103"/>
        <v>1000</v>
      </c>
    </row>
    <row r="906" spans="1:24" hidden="1" x14ac:dyDescent="0.25">
      <c r="A906">
        <v>2472</v>
      </c>
      <c r="B906" t="s">
        <v>64</v>
      </c>
      <c r="C906" t="s">
        <v>3973</v>
      </c>
      <c r="D906" t="s">
        <v>80</v>
      </c>
      <c r="E906" t="s">
        <v>45</v>
      </c>
      <c r="F906" t="s">
        <v>119</v>
      </c>
      <c r="G906">
        <v>4</v>
      </c>
      <c r="H906" t="s">
        <v>3993</v>
      </c>
      <c r="I906" s="9">
        <v>0</v>
      </c>
      <c r="J906" s="9">
        <v>0</v>
      </c>
      <c r="L906" s="9">
        <v>0</v>
      </c>
      <c r="M906" t="s">
        <v>54</v>
      </c>
      <c r="N906" t="s">
        <v>3995</v>
      </c>
      <c r="O906" t="s">
        <v>3333</v>
      </c>
      <c r="P906" t="s">
        <v>783</v>
      </c>
      <c r="R906" s="9">
        <v>0</v>
      </c>
      <c r="U906" t="str">
        <f t="shared" si="100"/>
        <v>No</v>
      </c>
      <c r="V906" t="str">
        <f t="shared" si="101"/>
        <v>No</v>
      </c>
      <c r="W906" s="9" t="str">
        <f t="shared" si="102"/>
        <v/>
      </c>
      <c r="X906" s="9">
        <f t="shared" si="103"/>
        <v>0</v>
      </c>
    </row>
    <row r="907" spans="1:24" hidden="1" x14ac:dyDescent="0.25">
      <c r="A907">
        <v>2473</v>
      </c>
      <c r="B907" t="s">
        <v>64</v>
      </c>
      <c r="D907" t="s">
        <v>80</v>
      </c>
      <c r="E907" t="s">
        <v>66</v>
      </c>
      <c r="F907" t="s">
        <v>119</v>
      </c>
      <c r="G907">
        <v>4</v>
      </c>
      <c r="H907" t="s">
        <v>3343</v>
      </c>
      <c r="I907" s="9">
        <v>0</v>
      </c>
      <c r="J907" s="9">
        <v>0</v>
      </c>
      <c r="L907" s="9">
        <v>1000</v>
      </c>
      <c r="M907" t="s">
        <v>54</v>
      </c>
      <c r="N907" t="s">
        <v>3877</v>
      </c>
      <c r="O907" t="s">
        <v>3333</v>
      </c>
      <c r="P907" t="s">
        <v>783</v>
      </c>
      <c r="Q907" t="s">
        <v>921</v>
      </c>
      <c r="R907" s="9">
        <v>1000</v>
      </c>
      <c r="U907" t="str">
        <f t="shared" si="100"/>
        <v>No</v>
      </c>
      <c r="V907" t="str">
        <f t="shared" si="101"/>
        <v>Yes</v>
      </c>
      <c r="W907" s="9" t="str">
        <f t="shared" si="102"/>
        <v/>
      </c>
      <c r="X907" s="9">
        <f t="shared" si="103"/>
        <v>1000</v>
      </c>
    </row>
    <row r="908" spans="1:24" hidden="1" x14ac:dyDescent="0.25">
      <c r="A908">
        <v>2474</v>
      </c>
      <c r="B908" t="s">
        <v>64</v>
      </c>
      <c r="C908" t="s">
        <v>3973</v>
      </c>
      <c r="D908" t="s">
        <v>80</v>
      </c>
      <c r="E908" t="s">
        <v>45</v>
      </c>
      <c r="F908" t="s">
        <v>119</v>
      </c>
      <c r="G908">
        <v>4</v>
      </c>
      <c r="H908" t="s">
        <v>3343</v>
      </c>
      <c r="I908" s="9">
        <v>0</v>
      </c>
      <c r="J908" s="9">
        <v>0</v>
      </c>
      <c r="L908" s="9">
        <v>1500</v>
      </c>
      <c r="M908" t="s">
        <v>54</v>
      </c>
      <c r="N908" t="s">
        <v>4008</v>
      </c>
      <c r="O908" t="s">
        <v>3333</v>
      </c>
      <c r="P908" t="s">
        <v>783</v>
      </c>
      <c r="Q908" t="s">
        <v>921</v>
      </c>
      <c r="R908" s="9">
        <v>1500</v>
      </c>
      <c r="U908" t="str">
        <f t="shared" si="100"/>
        <v>No</v>
      </c>
      <c r="V908" t="str">
        <f t="shared" si="101"/>
        <v>Yes</v>
      </c>
      <c r="W908" s="9" t="str">
        <f t="shared" si="102"/>
        <v/>
      </c>
      <c r="X908" s="9">
        <f t="shared" si="103"/>
        <v>1500</v>
      </c>
    </row>
    <row r="909" spans="1:24" hidden="1" x14ac:dyDescent="0.25">
      <c r="A909">
        <v>2475</v>
      </c>
      <c r="B909" t="s">
        <v>64</v>
      </c>
      <c r="C909" t="s">
        <v>3973</v>
      </c>
      <c r="D909" t="s">
        <v>80</v>
      </c>
      <c r="E909" t="s">
        <v>45</v>
      </c>
      <c r="F909" t="s">
        <v>119</v>
      </c>
      <c r="G909">
        <v>4</v>
      </c>
      <c r="H909" t="s">
        <v>3343</v>
      </c>
      <c r="I909" s="9">
        <v>0</v>
      </c>
      <c r="J909" s="9">
        <v>0</v>
      </c>
      <c r="L909" s="9">
        <v>1500</v>
      </c>
      <c r="M909" t="s">
        <v>149</v>
      </c>
      <c r="N909" t="s">
        <v>4008</v>
      </c>
      <c r="O909" t="s">
        <v>3333</v>
      </c>
      <c r="P909" t="s">
        <v>783</v>
      </c>
      <c r="Q909" t="s">
        <v>921</v>
      </c>
      <c r="R909" s="9">
        <v>1500</v>
      </c>
      <c r="U909" t="str">
        <f t="shared" si="100"/>
        <v>No</v>
      </c>
      <c r="V909" t="str">
        <f t="shared" si="101"/>
        <v>Yes</v>
      </c>
      <c r="W909" s="9" t="str">
        <f t="shared" si="102"/>
        <v/>
      </c>
      <c r="X909" s="9">
        <f t="shared" si="103"/>
        <v>1500</v>
      </c>
    </row>
    <row r="910" spans="1:24" hidden="1" x14ac:dyDescent="0.25">
      <c r="A910">
        <v>2477</v>
      </c>
      <c r="B910" t="s">
        <v>64</v>
      </c>
      <c r="C910" t="s">
        <v>4030</v>
      </c>
      <c r="D910" t="s">
        <v>80</v>
      </c>
      <c r="E910" t="s">
        <v>45</v>
      </c>
      <c r="F910" t="s">
        <v>540</v>
      </c>
      <c r="G910">
        <v>3</v>
      </c>
      <c r="H910" t="s">
        <v>3343</v>
      </c>
      <c r="I910" s="9">
        <v>10000</v>
      </c>
      <c r="J910" s="9">
        <v>0</v>
      </c>
      <c r="K910" t="s">
        <v>273</v>
      </c>
      <c r="L910" s="9">
        <v>500</v>
      </c>
      <c r="N910" t="s">
        <v>4034</v>
      </c>
      <c r="O910" t="s">
        <v>3333</v>
      </c>
      <c r="P910" t="s">
        <v>783</v>
      </c>
      <c r="Q910" t="s">
        <v>921</v>
      </c>
      <c r="R910" s="9">
        <v>10500</v>
      </c>
      <c r="U910" t="str">
        <f t="shared" si="100"/>
        <v>No</v>
      </c>
      <c r="V910" t="str">
        <f t="shared" si="101"/>
        <v>No</v>
      </c>
      <c r="W910" s="9" t="str">
        <f t="shared" si="102"/>
        <v/>
      </c>
      <c r="X910" s="9">
        <f t="shared" si="103"/>
        <v>10500</v>
      </c>
    </row>
    <row r="911" spans="1:24" hidden="1" x14ac:dyDescent="0.25">
      <c r="A911">
        <v>2478</v>
      </c>
      <c r="B911" t="s">
        <v>579</v>
      </c>
      <c r="D911" t="s">
        <v>80</v>
      </c>
      <c r="E911" t="s">
        <v>45</v>
      </c>
      <c r="F911" t="s">
        <v>96</v>
      </c>
      <c r="G911">
        <v>2</v>
      </c>
      <c r="H911" t="s">
        <v>4041</v>
      </c>
      <c r="I911" s="9">
        <v>0</v>
      </c>
      <c r="J911" s="9">
        <v>500</v>
      </c>
      <c r="L911" s="9">
        <v>2000</v>
      </c>
      <c r="N911" t="s">
        <v>4043</v>
      </c>
      <c r="O911" t="s">
        <v>3333</v>
      </c>
      <c r="P911" t="s">
        <v>783</v>
      </c>
      <c r="Q911" t="s">
        <v>921</v>
      </c>
      <c r="R911" s="9">
        <v>2000</v>
      </c>
      <c r="U911" t="str">
        <f t="shared" si="100"/>
        <v>No</v>
      </c>
      <c r="V911" t="str">
        <f t="shared" si="101"/>
        <v>Yes</v>
      </c>
      <c r="W911" s="9" t="str">
        <f t="shared" si="102"/>
        <v/>
      </c>
      <c r="X911" s="9">
        <f t="shared" si="103"/>
        <v>2500</v>
      </c>
    </row>
    <row r="912" spans="1:24" hidden="1" x14ac:dyDescent="0.25">
      <c r="A912">
        <v>2497</v>
      </c>
      <c r="B912" t="s">
        <v>359</v>
      </c>
      <c r="D912" t="s">
        <v>80</v>
      </c>
      <c r="E912" t="s">
        <v>45</v>
      </c>
      <c r="F912" t="s">
        <v>388</v>
      </c>
      <c r="G912">
        <v>3</v>
      </c>
      <c r="H912" t="s">
        <v>4063</v>
      </c>
      <c r="I912" s="9">
        <v>0</v>
      </c>
      <c r="J912" s="9">
        <v>0</v>
      </c>
      <c r="L912" s="9">
        <v>0</v>
      </c>
      <c r="N912" t="s">
        <v>4214</v>
      </c>
      <c r="O912" t="s">
        <v>4066</v>
      </c>
      <c r="P912" t="s">
        <v>783</v>
      </c>
      <c r="R912" s="9">
        <v>0</v>
      </c>
      <c r="U912" t="str">
        <f t="shared" si="100"/>
        <v>No</v>
      </c>
      <c r="V912" t="str">
        <f t="shared" si="101"/>
        <v>No</v>
      </c>
      <c r="W912" s="9" t="str">
        <f t="shared" si="102"/>
        <v/>
      </c>
      <c r="X912" s="9">
        <f t="shared" si="103"/>
        <v>0</v>
      </c>
    </row>
    <row r="913" spans="1:24" hidden="1" x14ac:dyDescent="0.25">
      <c r="A913">
        <v>2499</v>
      </c>
      <c r="B913" t="s">
        <v>117</v>
      </c>
      <c r="D913" t="s">
        <v>80</v>
      </c>
      <c r="E913" t="s">
        <v>66</v>
      </c>
      <c r="F913" t="s">
        <v>188</v>
      </c>
      <c r="G913">
        <v>3</v>
      </c>
      <c r="H913" t="s">
        <v>4063</v>
      </c>
      <c r="I913" s="9">
        <v>100000</v>
      </c>
      <c r="J913" s="9">
        <v>10000</v>
      </c>
      <c r="K913" t="s">
        <v>273</v>
      </c>
      <c r="L913" s="9">
        <v>20000</v>
      </c>
      <c r="M913" t="s">
        <v>54</v>
      </c>
      <c r="N913" t="s">
        <v>4232</v>
      </c>
      <c r="O913" t="s">
        <v>4066</v>
      </c>
      <c r="P913" t="s">
        <v>783</v>
      </c>
      <c r="Q913" t="s">
        <v>921</v>
      </c>
      <c r="R913" s="9">
        <v>190000</v>
      </c>
      <c r="U913" t="str">
        <f t="shared" si="100"/>
        <v>No</v>
      </c>
      <c r="V913" t="str">
        <f t="shared" si="101"/>
        <v>No</v>
      </c>
      <c r="W913" s="9" t="str">
        <f t="shared" si="102"/>
        <v/>
      </c>
      <c r="X913" s="9">
        <f t="shared" si="103"/>
        <v>130000</v>
      </c>
    </row>
    <row r="914" spans="1:24" hidden="1" x14ac:dyDescent="0.25">
      <c r="A914">
        <v>2500</v>
      </c>
      <c r="B914" t="s">
        <v>266</v>
      </c>
      <c r="D914" t="s">
        <v>80</v>
      </c>
      <c r="E914" t="s">
        <v>81</v>
      </c>
      <c r="F914" t="s">
        <v>268</v>
      </c>
      <c r="G914">
        <v>4</v>
      </c>
      <c r="H914" t="s">
        <v>4063</v>
      </c>
      <c r="I914" s="9">
        <v>0</v>
      </c>
      <c r="J914" s="9">
        <v>0</v>
      </c>
      <c r="K914" t="s">
        <v>273</v>
      </c>
      <c r="L914" s="9">
        <v>0</v>
      </c>
      <c r="N914" t="s">
        <v>4241</v>
      </c>
      <c r="O914" t="s">
        <v>4066</v>
      </c>
      <c r="P914" t="s">
        <v>783</v>
      </c>
      <c r="R914" s="9">
        <v>0</v>
      </c>
      <c r="U914" t="str">
        <f t="shared" si="100"/>
        <v>No</v>
      </c>
      <c r="V914" t="str">
        <f t="shared" si="101"/>
        <v>No</v>
      </c>
      <c r="W914" s="9" t="str">
        <f t="shared" si="102"/>
        <v/>
      </c>
      <c r="X914" s="9">
        <f t="shared" si="103"/>
        <v>0</v>
      </c>
    </row>
    <row r="915" spans="1:24" hidden="1" x14ac:dyDescent="0.25">
      <c r="A915">
        <v>2502</v>
      </c>
      <c r="B915" t="s">
        <v>464</v>
      </c>
      <c r="D915" t="s">
        <v>65</v>
      </c>
      <c r="E915" t="s">
        <v>66</v>
      </c>
      <c r="F915" t="s">
        <v>47</v>
      </c>
      <c r="G915">
        <v>4</v>
      </c>
      <c r="H915" t="s">
        <v>4063</v>
      </c>
      <c r="I915" s="9">
        <v>0</v>
      </c>
      <c r="J915" s="9">
        <v>0</v>
      </c>
      <c r="K915" t="s">
        <v>53</v>
      </c>
      <c r="L915" s="9">
        <v>0</v>
      </c>
      <c r="N915" t="s">
        <v>4256</v>
      </c>
      <c r="O915" t="s">
        <v>4066</v>
      </c>
      <c r="P915" t="s">
        <v>783</v>
      </c>
      <c r="R915" s="9">
        <v>0</v>
      </c>
      <c r="U915" t="str">
        <f t="shared" si="100"/>
        <v>No</v>
      </c>
      <c r="V915" t="str">
        <f t="shared" si="101"/>
        <v>No</v>
      </c>
      <c r="W915" s="9" t="str">
        <f t="shared" si="102"/>
        <v/>
      </c>
      <c r="X915" s="9">
        <f t="shared" si="103"/>
        <v>0</v>
      </c>
    </row>
    <row r="916" spans="1:24" hidden="1" x14ac:dyDescent="0.25">
      <c r="A916">
        <v>2879</v>
      </c>
      <c r="B916" t="s">
        <v>266</v>
      </c>
      <c r="D916" t="s">
        <v>494</v>
      </c>
      <c r="E916" t="s">
        <v>81</v>
      </c>
      <c r="F916" t="s">
        <v>268</v>
      </c>
      <c r="G916">
        <v>1</v>
      </c>
      <c r="H916" t="s">
        <v>590</v>
      </c>
      <c r="I916" s="9">
        <v>0</v>
      </c>
      <c r="J916" s="9">
        <v>0</v>
      </c>
      <c r="K916" t="s">
        <v>273</v>
      </c>
      <c r="L916" s="9">
        <v>0</v>
      </c>
      <c r="O916" t="s">
        <v>4356</v>
      </c>
      <c r="P916" t="s">
        <v>783</v>
      </c>
      <c r="Q916" t="s">
        <v>921</v>
      </c>
      <c r="R916" s="9">
        <v>10000</v>
      </c>
      <c r="U916" t="str">
        <f t="shared" si="100"/>
        <v>No</v>
      </c>
      <c r="V916" t="str">
        <f t="shared" si="101"/>
        <v>No</v>
      </c>
      <c r="W916" s="9" t="str">
        <f t="shared" si="102"/>
        <v/>
      </c>
      <c r="X916" s="9">
        <f t="shared" si="103"/>
        <v>0</v>
      </c>
    </row>
    <row r="917" spans="1:24" hidden="1" x14ac:dyDescent="0.25">
      <c r="A917">
        <v>2880</v>
      </c>
      <c r="B917" t="s">
        <v>266</v>
      </c>
      <c r="D917" t="s">
        <v>494</v>
      </c>
      <c r="E917" t="s">
        <v>81</v>
      </c>
      <c r="F917" t="s">
        <v>268</v>
      </c>
      <c r="G917">
        <v>1</v>
      </c>
      <c r="H917" t="s">
        <v>590</v>
      </c>
      <c r="I917" s="9">
        <v>0</v>
      </c>
      <c r="J917" s="9">
        <v>0</v>
      </c>
      <c r="K917" t="s">
        <v>273</v>
      </c>
      <c r="L917" s="9">
        <v>0</v>
      </c>
      <c r="M917" t="s">
        <v>54</v>
      </c>
      <c r="N917" t="s">
        <v>4445</v>
      </c>
      <c r="O917" t="s">
        <v>4356</v>
      </c>
      <c r="P917" t="s">
        <v>783</v>
      </c>
      <c r="Q917" t="s">
        <v>921</v>
      </c>
      <c r="R917" s="9">
        <v>10000</v>
      </c>
      <c r="U917" t="str">
        <f t="shared" si="100"/>
        <v>No</v>
      </c>
      <c r="V917" t="str">
        <f t="shared" si="101"/>
        <v>No</v>
      </c>
      <c r="W917" s="9" t="str">
        <f t="shared" si="102"/>
        <v/>
      </c>
      <c r="X917" s="9">
        <f t="shared" si="103"/>
        <v>0</v>
      </c>
    </row>
    <row r="918" spans="1:24" hidden="1" x14ac:dyDescent="0.25">
      <c r="A918">
        <v>2881</v>
      </c>
      <c r="B918" t="s">
        <v>64</v>
      </c>
      <c r="C918" t="s">
        <v>659</v>
      </c>
      <c r="D918" t="s">
        <v>80</v>
      </c>
      <c r="E918" t="s">
        <v>45</v>
      </c>
      <c r="F918" t="s">
        <v>540</v>
      </c>
      <c r="G918">
        <v>3</v>
      </c>
      <c r="H918" t="s">
        <v>590</v>
      </c>
      <c r="I918" s="9">
        <v>0</v>
      </c>
      <c r="J918" s="9">
        <v>0</v>
      </c>
      <c r="K918" t="s">
        <v>273</v>
      </c>
      <c r="L918" s="9">
        <v>0</v>
      </c>
      <c r="M918" t="s">
        <v>54</v>
      </c>
      <c r="N918" t="s">
        <v>4453</v>
      </c>
      <c r="O918" t="s">
        <v>4356</v>
      </c>
      <c r="P918" t="s">
        <v>783</v>
      </c>
      <c r="Q918" t="s">
        <v>921</v>
      </c>
      <c r="R918" s="9">
        <v>600000</v>
      </c>
      <c r="U918" t="str">
        <f t="shared" si="100"/>
        <v>No</v>
      </c>
      <c r="V918" t="str">
        <f t="shared" si="101"/>
        <v>No</v>
      </c>
      <c r="W918" s="9" t="str">
        <f t="shared" si="102"/>
        <v/>
      </c>
      <c r="X918" s="9">
        <f t="shared" si="103"/>
        <v>0</v>
      </c>
    </row>
    <row r="919" spans="1:24" hidden="1" x14ac:dyDescent="0.25">
      <c r="A919">
        <v>2882</v>
      </c>
      <c r="B919" t="s">
        <v>64</v>
      </c>
      <c r="C919" t="s">
        <v>659</v>
      </c>
      <c r="D919" t="s">
        <v>80</v>
      </c>
      <c r="E919" t="s">
        <v>45</v>
      </c>
      <c r="F919" t="s">
        <v>540</v>
      </c>
      <c r="G919">
        <v>3</v>
      </c>
      <c r="H919" t="s">
        <v>590</v>
      </c>
      <c r="I919" s="9">
        <v>0</v>
      </c>
      <c r="J919" s="9">
        <v>0</v>
      </c>
      <c r="K919" t="s">
        <v>273</v>
      </c>
      <c r="L919" s="9">
        <v>0</v>
      </c>
      <c r="M919" t="s">
        <v>54</v>
      </c>
      <c r="N919" t="s">
        <v>4453</v>
      </c>
      <c r="O919" t="s">
        <v>4356</v>
      </c>
      <c r="P919" t="s">
        <v>783</v>
      </c>
      <c r="Q919" t="s">
        <v>921</v>
      </c>
      <c r="R919" s="9">
        <v>1100000</v>
      </c>
      <c r="U919" t="str">
        <f t="shared" si="100"/>
        <v>No</v>
      </c>
      <c r="V919" t="str">
        <f t="shared" si="101"/>
        <v>No</v>
      </c>
      <c r="W919" s="9" t="str">
        <f t="shared" si="102"/>
        <v/>
      </c>
      <c r="X919" s="9">
        <f t="shared" si="103"/>
        <v>0</v>
      </c>
    </row>
    <row r="920" spans="1:24" hidden="1" x14ac:dyDescent="0.25">
      <c r="A920">
        <v>2883</v>
      </c>
      <c r="B920" t="s">
        <v>64</v>
      </c>
      <c r="C920" t="s">
        <v>659</v>
      </c>
      <c r="D920" t="s">
        <v>80</v>
      </c>
      <c r="E920" t="s">
        <v>45</v>
      </c>
      <c r="F920" t="s">
        <v>540</v>
      </c>
      <c r="G920">
        <v>3</v>
      </c>
      <c r="H920" t="s">
        <v>590</v>
      </c>
      <c r="I920" s="9">
        <v>0</v>
      </c>
      <c r="J920" s="9">
        <v>0</v>
      </c>
      <c r="K920" t="s">
        <v>273</v>
      </c>
      <c r="L920" s="9">
        <v>0</v>
      </c>
      <c r="M920" t="s">
        <v>54</v>
      </c>
      <c r="N920" t="s">
        <v>4453</v>
      </c>
      <c r="O920" t="s">
        <v>4356</v>
      </c>
      <c r="P920" t="s">
        <v>783</v>
      </c>
      <c r="Q920" t="s">
        <v>921</v>
      </c>
      <c r="R920" s="9">
        <v>700000</v>
      </c>
      <c r="U920" t="str">
        <f t="shared" si="100"/>
        <v>No</v>
      </c>
      <c r="V920" t="str">
        <f t="shared" si="101"/>
        <v>No</v>
      </c>
      <c r="W920" s="9" t="str">
        <f t="shared" si="102"/>
        <v/>
      </c>
      <c r="X920" s="9">
        <f t="shared" si="103"/>
        <v>0</v>
      </c>
    </row>
    <row r="921" spans="1:24" hidden="1" x14ac:dyDescent="0.25">
      <c r="A921">
        <v>2884</v>
      </c>
      <c r="B921" t="s">
        <v>64</v>
      </c>
      <c r="C921" t="s">
        <v>659</v>
      </c>
      <c r="D921" t="s">
        <v>80</v>
      </c>
      <c r="E921" t="s">
        <v>45</v>
      </c>
      <c r="F921" t="s">
        <v>540</v>
      </c>
      <c r="G921">
        <v>3</v>
      </c>
      <c r="H921" t="s">
        <v>590</v>
      </c>
      <c r="I921" s="9">
        <v>0</v>
      </c>
      <c r="J921" s="9">
        <v>0</v>
      </c>
      <c r="K921" t="s">
        <v>273</v>
      </c>
      <c r="L921" s="9">
        <v>0</v>
      </c>
      <c r="M921" t="s">
        <v>54</v>
      </c>
      <c r="N921" t="s">
        <v>4453</v>
      </c>
      <c r="O921" t="s">
        <v>4356</v>
      </c>
      <c r="P921" t="s">
        <v>783</v>
      </c>
      <c r="Q921" t="s">
        <v>921</v>
      </c>
      <c r="R921" s="9">
        <v>800000</v>
      </c>
      <c r="U921" t="str">
        <f t="shared" si="100"/>
        <v>No</v>
      </c>
      <c r="V921" t="str">
        <f t="shared" si="101"/>
        <v>No</v>
      </c>
      <c r="W921" s="9" t="str">
        <f t="shared" si="102"/>
        <v/>
      </c>
      <c r="X921" s="9">
        <f t="shared" si="103"/>
        <v>0</v>
      </c>
    </row>
    <row r="922" spans="1:24" hidden="1" x14ac:dyDescent="0.25">
      <c r="A922">
        <v>2885</v>
      </c>
      <c r="B922" t="s">
        <v>64</v>
      </c>
      <c r="C922" t="s">
        <v>659</v>
      </c>
      <c r="D922" t="s">
        <v>80</v>
      </c>
      <c r="E922" t="s">
        <v>45</v>
      </c>
      <c r="F922" t="s">
        <v>540</v>
      </c>
      <c r="G922">
        <v>3</v>
      </c>
      <c r="H922" t="s">
        <v>590</v>
      </c>
      <c r="I922" s="9">
        <v>0</v>
      </c>
      <c r="J922" s="9">
        <v>0</v>
      </c>
      <c r="K922" t="s">
        <v>273</v>
      </c>
      <c r="L922" s="9">
        <v>0</v>
      </c>
      <c r="M922" t="s">
        <v>54</v>
      </c>
      <c r="N922" t="s">
        <v>4474</v>
      </c>
      <c r="O922" t="s">
        <v>4356</v>
      </c>
      <c r="P922" t="s">
        <v>783</v>
      </c>
      <c r="Q922" t="s">
        <v>921</v>
      </c>
      <c r="R922" s="9">
        <v>400000</v>
      </c>
      <c r="U922" t="str">
        <f t="shared" si="100"/>
        <v>No</v>
      </c>
      <c r="V922" t="str">
        <f t="shared" si="101"/>
        <v>No</v>
      </c>
      <c r="W922" s="9" t="str">
        <f t="shared" si="102"/>
        <v/>
      </c>
      <c r="X922" s="9">
        <f t="shared" si="103"/>
        <v>0</v>
      </c>
    </row>
    <row r="923" spans="1:24" hidden="1" x14ac:dyDescent="0.25">
      <c r="A923">
        <v>2886</v>
      </c>
      <c r="B923" t="s">
        <v>64</v>
      </c>
      <c r="C923" t="s">
        <v>659</v>
      </c>
      <c r="D923" t="s">
        <v>80</v>
      </c>
      <c r="E923" t="s">
        <v>45</v>
      </c>
      <c r="F923" t="s">
        <v>540</v>
      </c>
      <c r="G923">
        <v>3</v>
      </c>
      <c r="H923" t="s">
        <v>590</v>
      </c>
      <c r="I923" s="9">
        <v>0</v>
      </c>
      <c r="J923" s="9">
        <v>0</v>
      </c>
      <c r="K923" t="s">
        <v>273</v>
      </c>
      <c r="L923" s="9">
        <v>0</v>
      </c>
      <c r="M923" t="s">
        <v>54</v>
      </c>
      <c r="N923" t="s">
        <v>4474</v>
      </c>
      <c r="O923" t="s">
        <v>4356</v>
      </c>
      <c r="P923" t="s">
        <v>783</v>
      </c>
      <c r="Q923" t="s">
        <v>921</v>
      </c>
      <c r="R923" s="9">
        <v>800000</v>
      </c>
      <c r="U923" t="str">
        <f t="shared" si="100"/>
        <v>No</v>
      </c>
      <c r="V923" t="str">
        <f t="shared" si="101"/>
        <v>No</v>
      </c>
      <c r="W923" s="9" t="str">
        <f t="shared" si="102"/>
        <v/>
      </c>
      <c r="X923" s="9">
        <f t="shared" si="103"/>
        <v>0</v>
      </c>
    </row>
    <row r="924" spans="1:24" hidden="1" x14ac:dyDescent="0.25">
      <c r="A924">
        <v>2887</v>
      </c>
      <c r="B924" t="s">
        <v>64</v>
      </c>
      <c r="C924" t="s">
        <v>659</v>
      </c>
      <c r="D924" t="s">
        <v>80</v>
      </c>
      <c r="E924" t="s">
        <v>45</v>
      </c>
      <c r="F924" t="s">
        <v>540</v>
      </c>
      <c r="G924">
        <v>3</v>
      </c>
      <c r="H924" t="s">
        <v>590</v>
      </c>
      <c r="I924" s="9">
        <v>0</v>
      </c>
      <c r="J924" s="9">
        <v>0</v>
      </c>
      <c r="K924" t="s">
        <v>273</v>
      </c>
      <c r="L924" s="9">
        <v>0</v>
      </c>
      <c r="M924" t="s">
        <v>54</v>
      </c>
      <c r="N924" t="s">
        <v>4474</v>
      </c>
      <c r="O924" t="s">
        <v>4356</v>
      </c>
      <c r="P924" t="s">
        <v>783</v>
      </c>
      <c r="Q924" t="s">
        <v>921</v>
      </c>
      <c r="R924" s="9">
        <v>100000</v>
      </c>
      <c r="U924" t="str">
        <f t="shared" si="100"/>
        <v>No</v>
      </c>
      <c r="V924" t="str">
        <f t="shared" si="101"/>
        <v>No</v>
      </c>
      <c r="W924" s="9" t="str">
        <f t="shared" si="102"/>
        <v/>
      </c>
      <c r="X924" s="9">
        <f t="shared" si="103"/>
        <v>0</v>
      </c>
    </row>
    <row r="925" spans="1:24" hidden="1" x14ac:dyDescent="0.25">
      <c r="A925">
        <v>2888</v>
      </c>
      <c r="B925" t="s">
        <v>64</v>
      </c>
      <c r="C925" t="s">
        <v>659</v>
      </c>
      <c r="D925" t="s">
        <v>80</v>
      </c>
      <c r="E925" t="s">
        <v>45</v>
      </c>
      <c r="F925" t="s">
        <v>540</v>
      </c>
      <c r="G925">
        <v>3</v>
      </c>
      <c r="H925" t="s">
        <v>590</v>
      </c>
      <c r="I925" s="9">
        <v>0</v>
      </c>
      <c r="J925" s="9">
        <v>0</v>
      </c>
      <c r="K925" t="s">
        <v>273</v>
      </c>
      <c r="L925" s="9">
        <v>0</v>
      </c>
      <c r="M925" t="s">
        <v>54</v>
      </c>
      <c r="N925" t="s">
        <v>4474</v>
      </c>
      <c r="O925" t="s">
        <v>4356</v>
      </c>
      <c r="P925" t="s">
        <v>783</v>
      </c>
      <c r="Q925" t="s">
        <v>921</v>
      </c>
      <c r="R925" s="9">
        <v>400000</v>
      </c>
      <c r="U925" t="str">
        <f t="shared" si="100"/>
        <v>No</v>
      </c>
      <c r="V925" t="str">
        <f t="shared" si="101"/>
        <v>No</v>
      </c>
      <c r="W925" s="9" t="str">
        <f t="shared" si="102"/>
        <v/>
      </c>
      <c r="X925" s="9">
        <f t="shared" si="103"/>
        <v>0</v>
      </c>
    </row>
    <row r="926" spans="1:24" hidden="1" x14ac:dyDescent="0.25">
      <c r="A926">
        <v>2889</v>
      </c>
      <c r="B926" t="s">
        <v>64</v>
      </c>
      <c r="C926" t="s">
        <v>659</v>
      </c>
      <c r="D926" t="s">
        <v>80</v>
      </c>
      <c r="E926" t="s">
        <v>45</v>
      </c>
      <c r="F926" t="s">
        <v>540</v>
      </c>
      <c r="G926">
        <v>3</v>
      </c>
      <c r="H926" t="s">
        <v>590</v>
      </c>
      <c r="I926" s="9">
        <v>0</v>
      </c>
      <c r="J926" s="9">
        <v>0</v>
      </c>
      <c r="K926" t="s">
        <v>273</v>
      </c>
      <c r="L926" s="9">
        <v>0</v>
      </c>
      <c r="M926" t="s">
        <v>54</v>
      </c>
      <c r="N926" t="s">
        <v>4474</v>
      </c>
      <c r="O926" t="s">
        <v>4356</v>
      </c>
      <c r="P926" t="s">
        <v>783</v>
      </c>
      <c r="Q926" t="s">
        <v>921</v>
      </c>
      <c r="R926" s="9">
        <v>600000</v>
      </c>
      <c r="U926" t="str">
        <f t="shared" si="100"/>
        <v>No</v>
      </c>
      <c r="V926" t="str">
        <f t="shared" si="101"/>
        <v>No</v>
      </c>
      <c r="W926" s="9" t="str">
        <f t="shared" si="102"/>
        <v/>
      </c>
      <c r="X926" s="9">
        <f t="shared" si="103"/>
        <v>0</v>
      </c>
    </row>
    <row r="927" spans="1:24" hidden="1" x14ac:dyDescent="0.25">
      <c r="A927">
        <v>2890</v>
      </c>
      <c r="B927" t="s">
        <v>64</v>
      </c>
      <c r="C927" t="s">
        <v>659</v>
      </c>
      <c r="D927" t="s">
        <v>80</v>
      </c>
      <c r="E927" t="s">
        <v>45</v>
      </c>
      <c r="F927" t="s">
        <v>540</v>
      </c>
      <c r="G927">
        <v>3</v>
      </c>
      <c r="H927" t="s">
        <v>590</v>
      </c>
      <c r="I927" s="9">
        <v>0</v>
      </c>
      <c r="J927" s="9">
        <v>0</v>
      </c>
      <c r="K927" t="s">
        <v>273</v>
      </c>
      <c r="L927" s="9">
        <v>0</v>
      </c>
      <c r="M927" t="s">
        <v>54</v>
      </c>
      <c r="N927" t="s">
        <v>4474</v>
      </c>
      <c r="O927" t="s">
        <v>4356</v>
      </c>
      <c r="P927" t="s">
        <v>783</v>
      </c>
      <c r="Q927" t="s">
        <v>921</v>
      </c>
      <c r="R927" s="9">
        <v>400000</v>
      </c>
      <c r="U927" t="str">
        <f t="shared" si="100"/>
        <v>No</v>
      </c>
      <c r="V927" t="str">
        <f t="shared" si="101"/>
        <v>No</v>
      </c>
      <c r="W927" s="9" t="str">
        <f t="shared" si="102"/>
        <v/>
      </c>
      <c r="X927" s="9">
        <f t="shared" si="103"/>
        <v>0</v>
      </c>
    </row>
    <row r="928" spans="1:24" hidden="1" x14ac:dyDescent="0.25">
      <c r="A928">
        <v>2891</v>
      </c>
      <c r="B928" t="s">
        <v>64</v>
      </c>
      <c r="C928" t="s">
        <v>659</v>
      </c>
      <c r="D928" t="s">
        <v>80</v>
      </c>
      <c r="E928" t="s">
        <v>45</v>
      </c>
      <c r="F928" t="s">
        <v>540</v>
      </c>
      <c r="G928">
        <v>3</v>
      </c>
      <c r="H928" t="s">
        <v>590</v>
      </c>
      <c r="I928" s="9">
        <v>0</v>
      </c>
      <c r="J928" s="9">
        <v>0</v>
      </c>
      <c r="K928" t="s">
        <v>273</v>
      </c>
      <c r="L928" s="9">
        <v>0</v>
      </c>
      <c r="M928" t="s">
        <v>54</v>
      </c>
      <c r="N928" t="s">
        <v>4474</v>
      </c>
      <c r="O928" t="s">
        <v>4356</v>
      </c>
      <c r="P928" t="s">
        <v>783</v>
      </c>
      <c r="Q928" t="s">
        <v>921</v>
      </c>
      <c r="R928" s="9">
        <v>900000</v>
      </c>
      <c r="U928" t="str">
        <f t="shared" si="100"/>
        <v>No</v>
      </c>
      <c r="V928" t="str">
        <f t="shared" si="101"/>
        <v>No</v>
      </c>
      <c r="W928" s="9" t="str">
        <f t="shared" si="102"/>
        <v/>
      </c>
      <c r="X928" s="9">
        <f t="shared" si="103"/>
        <v>0</v>
      </c>
    </row>
    <row r="929" spans="1:24" hidden="1" x14ac:dyDescent="0.25">
      <c r="A929">
        <v>2892</v>
      </c>
      <c r="B929" t="s">
        <v>64</v>
      </c>
      <c r="C929" t="s">
        <v>659</v>
      </c>
      <c r="D929" t="s">
        <v>65</v>
      </c>
      <c r="E929" t="s">
        <v>45</v>
      </c>
      <c r="F929" t="s">
        <v>540</v>
      </c>
      <c r="G929">
        <v>3</v>
      </c>
      <c r="H929" t="s">
        <v>590</v>
      </c>
      <c r="I929" s="9">
        <v>0</v>
      </c>
      <c r="J929" s="9">
        <v>0</v>
      </c>
      <c r="K929" t="s">
        <v>273</v>
      </c>
      <c r="L929" s="9">
        <v>0</v>
      </c>
      <c r="M929" t="s">
        <v>54</v>
      </c>
      <c r="N929" t="s">
        <v>4474</v>
      </c>
      <c r="O929" t="s">
        <v>4356</v>
      </c>
      <c r="P929" t="s">
        <v>783</v>
      </c>
      <c r="Q929" t="s">
        <v>921</v>
      </c>
      <c r="R929" s="9">
        <v>500000</v>
      </c>
      <c r="U929" t="str">
        <f t="shared" si="100"/>
        <v>No</v>
      </c>
      <c r="V929" t="str">
        <f t="shared" si="101"/>
        <v>No</v>
      </c>
      <c r="W929" s="9" t="str">
        <f t="shared" si="102"/>
        <v/>
      </c>
      <c r="X929" s="9">
        <f t="shared" si="103"/>
        <v>0</v>
      </c>
    </row>
    <row r="930" spans="1:24" hidden="1" x14ac:dyDescent="0.25">
      <c r="A930">
        <v>2920</v>
      </c>
      <c r="B930" t="s">
        <v>266</v>
      </c>
      <c r="D930" t="s">
        <v>65</v>
      </c>
      <c r="E930" t="s">
        <v>81</v>
      </c>
      <c r="F930" t="s">
        <v>2639</v>
      </c>
      <c r="G930">
        <v>5</v>
      </c>
      <c r="H930" t="s">
        <v>4624</v>
      </c>
      <c r="I930" s="9">
        <v>0</v>
      </c>
      <c r="J930" s="9">
        <v>0</v>
      </c>
      <c r="K930" t="s">
        <v>53</v>
      </c>
      <c r="L930" s="9">
        <v>0</v>
      </c>
      <c r="M930" t="s">
        <v>134</v>
      </c>
      <c r="N930" t="s">
        <v>4724</v>
      </c>
      <c r="O930" t="s">
        <v>4614</v>
      </c>
      <c r="P930" t="s">
        <v>783</v>
      </c>
      <c r="Q930" t="s">
        <v>693</v>
      </c>
      <c r="R930" s="9">
        <v>5000</v>
      </c>
      <c r="U930" t="str">
        <f t="shared" si="100"/>
        <v>No</v>
      </c>
      <c r="V930" t="str">
        <f t="shared" si="101"/>
        <v>No</v>
      </c>
      <c r="W930" s="9" t="str">
        <f t="shared" si="102"/>
        <v/>
      </c>
      <c r="X930" s="9">
        <f t="shared" si="103"/>
        <v>0</v>
      </c>
    </row>
    <row r="931" spans="1:24" hidden="1" x14ac:dyDescent="0.25">
      <c r="A931">
        <v>2921</v>
      </c>
      <c r="B931" t="s">
        <v>266</v>
      </c>
      <c r="D931" t="s">
        <v>65</v>
      </c>
      <c r="E931" t="s">
        <v>66</v>
      </c>
      <c r="F931" t="s">
        <v>96</v>
      </c>
      <c r="G931">
        <v>3</v>
      </c>
      <c r="H931" t="s">
        <v>4624</v>
      </c>
      <c r="I931" s="9">
        <v>0</v>
      </c>
      <c r="J931" s="9">
        <v>0</v>
      </c>
      <c r="K931" t="s">
        <v>53</v>
      </c>
      <c r="L931" s="9">
        <v>0</v>
      </c>
      <c r="M931" t="s">
        <v>54</v>
      </c>
      <c r="N931" t="s">
        <v>4733</v>
      </c>
      <c r="O931" t="s">
        <v>4614</v>
      </c>
      <c r="P931" t="s">
        <v>783</v>
      </c>
      <c r="Q931" t="s">
        <v>693</v>
      </c>
      <c r="R931" s="9">
        <v>5000</v>
      </c>
      <c r="U931" t="str">
        <f t="shared" si="100"/>
        <v>No</v>
      </c>
      <c r="V931" t="str">
        <f t="shared" si="101"/>
        <v>No</v>
      </c>
      <c r="W931" s="9" t="str">
        <f t="shared" si="102"/>
        <v/>
      </c>
      <c r="X931" s="9">
        <f t="shared" si="103"/>
        <v>0</v>
      </c>
    </row>
    <row r="932" spans="1:24" hidden="1" x14ac:dyDescent="0.25">
      <c r="A932">
        <v>2923</v>
      </c>
      <c r="B932" t="s">
        <v>79</v>
      </c>
      <c r="D932" t="s">
        <v>65</v>
      </c>
      <c r="E932" t="s">
        <v>66</v>
      </c>
      <c r="F932" t="s">
        <v>119</v>
      </c>
      <c r="G932">
        <v>3</v>
      </c>
      <c r="H932" t="s">
        <v>4624</v>
      </c>
      <c r="I932" s="9">
        <v>0</v>
      </c>
      <c r="J932" s="9">
        <v>0</v>
      </c>
      <c r="K932" t="s">
        <v>273</v>
      </c>
      <c r="L932" s="9">
        <v>0</v>
      </c>
      <c r="M932" t="s">
        <v>54</v>
      </c>
      <c r="N932" t="s">
        <v>4752</v>
      </c>
      <c r="O932" t="s">
        <v>4614</v>
      </c>
      <c r="P932" t="s">
        <v>783</v>
      </c>
      <c r="Q932" t="s">
        <v>921</v>
      </c>
      <c r="R932" s="9">
        <v>5050</v>
      </c>
      <c r="U932" t="str">
        <f t="shared" si="100"/>
        <v>No</v>
      </c>
      <c r="V932" t="str">
        <f t="shared" si="101"/>
        <v>No</v>
      </c>
      <c r="W932" s="9" t="str">
        <f t="shared" si="102"/>
        <v/>
      </c>
      <c r="X932" s="9">
        <f t="shared" si="103"/>
        <v>0</v>
      </c>
    </row>
    <row r="933" spans="1:24" hidden="1" x14ac:dyDescent="0.25">
      <c r="A933">
        <v>2924</v>
      </c>
      <c r="B933" t="s">
        <v>117</v>
      </c>
      <c r="D933" t="s">
        <v>65</v>
      </c>
      <c r="E933" t="s">
        <v>66</v>
      </c>
      <c r="F933" t="s">
        <v>237</v>
      </c>
      <c r="G933">
        <v>4</v>
      </c>
      <c r="H933" t="s">
        <v>4624</v>
      </c>
      <c r="I933" s="9">
        <v>0</v>
      </c>
      <c r="J933" s="9">
        <v>0</v>
      </c>
      <c r="K933" t="s">
        <v>273</v>
      </c>
      <c r="L933" s="9">
        <v>0</v>
      </c>
      <c r="M933" t="s">
        <v>54</v>
      </c>
      <c r="N933" t="s">
        <v>4761</v>
      </c>
      <c r="O933" t="s">
        <v>4614</v>
      </c>
      <c r="P933" t="s">
        <v>783</v>
      </c>
      <c r="Q933" t="s">
        <v>921</v>
      </c>
      <c r="R933" s="9">
        <v>600</v>
      </c>
      <c r="U933" t="str">
        <f t="shared" si="100"/>
        <v>No</v>
      </c>
      <c r="V933" t="str">
        <f t="shared" si="101"/>
        <v>No</v>
      </c>
      <c r="W933" s="9" t="str">
        <f t="shared" si="102"/>
        <v/>
      </c>
      <c r="X933" s="9">
        <f t="shared" si="103"/>
        <v>0</v>
      </c>
    </row>
    <row r="934" spans="1:24" hidden="1" x14ac:dyDescent="0.25">
      <c r="A934">
        <v>2925</v>
      </c>
      <c r="B934" t="s">
        <v>79</v>
      </c>
      <c r="D934" t="s">
        <v>65</v>
      </c>
      <c r="E934" t="s">
        <v>66</v>
      </c>
      <c r="F934" t="s">
        <v>540</v>
      </c>
      <c r="G934">
        <v>4</v>
      </c>
      <c r="H934" t="s">
        <v>4624</v>
      </c>
      <c r="I934" s="9">
        <v>0</v>
      </c>
      <c r="J934" s="9">
        <v>0</v>
      </c>
      <c r="K934" t="s">
        <v>53</v>
      </c>
      <c r="L934" s="9">
        <v>0</v>
      </c>
      <c r="M934" t="s">
        <v>149</v>
      </c>
      <c r="N934" t="s">
        <v>4771</v>
      </c>
      <c r="O934" t="s">
        <v>4614</v>
      </c>
      <c r="P934" t="s">
        <v>783</v>
      </c>
      <c r="Q934" t="s">
        <v>921</v>
      </c>
      <c r="R934" s="9">
        <v>500000</v>
      </c>
      <c r="U934" t="str">
        <f t="shared" si="100"/>
        <v>No</v>
      </c>
      <c r="V934" t="str">
        <f t="shared" si="101"/>
        <v>No</v>
      </c>
      <c r="W934" s="9" t="str">
        <f t="shared" si="102"/>
        <v/>
      </c>
      <c r="X934" s="9">
        <f t="shared" si="103"/>
        <v>0</v>
      </c>
    </row>
    <row r="935" spans="1:24" hidden="1" x14ac:dyDescent="0.25">
      <c r="A935">
        <v>2927</v>
      </c>
      <c r="B935" t="s">
        <v>79</v>
      </c>
      <c r="D935" t="s">
        <v>80</v>
      </c>
      <c r="E935" t="s">
        <v>81</v>
      </c>
      <c r="F935" t="s">
        <v>47</v>
      </c>
      <c r="G935">
        <v>4</v>
      </c>
      <c r="H935" t="s">
        <v>4624</v>
      </c>
      <c r="I935" s="9">
        <v>0</v>
      </c>
      <c r="J935" s="9">
        <v>0</v>
      </c>
      <c r="K935" t="s">
        <v>273</v>
      </c>
      <c r="L935" s="9">
        <v>0</v>
      </c>
      <c r="M935" t="s">
        <v>54</v>
      </c>
      <c r="N935" t="s">
        <v>4789</v>
      </c>
      <c r="O935" t="s">
        <v>4614</v>
      </c>
      <c r="P935" t="s">
        <v>783</v>
      </c>
      <c r="Q935" t="s">
        <v>693</v>
      </c>
      <c r="R935" s="9">
        <v>5000</v>
      </c>
      <c r="U935" t="str">
        <f t="shared" si="100"/>
        <v>No</v>
      </c>
      <c r="V935" t="str">
        <f t="shared" si="101"/>
        <v>No</v>
      </c>
      <c r="W935" s="9" t="str">
        <f t="shared" si="102"/>
        <v/>
      </c>
      <c r="X935" s="9">
        <f t="shared" si="103"/>
        <v>0</v>
      </c>
    </row>
    <row r="936" spans="1:24" hidden="1" x14ac:dyDescent="0.25">
      <c r="A936">
        <v>2928</v>
      </c>
      <c r="B936" t="s">
        <v>79</v>
      </c>
      <c r="D936" t="s">
        <v>80</v>
      </c>
      <c r="E936" t="s">
        <v>81</v>
      </c>
      <c r="F936" t="s">
        <v>47</v>
      </c>
      <c r="G936">
        <v>3</v>
      </c>
      <c r="H936" t="s">
        <v>4624</v>
      </c>
      <c r="I936" s="9">
        <v>0</v>
      </c>
      <c r="J936" s="9">
        <v>0</v>
      </c>
      <c r="K936" t="s">
        <v>53</v>
      </c>
      <c r="L936" s="9">
        <v>0</v>
      </c>
      <c r="M936" t="s">
        <v>54</v>
      </c>
      <c r="N936" t="s">
        <v>4798</v>
      </c>
      <c r="O936" t="s">
        <v>4614</v>
      </c>
      <c r="P936" t="s">
        <v>783</v>
      </c>
      <c r="Q936" t="s">
        <v>719</v>
      </c>
      <c r="R936" s="9">
        <v>3500</v>
      </c>
      <c r="U936" t="str">
        <f t="shared" si="100"/>
        <v>No</v>
      </c>
      <c r="V936" t="str">
        <f t="shared" si="101"/>
        <v>No</v>
      </c>
      <c r="W936" s="9" t="str">
        <f t="shared" si="102"/>
        <v/>
      </c>
      <c r="X936" s="9">
        <f t="shared" si="103"/>
        <v>0</v>
      </c>
    </row>
    <row r="937" spans="1:24" hidden="1" x14ac:dyDescent="0.25">
      <c r="A937">
        <v>2929</v>
      </c>
      <c r="B937" t="s">
        <v>359</v>
      </c>
      <c r="D937" t="s">
        <v>80</v>
      </c>
      <c r="E937" t="s">
        <v>81</v>
      </c>
      <c r="F937" t="s">
        <v>119</v>
      </c>
      <c r="G937">
        <v>4</v>
      </c>
      <c r="H937" t="s">
        <v>4624</v>
      </c>
      <c r="I937" s="9">
        <v>0</v>
      </c>
      <c r="J937" s="9">
        <v>0</v>
      </c>
      <c r="K937" t="s">
        <v>53</v>
      </c>
      <c r="L937" s="9">
        <v>0</v>
      </c>
      <c r="M937" t="s">
        <v>54</v>
      </c>
      <c r="N937" t="s">
        <v>4808</v>
      </c>
      <c r="O937" t="s">
        <v>4614</v>
      </c>
      <c r="P937" t="s">
        <v>783</v>
      </c>
      <c r="Q937" t="s">
        <v>921</v>
      </c>
      <c r="R937" s="9">
        <v>2000</v>
      </c>
      <c r="U937" t="str">
        <f t="shared" si="100"/>
        <v>No</v>
      </c>
      <c r="V937" t="str">
        <f t="shared" si="101"/>
        <v>No</v>
      </c>
      <c r="W937" s="9" t="str">
        <f t="shared" si="102"/>
        <v/>
      </c>
      <c r="X937" s="9">
        <f t="shared" si="103"/>
        <v>0</v>
      </c>
    </row>
    <row r="938" spans="1:24" hidden="1" x14ac:dyDescent="0.25">
      <c r="A938">
        <v>2930</v>
      </c>
      <c r="B938" t="s">
        <v>359</v>
      </c>
      <c r="D938" t="s">
        <v>44</v>
      </c>
      <c r="E938" t="s">
        <v>66</v>
      </c>
      <c r="F938" t="s">
        <v>237</v>
      </c>
      <c r="G938">
        <v>4</v>
      </c>
      <c r="H938" t="s">
        <v>4624</v>
      </c>
      <c r="I938" s="9">
        <v>0</v>
      </c>
      <c r="J938" s="9">
        <v>0</v>
      </c>
      <c r="K938" t="s">
        <v>273</v>
      </c>
      <c r="L938" s="9">
        <v>0</v>
      </c>
      <c r="M938" t="s">
        <v>54</v>
      </c>
      <c r="N938" t="s">
        <v>4817</v>
      </c>
      <c r="O938" t="s">
        <v>4614</v>
      </c>
      <c r="P938" t="s">
        <v>783</v>
      </c>
      <c r="Q938" t="s">
        <v>921</v>
      </c>
      <c r="R938" s="9">
        <v>300000</v>
      </c>
      <c r="U938" t="str">
        <f t="shared" si="100"/>
        <v>No</v>
      </c>
      <c r="V938" t="str">
        <f t="shared" si="101"/>
        <v>No</v>
      </c>
      <c r="W938" s="9" t="str">
        <f t="shared" si="102"/>
        <v/>
      </c>
      <c r="X938" s="9">
        <f t="shared" si="103"/>
        <v>0</v>
      </c>
    </row>
    <row r="939" spans="1:24" hidden="1" x14ac:dyDescent="0.25">
      <c r="A939">
        <v>2932</v>
      </c>
      <c r="B939" t="s">
        <v>42</v>
      </c>
      <c r="D939" t="s">
        <v>44</v>
      </c>
      <c r="E939" t="s">
        <v>66</v>
      </c>
      <c r="F939" t="s">
        <v>119</v>
      </c>
      <c r="G939">
        <v>4</v>
      </c>
      <c r="H939" t="s">
        <v>4624</v>
      </c>
      <c r="I939" s="9">
        <v>0</v>
      </c>
      <c r="J939" s="9">
        <v>1800</v>
      </c>
      <c r="K939" t="s">
        <v>273</v>
      </c>
      <c r="L939" s="9">
        <v>0</v>
      </c>
      <c r="M939" t="s">
        <v>149</v>
      </c>
      <c r="N939" t="s">
        <v>4826</v>
      </c>
      <c r="O939" t="s">
        <v>4614</v>
      </c>
      <c r="P939" t="s">
        <v>783</v>
      </c>
      <c r="Q939" t="s">
        <v>464</v>
      </c>
      <c r="R939" s="9">
        <v>0</v>
      </c>
      <c r="U939" t="str">
        <f t="shared" si="100"/>
        <v>No</v>
      </c>
      <c r="V939" t="str">
        <f t="shared" si="101"/>
        <v>No</v>
      </c>
      <c r="W939" s="9" t="str">
        <f t="shared" si="102"/>
        <v/>
      </c>
      <c r="X939" s="9">
        <f t="shared" si="103"/>
        <v>1800</v>
      </c>
    </row>
    <row r="940" spans="1:24" hidden="1" x14ac:dyDescent="0.25">
      <c r="A940">
        <v>2944</v>
      </c>
      <c r="B940" t="s">
        <v>616</v>
      </c>
      <c r="D940" t="s">
        <v>65</v>
      </c>
      <c r="E940" t="s">
        <v>81</v>
      </c>
      <c r="F940" t="s">
        <v>96</v>
      </c>
      <c r="G940">
        <v>2</v>
      </c>
      <c r="H940" t="s">
        <v>4624</v>
      </c>
      <c r="I940" s="9">
        <v>0</v>
      </c>
      <c r="J940" s="9">
        <v>600</v>
      </c>
      <c r="K940" t="s">
        <v>53</v>
      </c>
      <c r="L940" s="9">
        <v>0</v>
      </c>
      <c r="M940" t="s">
        <v>149</v>
      </c>
      <c r="N940" t="s">
        <v>4936</v>
      </c>
      <c r="O940" t="s">
        <v>4614</v>
      </c>
      <c r="P940" t="s">
        <v>783</v>
      </c>
      <c r="Q940" t="s">
        <v>464</v>
      </c>
      <c r="R940" s="9">
        <v>0</v>
      </c>
      <c r="U940" t="str">
        <f t="shared" si="100"/>
        <v>No</v>
      </c>
      <c r="V940" t="str">
        <f t="shared" si="101"/>
        <v>No</v>
      </c>
      <c r="W940" s="9" t="str">
        <f t="shared" si="102"/>
        <v/>
      </c>
      <c r="X940" s="9">
        <f t="shared" si="103"/>
        <v>600</v>
      </c>
    </row>
    <row r="941" spans="1:24" hidden="1" x14ac:dyDescent="0.25">
      <c r="A941">
        <v>2945</v>
      </c>
      <c r="B941" t="s">
        <v>64</v>
      </c>
      <c r="C941" t="s">
        <v>4941</v>
      </c>
      <c r="D941" t="s">
        <v>65</v>
      </c>
      <c r="E941" t="s">
        <v>81</v>
      </c>
      <c r="F941" t="s">
        <v>47</v>
      </c>
      <c r="G941">
        <v>2</v>
      </c>
      <c r="H941" t="s">
        <v>4624</v>
      </c>
      <c r="I941" s="9">
        <v>0</v>
      </c>
      <c r="J941" s="9">
        <v>0</v>
      </c>
      <c r="K941" t="s">
        <v>53</v>
      </c>
      <c r="L941" s="9">
        <v>0</v>
      </c>
      <c r="M941" t="s">
        <v>149</v>
      </c>
      <c r="N941" t="s">
        <v>4946</v>
      </c>
      <c r="O941" t="s">
        <v>4614</v>
      </c>
      <c r="P941" t="s">
        <v>783</v>
      </c>
      <c r="Q941" t="s">
        <v>464</v>
      </c>
      <c r="R941" s="9">
        <v>0</v>
      </c>
      <c r="U941" t="str">
        <f t="shared" si="100"/>
        <v>No</v>
      </c>
      <c r="V941" t="str">
        <f t="shared" si="101"/>
        <v>No</v>
      </c>
      <c r="W941" s="9" t="str">
        <f t="shared" si="102"/>
        <v/>
      </c>
      <c r="X941" s="9">
        <f t="shared" si="103"/>
        <v>0</v>
      </c>
    </row>
    <row r="942" spans="1:24" hidden="1" x14ac:dyDescent="0.25">
      <c r="A942">
        <v>2946</v>
      </c>
      <c r="B942" t="s">
        <v>64</v>
      </c>
      <c r="C942" t="s">
        <v>4951</v>
      </c>
      <c r="D942" t="s">
        <v>65</v>
      </c>
      <c r="E942" t="s">
        <v>81</v>
      </c>
      <c r="F942" t="s">
        <v>47</v>
      </c>
      <c r="G942">
        <v>2</v>
      </c>
      <c r="H942" t="s">
        <v>4624</v>
      </c>
      <c r="I942" s="9">
        <v>0</v>
      </c>
      <c r="J942" s="9">
        <v>0</v>
      </c>
      <c r="K942" t="s">
        <v>53</v>
      </c>
      <c r="L942" s="9">
        <v>0</v>
      </c>
      <c r="M942" t="s">
        <v>149</v>
      </c>
      <c r="N942" t="s">
        <v>4956</v>
      </c>
      <c r="O942" t="s">
        <v>4614</v>
      </c>
      <c r="P942" t="s">
        <v>783</v>
      </c>
      <c r="Q942" t="s">
        <v>464</v>
      </c>
      <c r="R942" s="9">
        <v>0</v>
      </c>
      <c r="U942" t="str">
        <f t="shared" si="100"/>
        <v>No</v>
      </c>
      <c r="V942" t="str">
        <f t="shared" si="101"/>
        <v>No</v>
      </c>
      <c r="W942" s="9" t="str">
        <f t="shared" si="102"/>
        <v/>
      </c>
      <c r="X942" s="9">
        <f t="shared" si="103"/>
        <v>0</v>
      </c>
    </row>
    <row r="943" spans="1:24" hidden="1" x14ac:dyDescent="0.25">
      <c r="A943">
        <v>2948</v>
      </c>
      <c r="B943" t="s">
        <v>64</v>
      </c>
      <c r="C943" t="s">
        <v>4971</v>
      </c>
      <c r="D943" t="s">
        <v>80</v>
      </c>
      <c r="E943" t="s">
        <v>81</v>
      </c>
      <c r="F943" t="s">
        <v>119</v>
      </c>
      <c r="G943">
        <v>3</v>
      </c>
      <c r="H943" t="s">
        <v>4624</v>
      </c>
      <c r="I943" s="9">
        <v>0</v>
      </c>
      <c r="J943" s="9">
        <v>0</v>
      </c>
      <c r="K943" t="s">
        <v>273</v>
      </c>
      <c r="L943" s="9">
        <v>0</v>
      </c>
      <c r="M943" t="s">
        <v>149</v>
      </c>
      <c r="N943" t="s">
        <v>4975</v>
      </c>
      <c r="O943" t="s">
        <v>4614</v>
      </c>
      <c r="P943" t="s">
        <v>783</v>
      </c>
      <c r="Q943" t="s">
        <v>693</v>
      </c>
      <c r="R943" s="9">
        <v>14000</v>
      </c>
      <c r="U943" t="str">
        <f t="shared" si="100"/>
        <v>No</v>
      </c>
      <c r="V943" t="str">
        <f t="shared" si="101"/>
        <v>No</v>
      </c>
      <c r="W943" s="9" t="str">
        <f t="shared" si="102"/>
        <v/>
      </c>
      <c r="X943" s="9">
        <f t="shared" si="103"/>
        <v>0</v>
      </c>
    </row>
    <row r="944" spans="1:24" hidden="1" x14ac:dyDescent="0.25">
      <c r="A944">
        <v>2949</v>
      </c>
      <c r="B944" t="s">
        <v>64</v>
      </c>
      <c r="C944" t="s">
        <v>4971</v>
      </c>
      <c r="D944" t="s">
        <v>65</v>
      </c>
      <c r="E944" t="s">
        <v>66</v>
      </c>
      <c r="F944" t="s">
        <v>119</v>
      </c>
      <c r="G944">
        <v>3</v>
      </c>
      <c r="H944" t="s">
        <v>4624</v>
      </c>
      <c r="I944" s="9">
        <v>0</v>
      </c>
      <c r="J944" s="9">
        <v>0</v>
      </c>
      <c r="K944" t="s">
        <v>53</v>
      </c>
      <c r="L944" s="9">
        <v>0</v>
      </c>
      <c r="M944" t="s">
        <v>149</v>
      </c>
      <c r="N944" t="s">
        <v>4983</v>
      </c>
      <c r="O944" t="s">
        <v>4614</v>
      </c>
      <c r="P944" t="s">
        <v>783</v>
      </c>
      <c r="Q944" t="s">
        <v>464</v>
      </c>
      <c r="R944" s="9">
        <v>600</v>
      </c>
      <c r="U944" t="str">
        <f t="shared" si="100"/>
        <v>No</v>
      </c>
      <c r="V944" t="str">
        <f t="shared" si="101"/>
        <v>No</v>
      </c>
      <c r="W944" s="9" t="str">
        <f t="shared" si="102"/>
        <v/>
      </c>
      <c r="X944" s="9">
        <f t="shared" si="103"/>
        <v>0</v>
      </c>
    </row>
    <row r="945" spans="1:24" hidden="1" x14ac:dyDescent="0.25">
      <c r="A945">
        <v>2950</v>
      </c>
      <c r="B945" t="s">
        <v>223</v>
      </c>
      <c r="C945" t="s">
        <v>4988</v>
      </c>
      <c r="D945" t="s">
        <v>65</v>
      </c>
      <c r="E945" t="s">
        <v>66</v>
      </c>
      <c r="F945" t="s">
        <v>225</v>
      </c>
      <c r="G945">
        <v>5</v>
      </c>
      <c r="H945" t="s">
        <v>4624</v>
      </c>
      <c r="I945" s="9">
        <v>0</v>
      </c>
      <c r="J945" s="9">
        <v>0</v>
      </c>
      <c r="L945" s="9">
        <v>0</v>
      </c>
      <c r="M945" t="s">
        <v>149</v>
      </c>
      <c r="N945" t="s">
        <v>4992</v>
      </c>
      <c r="O945" t="s">
        <v>4614</v>
      </c>
      <c r="P945" t="s">
        <v>783</v>
      </c>
      <c r="Q945" t="s">
        <v>693</v>
      </c>
      <c r="R945" s="9">
        <v>31000</v>
      </c>
      <c r="U945" t="str">
        <f t="shared" si="100"/>
        <v>No</v>
      </c>
      <c r="V945" t="str">
        <f t="shared" si="101"/>
        <v>No</v>
      </c>
      <c r="W945" s="9" t="str">
        <f t="shared" si="102"/>
        <v/>
      </c>
      <c r="X945" s="9">
        <f t="shared" si="103"/>
        <v>0</v>
      </c>
    </row>
    <row r="946" spans="1:24" hidden="1" x14ac:dyDescent="0.25">
      <c r="A946">
        <v>2961</v>
      </c>
      <c r="B946" t="s">
        <v>223</v>
      </c>
      <c r="D946" t="s">
        <v>494</v>
      </c>
      <c r="E946" t="s">
        <v>45</v>
      </c>
      <c r="F946" t="s">
        <v>607</v>
      </c>
      <c r="G946">
        <v>2</v>
      </c>
      <c r="H946" t="s">
        <v>1608</v>
      </c>
      <c r="I946" s="9">
        <v>0</v>
      </c>
      <c r="J946" s="9">
        <v>0</v>
      </c>
      <c r="K946" t="s">
        <v>53</v>
      </c>
      <c r="L946" s="9">
        <v>0</v>
      </c>
      <c r="M946" t="s">
        <v>54</v>
      </c>
      <c r="N946" t="s">
        <v>1610</v>
      </c>
      <c r="O946" t="s">
        <v>5000</v>
      </c>
      <c r="P946" t="s">
        <v>783</v>
      </c>
      <c r="Q946" t="s">
        <v>464</v>
      </c>
      <c r="U946" t="str">
        <f t="shared" si="100"/>
        <v>No</v>
      </c>
      <c r="V946" t="str">
        <f t="shared" si="101"/>
        <v>No</v>
      </c>
      <c r="W946" s="9" t="str">
        <f t="shared" si="102"/>
        <v/>
      </c>
      <c r="X946" s="9">
        <f t="shared" si="103"/>
        <v>0</v>
      </c>
    </row>
    <row r="947" spans="1:24" hidden="1" x14ac:dyDescent="0.25">
      <c r="A947">
        <v>2968</v>
      </c>
      <c r="B947" t="s">
        <v>117</v>
      </c>
      <c r="D947" t="s">
        <v>65</v>
      </c>
      <c r="E947" t="s">
        <v>81</v>
      </c>
      <c r="F947" t="s">
        <v>540</v>
      </c>
      <c r="G947">
        <v>3</v>
      </c>
      <c r="H947" t="s">
        <v>5009</v>
      </c>
      <c r="I947" s="9">
        <v>0</v>
      </c>
      <c r="J947" s="9">
        <v>0</v>
      </c>
      <c r="K947" t="s">
        <v>53</v>
      </c>
      <c r="L947" s="9">
        <v>0</v>
      </c>
      <c r="M947" t="s">
        <v>134</v>
      </c>
      <c r="N947" t="s">
        <v>5125</v>
      </c>
      <c r="O947" t="s">
        <v>5000</v>
      </c>
      <c r="P947" t="s">
        <v>783</v>
      </c>
      <c r="Q947" t="s">
        <v>464</v>
      </c>
      <c r="U947" t="str">
        <f t="shared" si="100"/>
        <v>No</v>
      </c>
      <c r="V947" t="str">
        <f t="shared" si="101"/>
        <v>No</v>
      </c>
      <c r="W947" s="9" t="str">
        <f t="shared" si="102"/>
        <v/>
      </c>
      <c r="X947" s="9">
        <f t="shared" si="103"/>
        <v>0</v>
      </c>
    </row>
    <row r="948" spans="1:24" hidden="1" x14ac:dyDescent="0.25">
      <c r="A948">
        <v>2974</v>
      </c>
      <c r="B948" t="s">
        <v>142</v>
      </c>
      <c r="D948" t="s">
        <v>65</v>
      </c>
      <c r="E948" t="s">
        <v>45</v>
      </c>
      <c r="F948" t="s">
        <v>198</v>
      </c>
      <c r="G948">
        <v>5</v>
      </c>
      <c r="H948" t="s">
        <v>5134</v>
      </c>
      <c r="I948" s="9">
        <v>0</v>
      </c>
      <c r="J948" s="9">
        <v>0</v>
      </c>
      <c r="K948" t="s">
        <v>273</v>
      </c>
      <c r="L948" s="9">
        <v>10000</v>
      </c>
      <c r="M948" t="s">
        <v>54</v>
      </c>
      <c r="N948" t="s">
        <v>5187</v>
      </c>
      <c r="O948" t="s">
        <v>5137</v>
      </c>
      <c r="P948" t="s">
        <v>783</v>
      </c>
      <c r="Q948" t="s">
        <v>921</v>
      </c>
      <c r="R948" s="9">
        <v>10000</v>
      </c>
      <c r="U948" t="str">
        <f t="shared" si="100"/>
        <v>No</v>
      </c>
      <c r="V948" t="str">
        <f t="shared" si="101"/>
        <v>Yes</v>
      </c>
      <c r="W948" s="9" t="str">
        <f t="shared" si="102"/>
        <v/>
      </c>
      <c r="X948" s="9">
        <f t="shared" si="103"/>
        <v>10000</v>
      </c>
    </row>
    <row r="949" spans="1:24" hidden="1" x14ac:dyDescent="0.25">
      <c r="A949">
        <v>2975</v>
      </c>
      <c r="B949" t="s">
        <v>142</v>
      </c>
      <c r="D949" t="s">
        <v>65</v>
      </c>
      <c r="E949" t="s">
        <v>81</v>
      </c>
      <c r="F949" t="s">
        <v>617</v>
      </c>
      <c r="G949">
        <v>2</v>
      </c>
      <c r="H949" t="s">
        <v>5134</v>
      </c>
      <c r="I949" s="9">
        <v>0</v>
      </c>
      <c r="J949" s="9">
        <v>0</v>
      </c>
      <c r="K949" t="s">
        <v>273</v>
      </c>
      <c r="L949" s="9">
        <v>10000</v>
      </c>
      <c r="M949" t="s">
        <v>54</v>
      </c>
      <c r="O949" t="s">
        <v>5137</v>
      </c>
      <c r="P949" t="s">
        <v>783</v>
      </c>
      <c r="Q949" t="s">
        <v>921</v>
      </c>
      <c r="R949" s="9">
        <v>10000</v>
      </c>
      <c r="U949" t="str">
        <f t="shared" si="100"/>
        <v>No</v>
      </c>
      <c r="V949" t="str">
        <f t="shared" si="101"/>
        <v>Yes</v>
      </c>
      <c r="W949" s="9" t="str">
        <f t="shared" si="102"/>
        <v/>
      </c>
      <c r="X949" s="9">
        <f t="shared" si="103"/>
        <v>10000</v>
      </c>
    </row>
    <row r="950" spans="1:24" hidden="1" x14ac:dyDescent="0.25">
      <c r="A950">
        <v>2976</v>
      </c>
      <c r="B950" t="s">
        <v>616</v>
      </c>
      <c r="D950" t="s">
        <v>80</v>
      </c>
      <c r="E950" t="s">
        <v>81</v>
      </c>
      <c r="F950" t="s">
        <v>47</v>
      </c>
      <c r="G950">
        <v>2</v>
      </c>
      <c r="H950" t="s">
        <v>5134</v>
      </c>
      <c r="I950" s="9">
        <v>0</v>
      </c>
      <c r="J950" s="9">
        <v>0</v>
      </c>
      <c r="K950" t="s">
        <v>273</v>
      </c>
      <c r="L950" s="9">
        <v>0</v>
      </c>
      <c r="M950" t="s">
        <v>54</v>
      </c>
      <c r="O950" t="s">
        <v>5137</v>
      </c>
      <c r="P950" t="s">
        <v>783</v>
      </c>
      <c r="Q950" t="s">
        <v>464</v>
      </c>
      <c r="U950" t="str">
        <f t="shared" si="100"/>
        <v>No</v>
      </c>
      <c r="V950" t="str">
        <f t="shared" si="101"/>
        <v>No</v>
      </c>
      <c r="W950" s="9" t="str">
        <f t="shared" si="102"/>
        <v/>
      </c>
      <c r="X950" s="9">
        <f t="shared" si="103"/>
        <v>0</v>
      </c>
    </row>
    <row r="951" spans="1:24" hidden="1" x14ac:dyDescent="0.25">
      <c r="A951">
        <v>2984</v>
      </c>
      <c r="B951" t="s">
        <v>79</v>
      </c>
      <c r="C951" t="s">
        <v>5270</v>
      </c>
      <c r="D951" t="s">
        <v>80</v>
      </c>
      <c r="E951" t="s">
        <v>66</v>
      </c>
      <c r="F951" t="s">
        <v>237</v>
      </c>
      <c r="G951">
        <v>4</v>
      </c>
      <c r="H951" t="s">
        <v>5134</v>
      </c>
      <c r="I951" s="9">
        <v>0</v>
      </c>
      <c r="J951" s="9">
        <v>0</v>
      </c>
      <c r="K951" t="s">
        <v>273</v>
      </c>
      <c r="L951" s="9">
        <v>2000</v>
      </c>
      <c r="M951" t="s">
        <v>54</v>
      </c>
      <c r="N951" t="s">
        <v>4826</v>
      </c>
      <c r="O951" t="s">
        <v>5137</v>
      </c>
      <c r="P951" t="s">
        <v>783</v>
      </c>
      <c r="Q951" t="s">
        <v>921</v>
      </c>
      <c r="R951" s="9">
        <v>2000</v>
      </c>
      <c r="U951" t="str">
        <f t="shared" si="100"/>
        <v>No</v>
      </c>
      <c r="V951" t="str">
        <f t="shared" si="101"/>
        <v>Yes</v>
      </c>
      <c r="W951" s="9" t="str">
        <f t="shared" si="102"/>
        <v/>
      </c>
      <c r="X951" s="9">
        <f t="shared" si="103"/>
        <v>2000</v>
      </c>
    </row>
    <row r="952" spans="1:24" hidden="1" x14ac:dyDescent="0.25">
      <c r="A952">
        <v>2985</v>
      </c>
      <c r="B952" t="s">
        <v>79</v>
      </c>
      <c r="C952" t="s">
        <v>5270</v>
      </c>
      <c r="D952" t="s">
        <v>80</v>
      </c>
      <c r="E952" t="s">
        <v>66</v>
      </c>
      <c r="F952" t="s">
        <v>237</v>
      </c>
      <c r="G952">
        <v>4</v>
      </c>
      <c r="H952" t="s">
        <v>5134</v>
      </c>
      <c r="I952" s="9">
        <v>0</v>
      </c>
      <c r="J952" s="9">
        <v>0</v>
      </c>
      <c r="K952" t="s">
        <v>273</v>
      </c>
      <c r="L952" s="9">
        <v>2000</v>
      </c>
      <c r="M952" t="s">
        <v>54</v>
      </c>
      <c r="N952" t="s">
        <v>4826</v>
      </c>
      <c r="O952" t="s">
        <v>5137</v>
      </c>
      <c r="P952" t="s">
        <v>783</v>
      </c>
      <c r="Q952" t="s">
        <v>921</v>
      </c>
      <c r="R952" s="9">
        <v>2000</v>
      </c>
      <c r="U952" t="str">
        <f t="shared" si="100"/>
        <v>No</v>
      </c>
      <c r="V952" t="str">
        <f t="shared" si="101"/>
        <v>Yes</v>
      </c>
      <c r="W952" s="9" t="str">
        <f t="shared" si="102"/>
        <v/>
      </c>
      <c r="X952" s="9">
        <f t="shared" si="103"/>
        <v>2000</v>
      </c>
    </row>
    <row r="953" spans="1:24" hidden="1" x14ac:dyDescent="0.25">
      <c r="A953">
        <v>2986</v>
      </c>
      <c r="B953" t="s">
        <v>79</v>
      </c>
      <c r="C953" t="s">
        <v>5270</v>
      </c>
      <c r="D953" t="s">
        <v>80</v>
      </c>
      <c r="E953" t="s">
        <v>66</v>
      </c>
      <c r="F953" t="s">
        <v>237</v>
      </c>
      <c r="G953">
        <v>4</v>
      </c>
      <c r="H953" t="s">
        <v>5134</v>
      </c>
      <c r="I953" s="9">
        <v>0</v>
      </c>
      <c r="J953" s="9">
        <v>0</v>
      </c>
      <c r="K953" t="s">
        <v>273</v>
      </c>
      <c r="L953" s="9">
        <v>2000</v>
      </c>
      <c r="M953" t="s">
        <v>54</v>
      </c>
      <c r="N953" t="s">
        <v>4826</v>
      </c>
      <c r="O953" t="s">
        <v>5137</v>
      </c>
      <c r="P953" t="s">
        <v>783</v>
      </c>
      <c r="Q953" t="s">
        <v>921</v>
      </c>
      <c r="R953" s="9">
        <v>2000</v>
      </c>
      <c r="U953" t="str">
        <f t="shared" si="100"/>
        <v>No</v>
      </c>
      <c r="V953" t="str">
        <f t="shared" si="101"/>
        <v>Yes</v>
      </c>
      <c r="W953" s="9" t="str">
        <f t="shared" si="102"/>
        <v/>
      </c>
      <c r="X953" s="9">
        <f t="shared" si="103"/>
        <v>2000</v>
      </c>
    </row>
    <row r="954" spans="1:24" hidden="1" x14ac:dyDescent="0.25">
      <c r="A954">
        <v>2987</v>
      </c>
      <c r="B954" t="s">
        <v>79</v>
      </c>
      <c r="C954" t="s">
        <v>5270</v>
      </c>
      <c r="D954" t="s">
        <v>80</v>
      </c>
      <c r="E954" t="s">
        <v>66</v>
      </c>
      <c r="F954" t="s">
        <v>237</v>
      </c>
      <c r="G954">
        <v>4</v>
      </c>
      <c r="H954" t="s">
        <v>5134</v>
      </c>
      <c r="I954" s="9">
        <v>0</v>
      </c>
      <c r="J954" s="9">
        <v>0</v>
      </c>
      <c r="K954" t="s">
        <v>273</v>
      </c>
      <c r="L954" s="9">
        <v>2000</v>
      </c>
      <c r="M954" t="s">
        <v>54</v>
      </c>
      <c r="N954" t="s">
        <v>4826</v>
      </c>
      <c r="O954" t="s">
        <v>5137</v>
      </c>
      <c r="P954" t="s">
        <v>783</v>
      </c>
      <c r="Q954" t="s">
        <v>921</v>
      </c>
      <c r="R954" s="9">
        <v>2000</v>
      </c>
      <c r="U954" t="str">
        <f t="shared" si="100"/>
        <v>No</v>
      </c>
      <c r="V954" t="str">
        <f t="shared" si="101"/>
        <v>Yes</v>
      </c>
      <c r="W954" s="9" t="str">
        <f t="shared" si="102"/>
        <v/>
      </c>
      <c r="X954" s="9">
        <f t="shared" si="103"/>
        <v>2000</v>
      </c>
    </row>
    <row r="955" spans="1:24" hidden="1" x14ac:dyDescent="0.25">
      <c r="A955">
        <v>2988</v>
      </c>
      <c r="B955" t="s">
        <v>141</v>
      </c>
      <c r="D955" t="s">
        <v>80</v>
      </c>
      <c r="E955" t="s">
        <v>66</v>
      </c>
      <c r="F955" t="s">
        <v>144</v>
      </c>
      <c r="G955">
        <v>4</v>
      </c>
      <c r="H955" t="s">
        <v>5134</v>
      </c>
      <c r="I955" s="9">
        <v>0</v>
      </c>
      <c r="J955" s="9">
        <v>0</v>
      </c>
      <c r="K955" t="s">
        <v>273</v>
      </c>
      <c r="L955" s="9">
        <v>2000</v>
      </c>
      <c r="M955" t="s">
        <v>54</v>
      </c>
      <c r="N955" t="s">
        <v>4826</v>
      </c>
      <c r="O955" t="s">
        <v>5137</v>
      </c>
      <c r="P955" t="s">
        <v>783</v>
      </c>
      <c r="Q955" t="s">
        <v>921</v>
      </c>
      <c r="R955" s="9">
        <v>2000</v>
      </c>
      <c r="U955" t="str">
        <f t="shared" si="100"/>
        <v>No</v>
      </c>
      <c r="V955" t="str">
        <f t="shared" si="101"/>
        <v>Yes</v>
      </c>
      <c r="W955" s="9" t="str">
        <f t="shared" si="102"/>
        <v/>
      </c>
      <c r="X955" s="9">
        <f t="shared" si="103"/>
        <v>2000</v>
      </c>
    </row>
    <row r="956" spans="1:24" hidden="1" x14ac:dyDescent="0.25">
      <c r="A956">
        <v>2989</v>
      </c>
      <c r="B956" t="s">
        <v>141</v>
      </c>
      <c r="D956" t="s">
        <v>80</v>
      </c>
      <c r="E956" t="s">
        <v>66</v>
      </c>
      <c r="F956" t="s">
        <v>144</v>
      </c>
      <c r="G956">
        <v>4</v>
      </c>
      <c r="H956" t="s">
        <v>5134</v>
      </c>
      <c r="I956" s="9">
        <v>0</v>
      </c>
      <c r="J956" s="9">
        <v>0</v>
      </c>
      <c r="K956" t="s">
        <v>273</v>
      </c>
      <c r="L956" s="9">
        <v>2000</v>
      </c>
      <c r="M956" t="s">
        <v>54</v>
      </c>
      <c r="N956" t="s">
        <v>4826</v>
      </c>
      <c r="O956" t="s">
        <v>5137</v>
      </c>
      <c r="P956" t="s">
        <v>783</v>
      </c>
      <c r="Q956" t="s">
        <v>921</v>
      </c>
      <c r="R956" s="9">
        <v>2000</v>
      </c>
      <c r="U956" t="str">
        <f t="shared" si="100"/>
        <v>No</v>
      </c>
      <c r="V956" t="str">
        <f t="shared" si="101"/>
        <v>Yes</v>
      </c>
      <c r="W956" s="9" t="str">
        <f t="shared" si="102"/>
        <v/>
      </c>
      <c r="X956" s="9">
        <f t="shared" si="103"/>
        <v>2000</v>
      </c>
    </row>
    <row r="957" spans="1:24" hidden="1" x14ac:dyDescent="0.25">
      <c r="A957">
        <v>2990</v>
      </c>
      <c r="B957" t="s">
        <v>141</v>
      </c>
      <c r="D957" t="s">
        <v>80</v>
      </c>
      <c r="E957" t="s">
        <v>66</v>
      </c>
      <c r="F957" t="s">
        <v>144</v>
      </c>
      <c r="G957">
        <v>4</v>
      </c>
      <c r="H957" t="s">
        <v>5134</v>
      </c>
      <c r="I957" s="9">
        <v>0</v>
      </c>
      <c r="J957" s="9">
        <v>0</v>
      </c>
      <c r="K957" t="s">
        <v>273</v>
      </c>
      <c r="L957" s="9">
        <v>2000</v>
      </c>
      <c r="M957" t="s">
        <v>54</v>
      </c>
      <c r="N957" t="s">
        <v>4826</v>
      </c>
      <c r="O957" t="s">
        <v>5137</v>
      </c>
      <c r="P957" t="s">
        <v>783</v>
      </c>
      <c r="Q957" t="s">
        <v>921</v>
      </c>
      <c r="R957" s="9">
        <v>2000</v>
      </c>
      <c r="U957" t="str">
        <f t="shared" si="100"/>
        <v>No</v>
      </c>
      <c r="V957" t="str">
        <f t="shared" si="101"/>
        <v>Yes</v>
      </c>
      <c r="W957" s="9" t="str">
        <f t="shared" si="102"/>
        <v/>
      </c>
      <c r="X957" s="9">
        <f t="shared" si="103"/>
        <v>2000</v>
      </c>
    </row>
    <row r="958" spans="1:24" hidden="1" x14ac:dyDescent="0.25">
      <c r="A958">
        <v>2991</v>
      </c>
      <c r="B958" t="s">
        <v>141</v>
      </c>
      <c r="D958" t="s">
        <v>80</v>
      </c>
      <c r="E958" t="s">
        <v>66</v>
      </c>
      <c r="F958" t="s">
        <v>144</v>
      </c>
      <c r="G958">
        <v>4</v>
      </c>
      <c r="H958" t="s">
        <v>5134</v>
      </c>
      <c r="I958" s="9">
        <v>0</v>
      </c>
      <c r="J958" s="9">
        <v>0</v>
      </c>
      <c r="K958" t="s">
        <v>273</v>
      </c>
      <c r="L958" s="9">
        <v>2000</v>
      </c>
      <c r="M958" t="s">
        <v>54</v>
      </c>
      <c r="N958" t="s">
        <v>4826</v>
      </c>
      <c r="O958" t="s">
        <v>5137</v>
      </c>
      <c r="P958" t="s">
        <v>783</v>
      </c>
      <c r="Q958" t="s">
        <v>719</v>
      </c>
      <c r="R958" s="9">
        <v>2000</v>
      </c>
      <c r="U958" t="str">
        <f t="shared" si="100"/>
        <v>No</v>
      </c>
      <c r="V958" t="str">
        <f t="shared" si="101"/>
        <v>Yes</v>
      </c>
      <c r="W958" s="9" t="str">
        <f t="shared" si="102"/>
        <v/>
      </c>
      <c r="X958" s="9">
        <f t="shared" si="103"/>
        <v>2000</v>
      </c>
    </row>
    <row r="959" spans="1:24" hidden="1" x14ac:dyDescent="0.25">
      <c r="A959">
        <v>2995</v>
      </c>
      <c r="B959" t="s">
        <v>79</v>
      </c>
      <c r="D959" t="s">
        <v>80</v>
      </c>
      <c r="E959" t="s">
        <v>81</v>
      </c>
      <c r="F959" t="s">
        <v>237</v>
      </c>
      <c r="G959">
        <v>3</v>
      </c>
      <c r="H959" t="s">
        <v>5134</v>
      </c>
      <c r="I959" s="9">
        <v>0</v>
      </c>
      <c r="J959" s="9">
        <v>0</v>
      </c>
      <c r="K959" t="s">
        <v>273</v>
      </c>
      <c r="L959" s="9">
        <v>2000</v>
      </c>
      <c r="M959" t="s">
        <v>54</v>
      </c>
      <c r="N959" t="s">
        <v>4826</v>
      </c>
      <c r="O959" t="s">
        <v>5137</v>
      </c>
      <c r="P959" t="s">
        <v>783</v>
      </c>
      <c r="Q959" t="s">
        <v>921</v>
      </c>
      <c r="R959" s="9">
        <v>2000</v>
      </c>
      <c r="U959" t="str">
        <f t="shared" si="100"/>
        <v>No</v>
      </c>
      <c r="V959" t="str">
        <f t="shared" si="101"/>
        <v>Yes</v>
      </c>
      <c r="W959" s="9" t="str">
        <f t="shared" si="102"/>
        <v/>
      </c>
      <c r="X959" s="9">
        <f t="shared" si="103"/>
        <v>2000</v>
      </c>
    </row>
    <row r="960" spans="1:24" hidden="1" x14ac:dyDescent="0.25">
      <c r="A960">
        <v>2996</v>
      </c>
      <c r="B960" t="s">
        <v>79</v>
      </c>
      <c r="D960" t="s">
        <v>80</v>
      </c>
      <c r="E960" t="s">
        <v>81</v>
      </c>
      <c r="F960" t="s">
        <v>237</v>
      </c>
      <c r="G960">
        <v>3</v>
      </c>
      <c r="H960" t="s">
        <v>5134</v>
      </c>
      <c r="I960" s="9">
        <v>0</v>
      </c>
      <c r="J960" s="9">
        <v>0</v>
      </c>
      <c r="K960" t="s">
        <v>273</v>
      </c>
      <c r="L960" s="9">
        <v>2000</v>
      </c>
      <c r="M960" t="s">
        <v>54</v>
      </c>
      <c r="N960" t="s">
        <v>4826</v>
      </c>
      <c r="O960" t="s">
        <v>5137</v>
      </c>
      <c r="P960" t="s">
        <v>783</v>
      </c>
      <c r="Q960" t="s">
        <v>921</v>
      </c>
      <c r="R960" s="9">
        <v>2000</v>
      </c>
      <c r="U960" t="str">
        <f t="shared" si="100"/>
        <v>No</v>
      </c>
      <c r="V960" t="str">
        <f t="shared" si="101"/>
        <v>Yes</v>
      </c>
      <c r="W960" s="9" t="str">
        <f t="shared" si="102"/>
        <v/>
      </c>
      <c r="X960" s="9">
        <f t="shared" si="103"/>
        <v>2000</v>
      </c>
    </row>
    <row r="961" spans="1:24" hidden="1" x14ac:dyDescent="0.25">
      <c r="A961">
        <v>2997</v>
      </c>
      <c r="B961" t="s">
        <v>359</v>
      </c>
      <c r="D961" t="s">
        <v>65</v>
      </c>
      <c r="E961" t="s">
        <v>45</v>
      </c>
      <c r="F961" t="s">
        <v>68</v>
      </c>
      <c r="G961">
        <v>3</v>
      </c>
      <c r="H961" t="s">
        <v>5134</v>
      </c>
      <c r="I961" s="9">
        <v>0</v>
      </c>
      <c r="J961" s="9">
        <v>0</v>
      </c>
      <c r="K961" t="s">
        <v>273</v>
      </c>
      <c r="L961" s="9">
        <v>2000</v>
      </c>
      <c r="M961" t="s">
        <v>54</v>
      </c>
      <c r="N961" t="s">
        <v>5353</v>
      </c>
      <c r="O961" t="s">
        <v>5137</v>
      </c>
      <c r="P961" t="s">
        <v>783</v>
      </c>
      <c r="Q961" t="s">
        <v>921</v>
      </c>
      <c r="R961" s="9">
        <v>2000</v>
      </c>
      <c r="U961" t="str">
        <f t="shared" si="100"/>
        <v>No</v>
      </c>
      <c r="V961" t="str">
        <f t="shared" si="101"/>
        <v>Yes</v>
      </c>
      <c r="W961" s="9" t="str">
        <f t="shared" si="102"/>
        <v/>
      </c>
      <c r="X961" s="9">
        <f t="shared" si="103"/>
        <v>2000</v>
      </c>
    </row>
    <row r="962" spans="1:24" hidden="1" x14ac:dyDescent="0.25">
      <c r="A962">
        <v>2999</v>
      </c>
      <c r="B962" t="s">
        <v>359</v>
      </c>
      <c r="C962" t="s">
        <v>5370</v>
      </c>
      <c r="D962" t="s">
        <v>44</v>
      </c>
      <c r="E962" t="s">
        <v>45</v>
      </c>
      <c r="F962" t="s">
        <v>68</v>
      </c>
      <c r="G962">
        <v>4</v>
      </c>
      <c r="H962" t="s">
        <v>5134</v>
      </c>
      <c r="I962" s="9">
        <v>0</v>
      </c>
      <c r="J962" s="9">
        <v>0</v>
      </c>
      <c r="K962" t="s">
        <v>273</v>
      </c>
      <c r="L962" s="9">
        <v>200000</v>
      </c>
      <c r="M962" t="s">
        <v>54</v>
      </c>
      <c r="N962" t="s">
        <v>5375</v>
      </c>
      <c r="O962" t="s">
        <v>5137</v>
      </c>
      <c r="P962" t="s">
        <v>783</v>
      </c>
      <c r="Q962" t="s">
        <v>921</v>
      </c>
      <c r="R962" s="9">
        <v>200000</v>
      </c>
      <c r="U962" t="str">
        <f t="shared" si="100"/>
        <v>No</v>
      </c>
      <c r="V962" t="str">
        <f t="shared" si="101"/>
        <v>Yes</v>
      </c>
      <c r="W962" s="9" t="str">
        <f t="shared" si="102"/>
        <v/>
      </c>
      <c r="X962" s="9">
        <f t="shared" si="103"/>
        <v>200000</v>
      </c>
    </row>
    <row r="963" spans="1:24" hidden="1" x14ac:dyDescent="0.25">
      <c r="A963">
        <v>3001</v>
      </c>
      <c r="B963" t="s">
        <v>117</v>
      </c>
      <c r="D963" t="s">
        <v>65</v>
      </c>
      <c r="E963" t="s">
        <v>66</v>
      </c>
      <c r="F963" t="s">
        <v>188</v>
      </c>
      <c r="G963">
        <v>3</v>
      </c>
      <c r="H963" t="s">
        <v>5134</v>
      </c>
      <c r="I963" s="9">
        <v>0</v>
      </c>
      <c r="J963" s="9">
        <v>0</v>
      </c>
      <c r="K963" t="s">
        <v>273</v>
      </c>
      <c r="L963" s="9">
        <v>100000</v>
      </c>
      <c r="M963" t="s">
        <v>54</v>
      </c>
      <c r="N963" t="s">
        <v>4826</v>
      </c>
      <c r="O963" t="s">
        <v>5137</v>
      </c>
      <c r="P963" t="s">
        <v>783</v>
      </c>
      <c r="Q963" t="s">
        <v>921</v>
      </c>
      <c r="R963" s="9">
        <v>100000</v>
      </c>
      <c r="U963" t="str">
        <f t="shared" ref="U963:U1026" si="104">IF(AND(R963&gt;0,R963=J963),"Yes","No")</f>
        <v>No</v>
      </c>
      <c r="V963" t="str">
        <f t="shared" ref="V963:V1026" si="105">IF(AND(R963&gt;0,R963=L963),"Yes","No")</f>
        <v>Yes</v>
      </c>
      <c r="W963" s="9" t="str">
        <f t="shared" ref="W963:W1026" si="106">IF(AND(S963="Funded",T963="No",U963="No",V963="No"),SUM(I963,J963,L963,R963),"")</f>
        <v/>
      </c>
      <c r="X963" s="9">
        <f t="shared" ref="X963:X1026" si="107">I963+J963+L963</f>
        <v>100000</v>
      </c>
    </row>
    <row r="964" spans="1:24" hidden="1" x14ac:dyDescent="0.25">
      <c r="A964">
        <v>3002</v>
      </c>
      <c r="B964" t="s">
        <v>141</v>
      </c>
      <c r="D964" t="s">
        <v>80</v>
      </c>
      <c r="E964" t="s">
        <v>45</v>
      </c>
      <c r="F964" t="s">
        <v>144</v>
      </c>
      <c r="G964">
        <v>1</v>
      </c>
      <c r="H964" t="s">
        <v>5134</v>
      </c>
      <c r="I964" s="9">
        <v>0</v>
      </c>
      <c r="J964" s="9">
        <v>0</v>
      </c>
      <c r="K964" t="s">
        <v>273</v>
      </c>
      <c r="L964" s="9">
        <v>50000</v>
      </c>
      <c r="M964" t="s">
        <v>54</v>
      </c>
      <c r="N964" t="s">
        <v>4826</v>
      </c>
      <c r="O964" t="s">
        <v>5137</v>
      </c>
      <c r="P964" t="s">
        <v>783</v>
      </c>
      <c r="Q964" t="s">
        <v>921</v>
      </c>
      <c r="R964" s="9">
        <v>50000</v>
      </c>
      <c r="U964" t="str">
        <f t="shared" si="104"/>
        <v>No</v>
      </c>
      <c r="V964" t="str">
        <f t="shared" si="105"/>
        <v>Yes</v>
      </c>
      <c r="W964" s="9" t="str">
        <f t="shared" si="106"/>
        <v/>
      </c>
      <c r="X964" s="9">
        <f t="shared" si="107"/>
        <v>50000</v>
      </c>
    </row>
    <row r="965" spans="1:24" hidden="1" x14ac:dyDescent="0.25">
      <c r="A965">
        <v>3003</v>
      </c>
      <c r="B965" t="s">
        <v>141</v>
      </c>
      <c r="D965" t="s">
        <v>65</v>
      </c>
      <c r="E965" t="s">
        <v>45</v>
      </c>
      <c r="F965" t="s">
        <v>144</v>
      </c>
      <c r="G965">
        <v>1</v>
      </c>
      <c r="H965" t="s">
        <v>5134</v>
      </c>
      <c r="I965" s="9">
        <v>0</v>
      </c>
      <c r="J965" s="9">
        <v>0</v>
      </c>
      <c r="K965" t="s">
        <v>273</v>
      </c>
      <c r="L965" s="9">
        <v>100000</v>
      </c>
      <c r="M965" t="s">
        <v>54</v>
      </c>
      <c r="N965" t="s">
        <v>4826</v>
      </c>
      <c r="O965" t="s">
        <v>5137</v>
      </c>
      <c r="P965" t="s">
        <v>783</v>
      </c>
      <c r="Q965" t="s">
        <v>921</v>
      </c>
      <c r="R965" s="9">
        <v>100000</v>
      </c>
      <c r="U965" t="str">
        <f t="shared" si="104"/>
        <v>No</v>
      </c>
      <c r="V965" t="str">
        <f t="shared" si="105"/>
        <v>Yes</v>
      </c>
      <c r="W965" s="9" t="str">
        <f t="shared" si="106"/>
        <v/>
      </c>
      <c r="X965" s="9">
        <f t="shared" si="107"/>
        <v>100000</v>
      </c>
    </row>
    <row r="966" spans="1:24" hidden="1" x14ac:dyDescent="0.25">
      <c r="A966">
        <v>3005</v>
      </c>
      <c r="B966" t="s">
        <v>141</v>
      </c>
      <c r="C966" t="s">
        <v>1316</v>
      </c>
      <c r="D966" t="s">
        <v>80</v>
      </c>
      <c r="E966" t="s">
        <v>45</v>
      </c>
      <c r="F966" t="s">
        <v>144</v>
      </c>
      <c r="G966">
        <v>1</v>
      </c>
      <c r="H966" t="s">
        <v>5134</v>
      </c>
      <c r="I966" s="9">
        <v>0</v>
      </c>
      <c r="J966" s="9">
        <v>0</v>
      </c>
      <c r="K966" t="s">
        <v>273</v>
      </c>
      <c r="L966" s="9">
        <v>1000000</v>
      </c>
      <c r="M966" t="s">
        <v>54</v>
      </c>
      <c r="N966" t="s">
        <v>4826</v>
      </c>
      <c r="O966" t="s">
        <v>5137</v>
      </c>
      <c r="P966" t="s">
        <v>783</v>
      </c>
      <c r="Q966" t="s">
        <v>921</v>
      </c>
      <c r="R966" s="9">
        <v>100000</v>
      </c>
      <c r="U966" t="str">
        <f t="shared" si="104"/>
        <v>No</v>
      </c>
      <c r="V966" t="str">
        <f t="shared" si="105"/>
        <v>No</v>
      </c>
      <c r="W966" s="9" t="str">
        <f t="shared" si="106"/>
        <v/>
      </c>
      <c r="X966" s="9">
        <f t="shared" si="107"/>
        <v>1000000</v>
      </c>
    </row>
    <row r="967" spans="1:24" hidden="1" x14ac:dyDescent="0.25">
      <c r="A967">
        <v>3008</v>
      </c>
      <c r="B967" t="s">
        <v>79</v>
      </c>
      <c r="D967" t="s">
        <v>80</v>
      </c>
      <c r="E967" t="s">
        <v>81</v>
      </c>
      <c r="F967" t="s">
        <v>237</v>
      </c>
      <c r="G967">
        <v>3</v>
      </c>
      <c r="H967" t="s">
        <v>5134</v>
      </c>
      <c r="I967" s="9">
        <v>0</v>
      </c>
      <c r="J967" s="9">
        <v>0</v>
      </c>
      <c r="K967" t="s">
        <v>273</v>
      </c>
      <c r="L967" s="9">
        <v>2000</v>
      </c>
      <c r="M967" t="s">
        <v>54</v>
      </c>
      <c r="N967" t="s">
        <v>4826</v>
      </c>
      <c r="O967" t="s">
        <v>5137</v>
      </c>
      <c r="P967" t="s">
        <v>783</v>
      </c>
      <c r="Q967" t="s">
        <v>921</v>
      </c>
      <c r="R967" s="9">
        <v>2000</v>
      </c>
      <c r="U967" t="str">
        <f t="shared" si="104"/>
        <v>No</v>
      </c>
      <c r="V967" t="str">
        <f t="shared" si="105"/>
        <v>Yes</v>
      </c>
      <c r="W967" s="9" t="str">
        <f t="shared" si="106"/>
        <v/>
      </c>
      <c r="X967" s="9">
        <f t="shared" si="107"/>
        <v>2000</v>
      </c>
    </row>
    <row r="968" spans="1:24" hidden="1" x14ac:dyDescent="0.25">
      <c r="A968">
        <v>3009</v>
      </c>
      <c r="B968" t="s">
        <v>79</v>
      </c>
      <c r="D968" t="s">
        <v>80</v>
      </c>
      <c r="E968" t="s">
        <v>81</v>
      </c>
      <c r="F968" t="s">
        <v>237</v>
      </c>
      <c r="G968">
        <v>3</v>
      </c>
      <c r="H968" t="s">
        <v>5134</v>
      </c>
      <c r="I968" s="9">
        <v>0</v>
      </c>
      <c r="J968" s="9">
        <v>0</v>
      </c>
      <c r="K968" t="s">
        <v>273</v>
      </c>
      <c r="L968" s="9">
        <v>2000</v>
      </c>
      <c r="M968" t="s">
        <v>54</v>
      </c>
      <c r="N968" t="s">
        <v>4826</v>
      </c>
      <c r="O968" t="s">
        <v>5137</v>
      </c>
      <c r="P968" t="s">
        <v>783</v>
      </c>
      <c r="Q968" t="s">
        <v>921</v>
      </c>
      <c r="R968" s="9">
        <v>2000</v>
      </c>
      <c r="U968" t="str">
        <f t="shared" si="104"/>
        <v>No</v>
      </c>
      <c r="V968" t="str">
        <f t="shared" si="105"/>
        <v>Yes</v>
      </c>
      <c r="W968" s="9" t="str">
        <f t="shared" si="106"/>
        <v/>
      </c>
      <c r="X968" s="9">
        <f t="shared" si="107"/>
        <v>2000</v>
      </c>
    </row>
    <row r="969" spans="1:24" hidden="1" x14ac:dyDescent="0.25">
      <c r="A969">
        <v>3010</v>
      </c>
      <c r="B969" t="s">
        <v>359</v>
      </c>
      <c r="D969" t="s">
        <v>44</v>
      </c>
      <c r="E969" t="s">
        <v>45</v>
      </c>
      <c r="F969" t="s">
        <v>607</v>
      </c>
      <c r="G969">
        <v>4</v>
      </c>
      <c r="H969" t="s">
        <v>5134</v>
      </c>
      <c r="I969" s="9">
        <v>0</v>
      </c>
      <c r="J969" s="9">
        <v>0</v>
      </c>
      <c r="K969" t="s">
        <v>273</v>
      </c>
      <c r="L969" s="9">
        <v>100000</v>
      </c>
      <c r="M969" t="s">
        <v>54</v>
      </c>
      <c r="N969" t="s">
        <v>4826</v>
      </c>
      <c r="O969" t="s">
        <v>5137</v>
      </c>
      <c r="P969" t="s">
        <v>783</v>
      </c>
      <c r="Q969" t="s">
        <v>921</v>
      </c>
      <c r="R969" s="9">
        <v>100000</v>
      </c>
      <c r="U969" t="str">
        <f t="shared" si="104"/>
        <v>No</v>
      </c>
      <c r="V969" t="str">
        <f t="shared" si="105"/>
        <v>Yes</v>
      </c>
      <c r="W969" s="9" t="str">
        <f t="shared" si="106"/>
        <v/>
      </c>
      <c r="X969" s="9">
        <f t="shared" si="107"/>
        <v>100000</v>
      </c>
    </row>
    <row r="970" spans="1:24" hidden="1" x14ac:dyDescent="0.25">
      <c r="A970">
        <v>3011</v>
      </c>
      <c r="B970" t="s">
        <v>359</v>
      </c>
      <c r="D970" t="s">
        <v>80</v>
      </c>
      <c r="E970" t="s">
        <v>45</v>
      </c>
      <c r="F970" t="s">
        <v>68</v>
      </c>
      <c r="G970">
        <v>4</v>
      </c>
      <c r="H970" t="s">
        <v>5134</v>
      </c>
      <c r="I970" s="9">
        <v>0</v>
      </c>
      <c r="J970" s="9">
        <v>0</v>
      </c>
      <c r="K970" t="s">
        <v>273</v>
      </c>
      <c r="L970" s="9">
        <v>20000</v>
      </c>
      <c r="M970" t="s">
        <v>54</v>
      </c>
      <c r="N970" t="s">
        <v>4826</v>
      </c>
      <c r="O970" t="s">
        <v>5137</v>
      </c>
      <c r="P970" t="s">
        <v>783</v>
      </c>
      <c r="Q970" t="s">
        <v>921</v>
      </c>
      <c r="R970" s="9">
        <v>20000</v>
      </c>
      <c r="U970" t="str">
        <f t="shared" si="104"/>
        <v>No</v>
      </c>
      <c r="V970" t="str">
        <f t="shared" si="105"/>
        <v>Yes</v>
      </c>
      <c r="W970" s="9" t="str">
        <f t="shared" si="106"/>
        <v/>
      </c>
      <c r="X970" s="9">
        <f t="shared" si="107"/>
        <v>20000</v>
      </c>
    </row>
    <row r="971" spans="1:24" hidden="1" x14ac:dyDescent="0.25">
      <c r="A971">
        <v>3012</v>
      </c>
      <c r="B971" t="s">
        <v>42</v>
      </c>
      <c r="C971" t="s">
        <v>5464</v>
      </c>
      <c r="D971" t="s">
        <v>80</v>
      </c>
      <c r="E971" t="s">
        <v>66</v>
      </c>
      <c r="F971" t="s">
        <v>702</v>
      </c>
      <c r="G971">
        <v>3</v>
      </c>
      <c r="H971" t="s">
        <v>5134</v>
      </c>
      <c r="I971" s="9">
        <v>0</v>
      </c>
      <c r="J971" s="9">
        <v>0</v>
      </c>
      <c r="K971" t="s">
        <v>273</v>
      </c>
      <c r="L971" s="9">
        <v>2000</v>
      </c>
      <c r="M971" t="s">
        <v>54</v>
      </c>
      <c r="N971" t="s">
        <v>4826</v>
      </c>
      <c r="O971" t="s">
        <v>5137</v>
      </c>
      <c r="P971" t="s">
        <v>783</v>
      </c>
      <c r="Q971" t="s">
        <v>921</v>
      </c>
      <c r="R971" s="9">
        <v>2000</v>
      </c>
      <c r="U971" t="str">
        <f t="shared" si="104"/>
        <v>No</v>
      </c>
      <c r="V971" t="str">
        <f t="shared" si="105"/>
        <v>Yes</v>
      </c>
      <c r="W971" s="9" t="str">
        <f t="shared" si="106"/>
        <v/>
      </c>
      <c r="X971" s="9">
        <f t="shared" si="107"/>
        <v>2000</v>
      </c>
    </row>
    <row r="972" spans="1:24" hidden="1" x14ac:dyDescent="0.25">
      <c r="A972">
        <v>3015</v>
      </c>
      <c r="B972" t="s">
        <v>79</v>
      </c>
      <c r="D972" t="s">
        <v>65</v>
      </c>
      <c r="E972" t="s">
        <v>81</v>
      </c>
      <c r="F972" t="s">
        <v>188</v>
      </c>
      <c r="G972">
        <v>4</v>
      </c>
      <c r="H972" t="s">
        <v>5134</v>
      </c>
      <c r="I972" s="9">
        <v>0</v>
      </c>
      <c r="J972" s="9">
        <v>0</v>
      </c>
      <c r="K972" t="s">
        <v>273</v>
      </c>
      <c r="L972" s="9">
        <v>5000</v>
      </c>
      <c r="M972" t="s">
        <v>54</v>
      </c>
      <c r="N972" t="s">
        <v>4826</v>
      </c>
      <c r="O972" t="s">
        <v>5137</v>
      </c>
      <c r="P972" t="s">
        <v>783</v>
      </c>
      <c r="Q972" t="s">
        <v>921</v>
      </c>
      <c r="R972" s="9">
        <v>5000</v>
      </c>
      <c r="U972" t="str">
        <f t="shared" si="104"/>
        <v>No</v>
      </c>
      <c r="V972" t="str">
        <f t="shared" si="105"/>
        <v>Yes</v>
      </c>
      <c r="W972" s="9" t="str">
        <f t="shared" si="106"/>
        <v/>
      </c>
      <c r="X972" s="9">
        <f t="shared" si="107"/>
        <v>5000</v>
      </c>
    </row>
    <row r="973" spans="1:24" hidden="1" x14ac:dyDescent="0.25">
      <c r="A973">
        <v>3016</v>
      </c>
      <c r="B973" t="s">
        <v>79</v>
      </c>
      <c r="D973" t="s">
        <v>65</v>
      </c>
      <c r="E973" t="s">
        <v>45</v>
      </c>
      <c r="F973" t="s">
        <v>388</v>
      </c>
      <c r="G973">
        <v>1</v>
      </c>
      <c r="H973" t="s">
        <v>5500</v>
      </c>
      <c r="I973" s="9">
        <v>0</v>
      </c>
      <c r="J973" s="9">
        <v>0</v>
      </c>
      <c r="K973" t="s">
        <v>53</v>
      </c>
      <c r="L973" s="9">
        <v>5000</v>
      </c>
      <c r="M973" t="s">
        <v>54</v>
      </c>
      <c r="N973" t="s">
        <v>4826</v>
      </c>
      <c r="O973" t="s">
        <v>5137</v>
      </c>
      <c r="P973" t="s">
        <v>783</v>
      </c>
      <c r="Q973" t="s">
        <v>921</v>
      </c>
      <c r="R973" s="9">
        <v>5000</v>
      </c>
      <c r="U973" t="str">
        <f t="shared" si="104"/>
        <v>No</v>
      </c>
      <c r="V973" t="str">
        <f t="shared" si="105"/>
        <v>Yes</v>
      </c>
      <c r="W973" s="9" t="str">
        <f t="shared" si="106"/>
        <v/>
      </c>
      <c r="X973" s="9">
        <f t="shared" si="107"/>
        <v>5000</v>
      </c>
    </row>
    <row r="974" spans="1:24" hidden="1" x14ac:dyDescent="0.25">
      <c r="A974">
        <v>3019</v>
      </c>
      <c r="B974" t="s">
        <v>117</v>
      </c>
      <c r="D974" t="s">
        <v>65</v>
      </c>
      <c r="E974" t="s">
        <v>66</v>
      </c>
      <c r="F974" t="s">
        <v>188</v>
      </c>
      <c r="G974">
        <v>4</v>
      </c>
      <c r="I974" s="9">
        <v>0</v>
      </c>
      <c r="J974" s="9">
        <v>0</v>
      </c>
      <c r="K974" t="s">
        <v>53</v>
      </c>
      <c r="L974" s="9">
        <v>2000</v>
      </c>
      <c r="M974" t="s">
        <v>54</v>
      </c>
      <c r="N974" t="s">
        <v>5527</v>
      </c>
      <c r="O974" t="s">
        <v>5137</v>
      </c>
      <c r="P974" t="s">
        <v>783</v>
      </c>
      <c r="Q974" t="s">
        <v>921</v>
      </c>
      <c r="R974" s="9">
        <v>2000</v>
      </c>
      <c r="U974" t="str">
        <f t="shared" si="104"/>
        <v>No</v>
      </c>
      <c r="V974" t="str">
        <f t="shared" si="105"/>
        <v>Yes</v>
      </c>
      <c r="W974" s="9" t="str">
        <f t="shared" si="106"/>
        <v/>
      </c>
      <c r="X974" s="9">
        <f t="shared" si="107"/>
        <v>2000</v>
      </c>
    </row>
    <row r="975" spans="1:24" hidden="1" x14ac:dyDescent="0.25">
      <c r="A975">
        <v>3021</v>
      </c>
      <c r="B975" t="s">
        <v>141</v>
      </c>
      <c r="D975" t="s">
        <v>80</v>
      </c>
      <c r="E975" t="s">
        <v>66</v>
      </c>
      <c r="F975" t="s">
        <v>144</v>
      </c>
      <c r="G975">
        <v>1</v>
      </c>
      <c r="H975" t="s">
        <v>5134</v>
      </c>
      <c r="I975" s="9">
        <v>0</v>
      </c>
      <c r="J975" s="9">
        <v>0</v>
      </c>
      <c r="K975" t="s">
        <v>273</v>
      </c>
      <c r="L975" s="9">
        <v>50000</v>
      </c>
      <c r="M975" t="s">
        <v>54</v>
      </c>
      <c r="N975" t="s">
        <v>4826</v>
      </c>
      <c r="O975" t="s">
        <v>5137</v>
      </c>
      <c r="P975" t="s">
        <v>783</v>
      </c>
      <c r="Q975" t="s">
        <v>921</v>
      </c>
      <c r="R975" s="9">
        <v>50000</v>
      </c>
      <c r="U975" t="str">
        <f t="shared" si="104"/>
        <v>No</v>
      </c>
      <c r="V975" t="str">
        <f t="shared" si="105"/>
        <v>Yes</v>
      </c>
      <c r="W975" s="9" t="str">
        <f t="shared" si="106"/>
        <v/>
      </c>
      <c r="X975" s="9">
        <f t="shared" si="107"/>
        <v>50000</v>
      </c>
    </row>
    <row r="976" spans="1:24" hidden="1" x14ac:dyDescent="0.25">
      <c r="A976">
        <v>3022</v>
      </c>
      <c r="B976" t="s">
        <v>79</v>
      </c>
      <c r="D976" t="s">
        <v>65</v>
      </c>
      <c r="E976" t="s">
        <v>81</v>
      </c>
      <c r="F976" t="s">
        <v>237</v>
      </c>
      <c r="G976">
        <v>1</v>
      </c>
      <c r="H976" t="s">
        <v>5134</v>
      </c>
      <c r="I976" s="9">
        <v>0</v>
      </c>
      <c r="J976" s="9">
        <v>0</v>
      </c>
      <c r="K976" t="s">
        <v>53</v>
      </c>
      <c r="L976" s="9">
        <v>0</v>
      </c>
      <c r="M976" t="s">
        <v>54</v>
      </c>
      <c r="N976" t="s">
        <v>5554</v>
      </c>
      <c r="O976" t="s">
        <v>5137</v>
      </c>
      <c r="P976" t="s">
        <v>783</v>
      </c>
      <c r="Q976" t="s">
        <v>464</v>
      </c>
      <c r="U976" t="str">
        <f t="shared" si="104"/>
        <v>No</v>
      </c>
      <c r="V976" t="str">
        <f t="shared" si="105"/>
        <v>No</v>
      </c>
      <c r="W976" s="9" t="str">
        <f t="shared" si="106"/>
        <v/>
      </c>
      <c r="X976" s="9">
        <f t="shared" si="107"/>
        <v>0</v>
      </c>
    </row>
    <row r="977" spans="1:24" hidden="1" x14ac:dyDescent="0.25">
      <c r="A977">
        <v>3023</v>
      </c>
      <c r="B977" t="s">
        <v>79</v>
      </c>
      <c r="D977" t="s">
        <v>65</v>
      </c>
      <c r="E977" t="s">
        <v>81</v>
      </c>
      <c r="F977" t="s">
        <v>188</v>
      </c>
      <c r="G977">
        <v>3</v>
      </c>
      <c r="H977" t="s">
        <v>5134</v>
      </c>
      <c r="I977" s="9">
        <v>0</v>
      </c>
      <c r="J977" s="9">
        <v>0</v>
      </c>
      <c r="K977" t="s">
        <v>273</v>
      </c>
      <c r="L977" s="9">
        <v>20000</v>
      </c>
      <c r="M977" t="s">
        <v>54</v>
      </c>
      <c r="N977" t="s">
        <v>4826</v>
      </c>
      <c r="O977" t="s">
        <v>5137</v>
      </c>
      <c r="P977" t="s">
        <v>783</v>
      </c>
      <c r="Q977" t="s">
        <v>921</v>
      </c>
      <c r="R977" s="9">
        <v>20000</v>
      </c>
      <c r="U977" t="str">
        <f t="shared" si="104"/>
        <v>No</v>
      </c>
      <c r="V977" t="str">
        <f t="shared" si="105"/>
        <v>Yes</v>
      </c>
      <c r="W977" s="9" t="str">
        <f t="shared" si="106"/>
        <v/>
      </c>
      <c r="X977" s="9">
        <f t="shared" si="107"/>
        <v>20000</v>
      </c>
    </row>
    <row r="978" spans="1:24" hidden="1" x14ac:dyDescent="0.25">
      <c r="A978">
        <v>3026</v>
      </c>
      <c r="B978" t="s">
        <v>117</v>
      </c>
      <c r="D978" t="s">
        <v>80</v>
      </c>
      <c r="E978" t="s">
        <v>66</v>
      </c>
      <c r="F978" t="s">
        <v>188</v>
      </c>
      <c r="G978">
        <v>3</v>
      </c>
      <c r="H978" t="s">
        <v>5134</v>
      </c>
      <c r="I978" s="9">
        <v>0</v>
      </c>
      <c r="J978" s="9">
        <v>0</v>
      </c>
      <c r="K978" t="s">
        <v>273</v>
      </c>
      <c r="L978" s="9">
        <v>200000</v>
      </c>
      <c r="M978" t="s">
        <v>54</v>
      </c>
      <c r="N978" t="s">
        <v>5581</v>
      </c>
      <c r="O978" t="s">
        <v>5137</v>
      </c>
      <c r="P978" t="s">
        <v>783</v>
      </c>
      <c r="Q978" t="s">
        <v>921</v>
      </c>
      <c r="R978" s="9">
        <v>200000</v>
      </c>
      <c r="U978" t="str">
        <f t="shared" si="104"/>
        <v>No</v>
      </c>
      <c r="V978" t="str">
        <f t="shared" si="105"/>
        <v>Yes</v>
      </c>
      <c r="W978" s="9" t="str">
        <f t="shared" si="106"/>
        <v/>
      </c>
      <c r="X978" s="9">
        <f t="shared" si="107"/>
        <v>200000</v>
      </c>
    </row>
    <row r="979" spans="1:24" hidden="1" x14ac:dyDescent="0.25">
      <c r="A979">
        <v>3027</v>
      </c>
      <c r="B979" t="s">
        <v>117</v>
      </c>
      <c r="D979" t="s">
        <v>80</v>
      </c>
      <c r="E979" t="s">
        <v>81</v>
      </c>
      <c r="F979" t="s">
        <v>188</v>
      </c>
      <c r="G979">
        <v>3</v>
      </c>
      <c r="H979" t="s">
        <v>5134</v>
      </c>
      <c r="I979" s="9">
        <v>0</v>
      </c>
      <c r="J979" s="9">
        <v>0</v>
      </c>
      <c r="K979" t="s">
        <v>273</v>
      </c>
      <c r="L979" s="9">
        <v>20000</v>
      </c>
      <c r="M979" t="s">
        <v>54</v>
      </c>
      <c r="N979" t="s">
        <v>4826</v>
      </c>
      <c r="O979" t="s">
        <v>5137</v>
      </c>
      <c r="P979" t="s">
        <v>783</v>
      </c>
      <c r="Q979" t="s">
        <v>921</v>
      </c>
      <c r="R979" s="9">
        <v>20000</v>
      </c>
      <c r="U979" t="str">
        <f t="shared" si="104"/>
        <v>No</v>
      </c>
      <c r="V979" t="str">
        <f t="shared" si="105"/>
        <v>Yes</v>
      </c>
      <c r="W979" s="9" t="str">
        <f t="shared" si="106"/>
        <v/>
      </c>
      <c r="X979" s="9">
        <f t="shared" si="107"/>
        <v>20000</v>
      </c>
    </row>
    <row r="980" spans="1:24" hidden="1" x14ac:dyDescent="0.25">
      <c r="A980">
        <v>3033</v>
      </c>
      <c r="B980" t="s">
        <v>359</v>
      </c>
      <c r="D980" t="s">
        <v>494</v>
      </c>
      <c r="E980" t="s">
        <v>45</v>
      </c>
      <c r="F980" t="s">
        <v>68</v>
      </c>
      <c r="G980">
        <v>3</v>
      </c>
      <c r="H980" t="s">
        <v>5134</v>
      </c>
      <c r="I980" s="9">
        <v>0</v>
      </c>
      <c r="J980" s="9">
        <v>0</v>
      </c>
      <c r="K980" t="s">
        <v>53</v>
      </c>
      <c r="L980" s="9">
        <v>0</v>
      </c>
      <c r="M980" t="s">
        <v>54</v>
      </c>
      <c r="N980" t="s">
        <v>5634</v>
      </c>
      <c r="O980" t="s">
        <v>5137</v>
      </c>
      <c r="P980" t="s">
        <v>783</v>
      </c>
      <c r="Q980" t="s">
        <v>464</v>
      </c>
      <c r="U980" t="str">
        <f t="shared" si="104"/>
        <v>No</v>
      </c>
      <c r="V980" t="str">
        <f t="shared" si="105"/>
        <v>No</v>
      </c>
      <c r="W980" s="9" t="str">
        <f t="shared" si="106"/>
        <v/>
      </c>
      <c r="X980" s="9">
        <f t="shared" si="107"/>
        <v>0</v>
      </c>
    </row>
    <row r="981" spans="1:24" hidden="1" x14ac:dyDescent="0.25">
      <c r="A981">
        <v>3036</v>
      </c>
      <c r="B981" t="s">
        <v>79</v>
      </c>
      <c r="D981" t="s">
        <v>65</v>
      </c>
      <c r="E981" t="s">
        <v>66</v>
      </c>
      <c r="F981" t="s">
        <v>188</v>
      </c>
      <c r="G981">
        <v>4</v>
      </c>
      <c r="H981" t="s">
        <v>5643</v>
      </c>
      <c r="I981" s="9">
        <v>0</v>
      </c>
      <c r="J981" s="9">
        <v>0</v>
      </c>
      <c r="K981" t="s">
        <v>273</v>
      </c>
      <c r="L981" s="9">
        <v>0</v>
      </c>
      <c r="M981" t="s">
        <v>54</v>
      </c>
      <c r="O981" t="s">
        <v>5137</v>
      </c>
      <c r="P981" t="s">
        <v>783</v>
      </c>
      <c r="Q981" t="s">
        <v>464</v>
      </c>
      <c r="U981" t="str">
        <f t="shared" si="104"/>
        <v>No</v>
      </c>
      <c r="V981" t="str">
        <f t="shared" si="105"/>
        <v>No</v>
      </c>
      <c r="W981" s="9" t="str">
        <f t="shared" si="106"/>
        <v/>
      </c>
      <c r="X981" s="9">
        <f t="shared" si="107"/>
        <v>0</v>
      </c>
    </row>
    <row r="982" spans="1:24" hidden="1" x14ac:dyDescent="0.25">
      <c r="A982">
        <v>3042</v>
      </c>
      <c r="B982" t="s">
        <v>117</v>
      </c>
      <c r="D982" t="s">
        <v>80</v>
      </c>
      <c r="E982" t="s">
        <v>66</v>
      </c>
      <c r="F982" t="s">
        <v>188</v>
      </c>
      <c r="G982">
        <v>4</v>
      </c>
      <c r="H982" t="s">
        <v>5643</v>
      </c>
      <c r="I982" s="9">
        <v>0</v>
      </c>
      <c r="J982" s="9">
        <v>0</v>
      </c>
      <c r="K982" t="s">
        <v>273</v>
      </c>
      <c r="L982" s="9">
        <v>200000</v>
      </c>
      <c r="M982" t="s">
        <v>54</v>
      </c>
      <c r="N982" t="s">
        <v>5707</v>
      </c>
      <c r="O982" t="s">
        <v>5137</v>
      </c>
      <c r="P982" t="s">
        <v>783</v>
      </c>
      <c r="Q982" t="s">
        <v>921</v>
      </c>
      <c r="R982" s="9">
        <v>200000</v>
      </c>
      <c r="U982" t="str">
        <f t="shared" si="104"/>
        <v>No</v>
      </c>
      <c r="V982" t="str">
        <f t="shared" si="105"/>
        <v>Yes</v>
      </c>
      <c r="W982" s="9" t="str">
        <f t="shared" si="106"/>
        <v/>
      </c>
      <c r="X982" s="9">
        <f t="shared" si="107"/>
        <v>200000</v>
      </c>
    </row>
    <row r="983" spans="1:24" hidden="1" x14ac:dyDescent="0.25">
      <c r="A983">
        <v>3048</v>
      </c>
      <c r="B983" t="s">
        <v>117</v>
      </c>
      <c r="D983" t="s">
        <v>80</v>
      </c>
      <c r="E983" t="s">
        <v>81</v>
      </c>
      <c r="F983" t="s">
        <v>188</v>
      </c>
      <c r="G983">
        <v>3</v>
      </c>
      <c r="H983" t="s">
        <v>5134</v>
      </c>
      <c r="I983" s="9">
        <v>0</v>
      </c>
      <c r="J983" s="9">
        <v>0</v>
      </c>
      <c r="K983" t="s">
        <v>273</v>
      </c>
      <c r="L983" s="9">
        <v>5000</v>
      </c>
      <c r="M983" t="s">
        <v>54</v>
      </c>
      <c r="N983" t="s">
        <v>5750</v>
      </c>
      <c r="O983" t="s">
        <v>5137</v>
      </c>
      <c r="P983" t="s">
        <v>783</v>
      </c>
      <c r="Q983" t="s">
        <v>921</v>
      </c>
      <c r="R983" s="9">
        <v>5000</v>
      </c>
      <c r="U983" t="str">
        <f t="shared" si="104"/>
        <v>No</v>
      </c>
      <c r="V983" t="str">
        <f t="shared" si="105"/>
        <v>Yes</v>
      </c>
      <c r="W983" s="9" t="str">
        <f t="shared" si="106"/>
        <v/>
      </c>
      <c r="X983" s="9">
        <f t="shared" si="107"/>
        <v>5000</v>
      </c>
    </row>
    <row r="984" spans="1:24" hidden="1" x14ac:dyDescent="0.25">
      <c r="A984">
        <v>3061</v>
      </c>
      <c r="B984" t="s">
        <v>223</v>
      </c>
      <c r="D984" t="s">
        <v>494</v>
      </c>
      <c r="E984" t="s">
        <v>45</v>
      </c>
      <c r="F984" t="s">
        <v>607</v>
      </c>
      <c r="G984">
        <v>2</v>
      </c>
      <c r="H984" t="s">
        <v>1608</v>
      </c>
      <c r="I984" s="9">
        <v>0</v>
      </c>
      <c r="J984" s="9">
        <v>0</v>
      </c>
      <c r="K984" t="s">
        <v>53</v>
      </c>
      <c r="L984" s="9">
        <v>0</v>
      </c>
      <c r="M984" t="s">
        <v>54</v>
      </c>
      <c r="N984" t="s">
        <v>1610</v>
      </c>
      <c r="O984" t="s">
        <v>5777</v>
      </c>
      <c r="P984" t="s">
        <v>783</v>
      </c>
      <c r="Q984" t="s">
        <v>464</v>
      </c>
      <c r="U984" t="str">
        <f t="shared" si="104"/>
        <v>No</v>
      </c>
      <c r="V984" t="str">
        <f t="shared" si="105"/>
        <v>No</v>
      </c>
      <c r="W984" s="9" t="str">
        <f t="shared" si="106"/>
        <v/>
      </c>
      <c r="X984" s="9">
        <f t="shared" si="107"/>
        <v>0</v>
      </c>
    </row>
    <row r="985" spans="1:24" hidden="1" x14ac:dyDescent="0.25">
      <c r="A985">
        <v>3070</v>
      </c>
      <c r="B985" t="s">
        <v>579</v>
      </c>
      <c r="D985" t="s">
        <v>494</v>
      </c>
      <c r="E985" t="s">
        <v>66</v>
      </c>
      <c r="F985" t="s">
        <v>388</v>
      </c>
      <c r="G985">
        <v>5</v>
      </c>
      <c r="H985" t="s">
        <v>5886</v>
      </c>
      <c r="I985" s="9">
        <v>0</v>
      </c>
      <c r="J985" s="9">
        <v>0</v>
      </c>
      <c r="K985" t="s">
        <v>53</v>
      </c>
      <c r="L985" s="9">
        <v>0</v>
      </c>
      <c r="M985" t="s">
        <v>54</v>
      </c>
      <c r="N985" t="s">
        <v>5901</v>
      </c>
      <c r="O985" t="s">
        <v>5892</v>
      </c>
      <c r="P985" t="s">
        <v>783</v>
      </c>
      <c r="Q985" t="s">
        <v>464</v>
      </c>
      <c r="R985" s="9">
        <v>0</v>
      </c>
      <c r="U985" t="str">
        <f t="shared" si="104"/>
        <v>No</v>
      </c>
      <c r="V985" t="str">
        <f t="shared" si="105"/>
        <v>No</v>
      </c>
      <c r="W985" s="9" t="str">
        <f t="shared" si="106"/>
        <v/>
      </c>
      <c r="X985" s="9">
        <f t="shared" si="107"/>
        <v>0</v>
      </c>
    </row>
    <row r="986" spans="1:24" hidden="1" x14ac:dyDescent="0.25">
      <c r="A986">
        <v>3071</v>
      </c>
      <c r="B986" t="s">
        <v>141</v>
      </c>
      <c r="D986" t="s">
        <v>65</v>
      </c>
      <c r="E986" t="s">
        <v>45</v>
      </c>
      <c r="F986" t="s">
        <v>144</v>
      </c>
      <c r="G986">
        <v>1</v>
      </c>
      <c r="H986" t="s">
        <v>250</v>
      </c>
      <c r="I986" s="9">
        <v>105000</v>
      </c>
      <c r="J986" s="9">
        <v>0</v>
      </c>
      <c r="K986" t="s">
        <v>273</v>
      </c>
      <c r="L986" s="9">
        <v>750</v>
      </c>
      <c r="M986" t="s">
        <v>54</v>
      </c>
      <c r="N986" t="s">
        <v>5910</v>
      </c>
      <c r="O986" t="s">
        <v>5892</v>
      </c>
      <c r="P986" t="s">
        <v>783</v>
      </c>
      <c r="Q986" t="s">
        <v>719</v>
      </c>
      <c r="R986" s="9">
        <v>105000</v>
      </c>
      <c r="U986" t="str">
        <f t="shared" si="104"/>
        <v>No</v>
      </c>
      <c r="V986" t="str">
        <f t="shared" si="105"/>
        <v>No</v>
      </c>
      <c r="W986" s="9" t="str">
        <f t="shared" si="106"/>
        <v/>
      </c>
      <c r="X986" s="9">
        <f t="shared" si="107"/>
        <v>105750</v>
      </c>
    </row>
    <row r="987" spans="1:24" hidden="1" x14ac:dyDescent="0.25">
      <c r="A987">
        <v>3072</v>
      </c>
      <c r="B987" t="s">
        <v>141</v>
      </c>
      <c r="D987" t="s">
        <v>494</v>
      </c>
      <c r="E987" t="s">
        <v>66</v>
      </c>
      <c r="F987" t="s">
        <v>47</v>
      </c>
      <c r="G987">
        <v>1</v>
      </c>
      <c r="H987" t="s">
        <v>5919</v>
      </c>
      <c r="I987" s="9">
        <v>0</v>
      </c>
      <c r="J987" s="9">
        <v>0</v>
      </c>
      <c r="K987" t="s">
        <v>273</v>
      </c>
      <c r="L987" s="9">
        <v>0</v>
      </c>
      <c r="M987" t="s">
        <v>54</v>
      </c>
      <c r="N987" t="s">
        <v>5920</v>
      </c>
      <c r="O987" t="s">
        <v>5892</v>
      </c>
      <c r="P987" t="s">
        <v>783</v>
      </c>
      <c r="Q987" t="s">
        <v>719</v>
      </c>
      <c r="R987" s="9">
        <v>750000</v>
      </c>
      <c r="U987" t="str">
        <f t="shared" si="104"/>
        <v>No</v>
      </c>
      <c r="V987" t="str">
        <f t="shared" si="105"/>
        <v>No</v>
      </c>
      <c r="W987" s="9" t="str">
        <f t="shared" si="106"/>
        <v/>
      </c>
      <c r="X987" s="9">
        <f t="shared" si="107"/>
        <v>0</v>
      </c>
    </row>
    <row r="988" spans="1:24" hidden="1" x14ac:dyDescent="0.25">
      <c r="A988">
        <v>3120</v>
      </c>
      <c r="B988" t="s">
        <v>141</v>
      </c>
      <c r="D988" t="s">
        <v>65</v>
      </c>
      <c r="E988" t="s">
        <v>45</v>
      </c>
      <c r="F988" t="s">
        <v>144</v>
      </c>
      <c r="G988">
        <v>1</v>
      </c>
      <c r="H988" t="s">
        <v>6360</v>
      </c>
      <c r="I988" s="9">
        <v>4000000</v>
      </c>
      <c r="J988" s="9">
        <v>0</v>
      </c>
      <c r="K988" t="s">
        <v>273</v>
      </c>
      <c r="L988" s="9">
        <v>0</v>
      </c>
      <c r="M988" t="s">
        <v>149</v>
      </c>
      <c r="N988" t="s">
        <v>6362</v>
      </c>
      <c r="O988" t="s">
        <v>6306</v>
      </c>
      <c r="P988" t="s">
        <v>783</v>
      </c>
      <c r="Q988" t="s">
        <v>719</v>
      </c>
      <c r="R988" s="9">
        <v>5000000</v>
      </c>
      <c r="U988" t="str">
        <f t="shared" si="104"/>
        <v>No</v>
      </c>
      <c r="V988" t="str">
        <f t="shared" si="105"/>
        <v>No</v>
      </c>
      <c r="W988" s="9" t="str">
        <f t="shared" si="106"/>
        <v/>
      </c>
      <c r="X988" s="9">
        <f t="shared" si="107"/>
        <v>4000000</v>
      </c>
    </row>
    <row r="989" spans="1:24" hidden="1" x14ac:dyDescent="0.25">
      <c r="A989">
        <v>3121</v>
      </c>
      <c r="B989" t="s">
        <v>141</v>
      </c>
      <c r="D989" t="s">
        <v>65</v>
      </c>
      <c r="E989" t="s">
        <v>45</v>
      </c>
      <c r="F989" t="s">
        <v>144</v>
      </c>
      <c r="G989">
        <v>1</v>
      </c>
      <c r="H989" t="s">
        <v>6369</v>
      </c>
      <c r="I989" s="9">
        <v>70000</v>
      </c>
      <c r="J989" s="9">
        <v>0</v>
      </c>
      <c r="K989" t="s">
        <v>273</v>
      </c>
      <c r="L989" s="9">
        <v>0</v>
      </c>
      <c r="M989" t="s">
        <v>149</v>
      </c>
      <c r="N989" t="s">
        <v>6371</v>
      </c>
      <c r="O989" t="s">
        <v>6306</v>
      </c>
      <c r="P989" t="s">
        <v>783</v>
      </c>
      <c r="Q989" t="s">
        <v>464</v>
      </c>
      <c r="U989" t="str">
        <f t="shared" si="104"/>
        <v>No</v>
      </c>
      <c r="V989" t="str">
        <f t="shared" si="105"/>
        <v>No</v>
      </c>
      <c r="W989" s="9" t="str">
        <f t="shared" si="106"/>
        <v/>
      </c>
      <c r="X989" s="9">
        <f t="shared" si="107"/>
        <v>70000</v>
      </c>
    </row>
    <row r="990" spans="1:24" hidden="1" x14ac:dyDescent="0.25">
      <c r="A990">
        <v>3122</v>
      </c>
      <c r="B990" t="s">
        <v>141</v>
      </c>
      <c r="D990" t="s">
        <v>494</v>
      </c>
      <c r="E990" t="s">
        <v>66</v>
      </c>
      <c r="F990" t="s">
        <v>144</v>
      </c>
      <c r="G990">
        <v>1</v>
      </c>
      <c r="H990" t="s">
        <v>6369</v>
      </c>
      <c r="I990" s="9">
        <v>50000</v>
      </c>
      <c r="J990" s="9">
        <v>0</v>
      </c>
      <c r="K990" t="s">
        <v>273</v>
      </c>
      <c r="L990" s="9">
        <v>0</v>
      </c>
      <c r="M990" t="s">
        <v>54</v>
      </c>
      <c r="N990" t="s">
        <v>6378</v>
      </c>
      <c r="O990" t="s">
        <v>6306</v>
      </c>
      <c r="P990" t="s">
        <v>783</v>
      </c>
      <c r="Q990" t="s">
        <v>464</v>
      </c>
      <c r="U990" t="str">
        <f t="shared" si="104"/>
        <v>No</v>
      </c>
      <c r="V990" t="str">
        <f t="shared" si="105"/>
        <v>No</v>
      </c>
      <c r="W990" s="9" t="str">
        <f t="shared" si="106"/>
        <v/>
      </c>
      <c r="X990" s="9">
        <f t="shared" si="107"/>
        <v>50000</v>
      </c>
    </row>
    <row r="991" spans="1:24" hidden="1" x14ac:dyDescent="0.25">
      <c r="A991">
        <v>3123</v>
      </c>
      <c r="B991" t="s">
        <v>141</v>
      </c>
      <c r="D991" t="s">
        <v>494</v>
      </c>
      <c r="E991" t="s">
        <v>66</v>
      </c>
      <c r="F991" t="s">
        <v>144</v>
      </c>
      <c r="G991">
        <v>1</v>
      </c>
      <c r="H991" t="s">
        <v>6369</v>
      </c>
      <c r="I991" s="9">
        <v>10000</v>
      </c>
      <c r="J991" s="9">
        <v>0</v>
      </c>
      <c r="K991" t="s">
        <v>273</v>
      </c>
      <c r="L991" s="9">
        <v>0</v>
      </c>
      <c r="M991" t="s">
        <v>54</v>
      </c>
      <c r="N991" t="s">
        <v>6378</v>
      </c>
      <c r="O991" t="s">
        <v>6306</v>
      </c>
      <c r="P991" t="s">
        <v>783</v>
      </c>
      <c r="Q991" t="s">
        <v>464</v>
      </c>
      <c r="U991" t="str">
        <f t="shared" si="104"/>
        <v>No</v>
      </c>
      <c r="V991" t="str">
        <f t="shared" si="105"/>
        <v>No</v>
      </c>
      <c r="W991" s="9" t="str">
        <f t="shared" si="106"/>
        <v/>
      </c>
      <c r="X991" s="9">
        <f t="shared" si="107"/>
        <v>10000</v>
      </c>
    </row>
    <row r="992" spans="1:24" hidden="1" x14ac:dyDescent="0.25">
      <c r="A992">
        <v>3124</v>
      </c>
      <c r="B992" t="s">
        <v>141</v>
      </c>
      <c r="D992" t="s">
        <v>494</v>
      </c>
      <c r="E992" t="s">
        <v>66</v>
      </c>
      <c r="F992" t="s">
        <v>144</v>
      </c>
      <c r="G992">
        <v>1</v>
      </c>
      <c r="H992" t="s">
        <v>6369</v>
      </c>
      <c r="I992" s="9">
        <v>15000</v>
      </c>
      <c r="J992" s="9">
        <v>0</v>
      </c>
      <c r="K992" t="s">
        <v>273</v>
      </c>
      <c r="L992" s="9">
        <v>0</v>
      </c>
      <c r="M992" t="s">
        <v>54</v>
      </c>
      <c r="N992" t="s">
        <v>6378</v>
      </c>
      <c r="O992" t="s">
        <v>6306</v>
      </c>
      <c r="P992" t="s">
        <v>783</v>
      </c>
      <c r="Q992" t="s">
        <v>464</v>
      </c>
      <c r="U992" t="str">
        <f t="shared" si="104"/>
        <v>No</v>
      </c>
      <c r="V992" t="str">
        <f t="shared" si="105"/>
        <v>No</v>
      </c>
      <c r="W992" s="9" t="str">
        <f t="shared" si="106"/>
        <v/>
      </c>
      <c r="X992" s="9">
        <f t="shared" si="107"/>
        <v>15000</v>
      </c>
    </row>
    <row r="993" spans="1:24" hidden="1" x14ac:dyDescent="0.25">
      <c r="A993">
        <v>3125</v>
      </c>
      <c r="B993" t="s">
        <v>141</v>
      </c>
      <c r="D993" t="s">
        <v>494</v>
      </c>
      <c r="E993" t="s">
        <v>66</v>
      </c>
      <c r="F993" t="s">
        <v>144</v>
      </c>
      <c r="G993">
        <v>1</v>
      </c>
      <c r="H993" t="s">
        <v>6369</v>
      </c>
      <c r="I993" s="9">
        <v>35000</v>
      </c>
      <c r="J993" s="9">
        <v>0</v>
      </c>
      <c r="K993" t="s">
        <v>273</v>
      </c>
      <c r="L993" s="9">
        <v>0</v>
      </c>
      <c r="M993" t="s">
        <v>54</v>
      </c>
      <c r="N993" t="s">
        <v>6378</v>
      </c>
      <c r="O993" t="s">
        <v>6306</v>
      </c>
      <c r="P993" t="s">
        <v>783</v>
      </c>
      <c r="Q993" t="s">
        <v>464</v>
      </c>
      <c r="U993" t="str">
        <f t="shared" si="104"/>
        <v>No</v>
      </c>
      <c r="V993" t="str">
        <f t="shared" si="105"/>
        <v>No</v>
      </c>
      <c r="W993" s="9" t="str">
        <f t="shared" si="106"/>
        <v/>
      </c>
      <c r="X993" s="9">
        <f t="shared" si="107"/>
        <v>35000</v>
      </c>
    </row>
    <row r="994" spans="1:24" hidden="1" x14ac:dyDescent="0.25">
      <c r="A994">
        <v>3126</v>
      </c>
      <c r="B994" t="s">
        <v>223</v>
      </c>
      <c r="C994" t="s">
        <v>6400</v>
      </c>
      <c r="D994" t="s">
        <v>494</v>
      </c>
      <c r="E994" t="s">
        <v>45</v>
      </c>
      <c r="F994" t="s">
        <v>388</v>
      </c>
      <c r="G994">
        <v>1</v>
      </c>
      <c r="H994" t="s">
        <v>6369</v>
      </c>
      <c r="I994" s="9">
        <v>0</v>
      </c>
      <c r="J994" s="9">
        <v>0</v>
      </c>
      <c r="K994" t="s">
        <v>53</v>
      </c>
      <c r="L994" s="9">
        <v>0</v>
      </c>
      <c r="M994" t="s">
        <v>54</v>
      </c>
      <c r="N994" t="s">
        <v>6404</v>
      </c>
      <c r="O994" t="s">
        <v>6306</v>
      </c>
      <c r="P994" t="s">
        <v>783</v>
      </c>
      <c r="Q994" t="s">
        <v>464</v>
      </c>
      <c r="U994" t="str">
        <f t="shared" si="104"/>
        <v>No</v>
      </c>
      <c r="V994" t="str">
        <f t="shared" si="105"/>
        <v>No</v>
      </c>
      <c r="W994" s="9" t="str">
        <f t="shared" si="106"/>
        <v/>
      </c>
      <c r="X994" s="9">
        <f t="shared" si="107"/>
        <v>0</v>
      </c>
    </row>
    <row r="995" spans="1:24" hidden="1" x14ac:dyDescent="0.25">
      <c r="A995">
        <v>3127</v>
      </c>
      <c r="B995" t="s">
        <v>117</v>
      </c>
      <c r="D995" t="s">
        <v>65</v>
      </c>
      <c r="E995" t="s">
        <v>66</v>
      </c>
      <c r="F995" t="s">
        <v>188</v>
      </c>
      <c r="G995">
        <v>5</v>
      </c>
      <c r="H995" t="s">
        <v>6360</v>
      </c>
      <c r="I995" s="9">
        <v>500000</v>
      </c>
      <c r="J995" s="9">
        <v>0</v>
      </c>
      <c r="K995" t="s">
        <v>273</v>
      </c>
      <c r="L995" s="9">
        <v>0</v>
      </c>
      <c r="M995" t="s">
        <v>149</v>
      </c>
      <c r="N995" t="s">
        <v>6412</v>
      </c>
      <c r="O995" t="s">
        <v>6306</v>
      </c>
      <c r="P995" t="s">
        <v>783</v>
      </c>
      <c r="Q995" t="s">
        <v>464</v>
      </c>
      <c r="U995" t="str">
        <f t="shared" si="104"/>
        <v>No</v>
      </c>
      <c r="V995" t="str">
        <f t="shared" si="105"/>
        <v>No</v>
      </c>
      <c r="W995" s="9" t="str">
        <f t="shared" si="106"/>
        <v/>
      </c>
      <c r="X995" s="9">
        <f t="shared" si="107"/>
        <v>500000</v>
      </c>
    </row>
    <row r="996" spans="1:24" hidden="1" x14ac:dyDescent="0.25">
      <c r="A996">
        <v>3128</v>
      </c>
      <c r="B996" t="s">
        <v>359</v>
      </c>
      <c r="D996" t="s">
        <v>44</v>
      </c>
      <c r="E996" t="s">
        <v>45</v>
      </c>
      <c r="F996" t="s">
        <v>68</v>
      </c>
      <c r="G996">
        <v>3</v>
      </c>
      <c r="H996" t="s">
        <v>6369</v>
      </c>
      <c r="I996" s="9">
        <v>0</v>
      </c>
      <c r="J996" s="9">
        <v>0</v>
      </c>
      <c r="K996" t="s">
        <v>53</v>
      </c>
      <c r="L996" s="9">
        <v>0</v>
      </c>
      <c r="M996" t="s">
        <v>54</v>
      </c>
      <c r="O996" t="s">
        <v>6306</v>
      </c>
      <c r="P996" t="s">
        <v>783</v>
      </c>
      <c r="Q996" t="s">
        <v>464</v>
      </c>
      <c r="U996" t="str">
        <f t="shared" si="104"/>
        <v>No</v>
      </c>
      <c r="V996" t="str">
        <f t="shared" si="105"/>
        <v>No</v>
      </c>
      <c r="W996" s="9" t="str">
        <f t="shared" si="106"/>
        <v/>
      </c>
      <c r="X996" s="9">
        <f t="shared" si="107"/>
        <v>0</v>
      </c>
    </row>
    <row r="997" spans="1:24" hidden="1" x14ac:dyDescent="0.25">
      <c r="A997">
        <v>3129</v>
      </c>
      <c r="B997" t="s">
        <v>266</v>
      </c>
      <c r="D997" t="s">
        <v>494</v>
      </c>
      <c r="E997" t="s">
        <v>45</v>
      </c>
      <c r="F997" t="s">
        <v>388</v>
      </c>
      <c r="G997">
        <v>5</v>
      </c>
      <c r="H997" t="s">
        <v>6316</v>
      </c>
      <c r="I997" s="9">
        <v>130000</v>
      </c>
      <c r="J997" s="9">
        <v>0</v>
      </c>
      <c r="K997" t="s">
        <v>273</v>
      </c>
      <c r="L997" s="9">
        <v>0</v>
      </c>
      <c r="M997" t="s">
        <v>54</v>
      </c>
      <c r="N997" t="s">
        <v>6318</v>
      </c>
      <c r="O997" t="s">
        <v>6306</v>
      </c>
      <c r="P997" t="s">
        <v>783</v>
      </c>
      <c r="Q997" t="s">
        <v>464</v>
      </c>
      <c r="U997" t="str">
        <f t="shared" si="104"/>
        <v>No</v>
      </c>
      <c r="V997" t="str">
        <f t="shared" si="105"/>
        <v>No</v>
      </c>
      <c r="W997" s="9" t="str">
        <f t="shared" si="106"/>
        <v/>
      </c>
      <c r="X997" s="9">
        <f t="shared" si="107"/>
        <v>130000</v>
      </c>
    </row>
    <row r="998" spans="1:24" hidden="1" x14ac:dyDescent="0.25">
      <c r="A998">
        <v>3137</v>
      </c>
      <c r="B998" t="s">
        <v>616</v>
      </c>
      <c r="D998" t="s">
        <v>80</v>
      </c>
      <c r="E998" t="s">
        <v>45</v>
      </c>
      <c r="F998" t="s">
        <v>607</v>
      </c>
      <c r="G998">
        <v>5</v>
      </c>
      <c r="H998" t="s">
        <v>6498</v>
      </c>
      <c r="I998" s="9">
        <v>0</v>
      </c>
      <c r="J998" s="9">
        <v>0</v>
      </c>
      <c r="K998" t="s">
        <v>53</v>
      </c>
      <c r="L998" s="9">
        <v>0</v>
      </c>
      <c r="M998" t="s">
        <v>54</v>
      </c>
      <c r="N998" t="s">
        <v>6500</v>
      </c>
      <c r="O998" t="s">
        <v>6472</v>
      </c>
      <c r="P998" t="s">
        <v>783</v>
      </c>
      <c r="Q998" t="s">
        <v>719</v>
      </c>
      <c r="R998" s="9">
        <v>50000</v>
      </c>
      <c r="U998" t="str">
        <f t="shared" si="104"/>
        <v>No</v>
      </c>
      <c r="V998" t="str">
        <f t="shared" si="105"/>
        <v>No</v>
      </c>
      <c r="W998" s="9" t="str">
        <f t="shared" si="106"/>
        <v/>
      </c>
      <c r="X998" s="9">
        <f t="shared" si="107"/>
        <v>0</v>
      </c>
    </row>
    <row r="999" spans="1:24" hidden="1" x14ac:dyDescent="0.25">
      <c r="A999">
        <v>3140</v>
      </c>
      <c r="B999" t="s">
        <v>79</v>
      </c>
      <c r="D999" t="s">
        <v>65</v>
      </c>
      <c r="E999" t="s">
        <v>66</v>
      </c>
      <c r="F999" t="s">
        <v>119</v>
      </c>
      <c r="G999">
        <v>4</v>
      </c>
      <c r="H999" t="s">
        <v>6527</v>
      </c>
      <c r="I999" s="9">
        <v>0</v>
      </c>
      <c r="J999" s="9">
        <v>0</v>
      </c>
      <c r="K999" t="s">
        <v>273</v>
      </c>
      <c r="L999" s="9">
        <v>0</v>
      </c>
      <c r="M999" t="s">
        <v>54</v>
      </c>
      <c r="N999" t="s">
        <v>6528</v>
      </c>
      <c r="O999" t="s">
        <v>6472</v>
      </c>
      <c r="P999" t="s">
        <v>783</v>
      </c>
      <c r="Q999" t="s">
        <v>464</v>
      </c>
      <c r="U999" t="str">
        <f t="shared" si="104"/>
        <v>No</v>
      </c>
      <c r="V999" t="str">
        <f t="shared" si="105"/>
        <v>No</v>
      </c>
      <c r="W999" s="9" t="str">
        <f t="shared" si="106"/>
        <v/>
      </c>
      <c r="X999" s="9">
        <f t="shared" si="107"/>
        <v>0</v>
      </c>
    </row>
    <row r="1000" spans="1:24" hidden="1" x14ac:dyDescent="0.25">
      <c r="A1000">
        <v>3162</v>
      </c>
      <c r="B1000" t="s">
        <v>64</v>
      </c>
      <c r="C1000" t="s">
        <v>6664</v>
      </c>
      <c r="D1000" t="s">
        <v>65</v>
      </c>
      <c r="E1000" t="s">
        <v>45</v>
      </c>
      <c r="F1000" t="s">
        <v>702</v>
      </c>
      <c r="G1000">
        <v>4</v>
      </c>
      <c r="H1000" t="s">
        <v>876</v>
      </c>
      <c r="I1000" s="9">
        <v>0</v>
      </c>
      <c r="J1000" s="9">
        <v>0</v>
      </c>
      <c r="K1000" t="s">
        <v>273</v>
      </c>
      <c r="L1000" s="9">
        <v>0</v>
      </c>
      <c r="M1000" t="s">
        <v>54</v>
      </c>
      <c r="N1000" t="s">
        <v>6669</v>
      </c>
      <c r="O1000" t="s">
        <v>6672</v>
      </c>
      <c r="P1000" t="s">
        <v>783</v>
      </c>
      <c r="Q1000" t="s">
        <v>464</v>
      </c>
      <c r="U1000" t="str">
        <f t="shared" si="104"/>
        <v>No</v>
      </c>
      <c r="V1000" t="str">
        <f t="shared" si="105"/>
        <v>No</v>
      </c>
      <c r="W1000" s="9" t="str">
        <f t="shared" si="106"/>
        <v/>
      </c>
      <c r="X1000" s="9">
        <f t="shared" si="107"/>
        <v>0</v>
      </c>
    </row>
    <row r="1001" spans="1:24" hidden="1" x14ac:dyDescent="0.25">
      <c r="A1001">
        <v>3169</v>
      </c>
      <c r="B1001" t="s">
        <v>117</v>
      </c>
      <c r="D1001" t="s">
        <v>65</v>
      </c>
      <c r="E1001" t="s">
        <v>45</v>
      </c>
      <c r="F1001" t="s">
        <v>68</v>
      </c>
      <c r="G1001">
        <v>4</v>
      </c>
      <c r="H1001" t="s">
        <v>250</v>
      </c>
      <c r="I1001" s="9">
        <v>0</v>
      </c>
      <c r="J1001" s="9">
        <v>0</v>
      </c>
      <c r="L1001" s="9">
        <v>0</v>
      </c>
      <c r="M1001" t="s">
        <v>54</v>
      </c>
      <c r="N1001" t="s">
        <v>6739</v>
      </c>
      <c r="O1001" t="s">
        <v>6672</v>
      </c>
      <c r="P1001" t="s">
        <v>783</v>
      </c>
      <c r="Q1001" t="s">
        <v>464</v>
      </c>
      <c r="U1001" t="str">
        <f t="shared" si="104"/>
        <v>No</v>
      </c>
      <c r="V1001" t="str">
        <f t="shared" si="105"/>
        <v>No</v>
      </c>
      <c r="W1001" s="9" t="str">
        <f t="shared" si="106"/>
        <v/>
      </c>
      <c r="X1001" s="9">
        <f t="shared" si="107"/>
        <v>0</v>
      </c>
    </row>
    <row r="1002" spans="1:24" hidden="1" x14ac:dyDescent="0.25">
      <c r="A1002">
        <v>3170</v>
      </c>
      <c r="B1002" t="s">
        <v>64</v>
      </c>
      <c r="C1002" t="s">
        <v>6745</v>
      </c>
      <c r="D1002" t="s">
        <v>65</v>
      </c>
      <c r="E1002" t="s">
        <v>45</v>
      </c>
      <c r="F1002" t="s">
        <v>83</v>
      </c>
      <c r="G1002">
        <v>4</v>
      </c>
      <c r="H1002" t="s">
        <v>6748</v>
      </c>
      <c r="I1002" s="9">
        <v>0</v>
      </c>
      <c r="J1002" s="9">
        <v>0</v>
      </c>
      <c r="L1002" s="9">
        <v>0</v>
      </c>
      <c r="M1002" t="s">
        <v>134</v>
      </c>
      <c r="N1002" t="s">
        <v>6750</v>
      </c>
      <c r="O1002" t="s">
        <v>6672</v>
      </c>
      <c r="P1002" t="s">
        <v>783</v>
      </c>
      <c r="Q1002" t="s">
        <v>464</v>
      </c>
      <c r="U1002" t="str">
        <f t="shared" si="104"/>
        <v>No</v>
      </c>
      <c r="V1002" t="str">
        <f t="shared" si="105"/>
        <v>No</v>
      </c>
      <c r="W1002" s="9" t="str">
        <f t="shared" si="106"/>
        <v/>
      </c>
      <c r="X1002" s="9">
        <f t="shared" si="107"/>
        <v>0</v>
      </c>
    </row>
    <row r="1003" spans="1:24" hidden="1" x14ac:dyDescent="0.25">
      <c r="A1003">
        <v>3171</v>
      </c>
      <c r="B1003" t="s">
        <v>1316</v>
      </c>
      <c r="D1003" t="s">
        <v>65</v>
      </c>
      <c r="E1003" t="s">
        <v>45</v>
      </c>
      <c r="F1003" t="s">
        <v>268</v>
      </c>
      <c r="G1003">
        <v>4</v>
      </c>
      <c r="H1003" t="s">
        <v>876</v>
      </c>
      <c r="I1003" s="9">
        <v>0</v>
      </c>
      <c r="J1003" s="9">
        <v>0</v>
      </c>
      <c r="L1003" s="9">
        <v>0</v>
      </c>
      <c r="M1003" t="s">
        <v>54</v>
      </c>
      <c r="N1003" t="s">
        <v>6760</v>
      </c>
      <c r="O1003" t="s">
        <v>6672</v>
      </c>
      <c r="P1003" t="s">
        <v>783</v>
      </c>
      <c r="Q1003" t="s">
        <v>464</v>
      </c>
      <c r="U1003" t="str">
        <f t="shared" si="104"/>
        <v>No</v>
      </c>
      <c r="V1003" t="str">
        <f t="shared" si="105"/>
        <v>No</v>
      </c>
      <c r="W1003" s="9" t="str">
        <f t="shared" si="106"/>
        <v/>
      </c>
      <c r="X1003" s="9">
        <f t="shared" si="107"/>
        <v>0</v>
      </c>
    </row>
    <row r="1004" spans="1:24" hidden="1" x14ac:dyDescent="0.25">
      <c r="A1004">
        <v>3188</v>
      </c>
      <c r="B1004" t="s">
        <v>141</v>
      </c>
      <c r="D1004" t="s">
        <v>65</v>
      </c>
      <c r="E1004" t="s">
        <v>45</v>
      </c>
      <c r="F1004" t="s">
        <v>119</v>
      </c>
      <c r="G1004">
        <v>1</v>
      </c>
      <c r="H1004" t="s">
        <v>6748</v>
      </c>
      <c r="I1004" s="9">
        <v>0</v>
      </c>
      <c r="J1004" s="9">
        <v>0</v>
      </c>
      <c r="K1004" t="s">
        <v>53</v>
      </c>
      <c r="L1004" s="9">
        <v>0</v>
      </c>
      <c r="M1004" t="s">
        <v>54</v>
      </c>
      <c r="N1004" t="s">
        <v>6923</v>
      </c>
      <c r="O1004" t="s">
        <v>6897</v>
      </c>
      <c r="P1004" t="s">
        <v>783</v>
      </c>
      <c r="Q1004" t="s">
        <v>464</v>
      </c>
      <c r="U1004" t="str">
        <f t="shared" si="104"/>
        <v>No</v>
      </c>
      <c r="V1004" t="str">
        <f t="shared" si="105"/>
        <v>No</v>
      </c>
      <c r="W1004" s="9" t="str">
        <f t="shared" si="106"/>
        <v/>
      </c>
      <c r="X1004" s="9">
        <f t="shared" si="107"/>
        <v>0</v>
      </c>
    </row>
    <row r="1005" spans="1:24" hidden="1" x14ac:dyDescent="0.25">
      <c r="A1005">
        <v>3189</v>
      </c>
      <c r="B1005" t="s">
        <v>141</v>
      </c>
      <c r="C1005" t="s">
        <v>6928</v>
      </c>
      <c r="D1005" t="s">
        <v>65</v>
      </c>
      <c r="E1005" t="s">
        <v>81</v>
      </c>
      <c r="F1005" t="s">
        <v>617</v>
      </c>
      <c r="G1005">
        <v>1</v>
      </c>
      <c r="H1005" t="s">
        <v>6748</v>
      </c>
      <c r="I1005" s="9">
        <v>0</v>
      </c>
      <c r="J1005" s="9">
        <v>0</v>
      </c>
      <c r="K1005" t="s">
        <v>53</v>
      </c>
      <c r="L1005" s="9">
        <v>0</v>
      </c>
      <c r="M1005" t="s">
        <v>54</v>
      </c>
      <c r="N1005" t="s">
        <v>6932</v>
      </c>
      <c r="O1005" t="s">
        <v>6897</v>
      </c>
      <c r="P1005" t="s">
        <v>783</v>
      </c>
      <c r="Q1005" t="s">
        <v>464</v>
      </c>
      <c r="U1005" t="str">
        <f t="shared" si="104"/>
        <v>No</v>
      </c>
      <c r="V1005" t="str">
        <f t="shared" si="105"/>
        <v>No</v>
      </c>
      <c r="W1005" s="9" t="str">
        <f t="shared" si="106"/>
        <v/>
      </c>
      <c r="X1005" s="9">
        <f t="shared" si="107"/>
        <v>0</v>
      </c>
    </row>
    <row r="1006" spans="1:24" hidden="1" x14ac:dyDescent="0.25">
      <c r="A1006">
        <v>3193</v>
      </c>
      <c r="B1006" t="s">
        <v>117</v>
      </c>
      <c r="D1006" t="s">
        <v>65</v>
      </c>
      <c r="E1006" t="s">
        <v>45</v>
      </c>
      <c r="F1006" t="s">
        <v>68</v>
      </c>
      <c r="G1006">
        <v>4</v>
      </c>
      <c r="H1006" t="s">
        <v>250</v>
      </c>
      <c r="I1006" s="9">
        <v>0</v>
      </c>
      <c r="J1006" s="9">
        <v>0</v>
      </c>
      <c r="L1006" s="9">
        <v>0</v>
      </c>
      <c r="M1006" t="s">
        <v>54</v>
      </c>
      <c r="N1006" t="s">
        <v>6739</v>
      </c>
      <c r="O1006" t="s">
        <v>6897</v>
      </c>
      <c r="P1006" t="s">
        <v>783</v>
      </c>
      <c r="Q1006" t="s">
        <v>464</v>
      </c>
      <c r="U1006" t="str">
        <f t="shared" si="104"/>
        <v>No</v>
      </c>
      <c r="V1006" t="str">
        <f t="shared" si="105"/>
        <v>No</v>
      </c>
      <c r="W1006" s="9" t="str">
        <f t="shared" si="106"/>
        <v/>
      </c>
      <c r="X1006" s="9">
        <f t="shared" si="107"/>
        <v>0</v>
      </c>
    </row>
    <row r="1007" spans="1:24" hidden="1" x14ac:dyDescent="0.25">
      <c r="A1007">
        <v>3203</v>
      </c>
      <c r="B1007" t="s">
        <v>64</v>
      </c>
      <c r="D1007" t="s">
        <v>3326</v>
      </c>
      <c r="E1007" t="s">
        <v>66</v>
      </c>
      <c r="F1007" t="s">
        <v>119</v>
      </c>
      <c r="G1007">
        <v>3</v>
      </c>
      <c r="H1007" t="s">
        <v>6748</v>
      </c>
      <c r="I1007" s="9">
        <v>0</v>
      </c>
      <c r="J1007" s="9">
        <v>0</v>
      </c>
      <c r="K1007" t="s">
        <v>53</v>
      </c>
      <c r="L1007" s="9">
        <v>0</v>
      </c>
      <c r="M1007" t="s">
        <v>54</v>
      </c>
      <c r="N1007" t="s">
        <v>6842</v>
      </c>
      <c r="O1007" t="s">
        <v>6897</v>
      </c>
      <c r="P1007" t="s">
        <v>783</v>
      </c>
      <c r="Q1007" t="s">
        <v>464</v>
      </c>
      <c r="U1007" t="str">
        <f t="shared" si="104"/>
        <v>No</v>
      </c>
      <c r="V1007" t="str">
        <f t="shared" si="105"/>
        <v>No</v>
      </c>
      <c r="W1007" s="9" t="str">
        <f t="shared" si="106"/>
        <v/>
      </c>
      <c r="X1007" s="9">
        <f t="shared" si="107"/>
        <v>0</v>
      </c>
    </row>
    <row r="1008" spans="1:24" hidden="1" x14ac:dyDescent="0.25">
      <c r="A1008">
        <v>3205</v>
      </c>
      <c r="B1008" t="s">
        <v>64</v>
      </c>
      <c r="C1008" t="s">
        <v>6857</v>
      </c>
      <c r="D1008" t="s">
        <v>65</v>
      </c>
      <c r="E1008" t="s">
        <v>45</v>
      </c>
      <c r="F1008" t="s">
        <v>2639</v>
      </c>
      <c r="G1008">
        <v>2</v>
      </c>
      <c r="H1008" t="s">
        <v>6748</v>
      </c>
      <c r="I1008" s="9">
        <v>0</v>
      </c>
      <c r="J1008" s="9">
        <v>0</v>
      </c>
      <c r="L1008" s="9">
        <v>0</v>
      </c>
      <c r="M1008" t="s">
        <v>54</v>
      </c>
      <c r="N1008" t="s">
        <v>6861</v>
      </c>
      <c r="O1008" t="s">
        <v>6897</v>
      </c>
      <c r="P1008" t="s">
        <v>783</v>
      </c>
      <c r="Q1008" t="s">
        <v>719</v>
      </c>
      <c r="U1008" t="str">
        <f t="shared" si="104"/>
        <v>No</v>
      </c>
      <c r="V1008" t="str">
        <f t="shared" si="105"/>
        <v>No</v>
      </c>
      <c r="W1008" s="9" t="str">
        <f t="shared" si="106"/>
        <v/>
      </c>
      <c r="X1008" s="9">
        <f t="shared" si="107"/>
        <v>0</v>
      </c>
    </row>
    <row r="1009" spans="1:24" hidden="1" x14ac:dyDescent="0.25">
      <c r="A1009">
        <v>3210</v>
      </c>
      <c r="B1009" t="s">
        <v>64</v>
      </c>
      <c r="C1009" t="s">
        <v>6678</v>
      </c>
      <c r="D1009" t="s">
        <v>65</v>
      </c>
      <c r="E1009" t="s">
        <v>45</v>
      </c>
      <c r="F1009" t="s">
        <v>83</v>
      </c>
      <c r="G1009">
        <v>5</v>
      </c>
      <c r="H1009" t="s">
        <v>6748</v>
      </c>
      <c r="I1009" s="9">
        <v>0</v>
      </c>
      <c r="J1009" s="9">
        <v>0</v>
      </c>
      <c r="L1009" s="9">
        <v>0</v>
      </c>
      <c r="M1009" t="s">
        <v>54</v>
      </c>
      <c r="O1009" t="s">
        <v>7045</v>
      </c>
      <c r="P1009" t="s">
        <v>783</v>
      </c>
      <c r="Q1009" t="s">
        <v>921</v>
      </c>
      <c r="R1009" s="9">
        <v>20000</v>
      </c>
      <c r="U1009" t="str">
        <f t="shared" si="104"/>
        <v>No</v>
      </c>
      <c r="V1009" t="str">
        <f t="shared" si="105"/>
        <v>No</v>
      </c>
      <c r="W1009" s="9" t="str">
        <f t="shared" si="106"/>
        <v/>
      </c>
      <c r="X1009" s="9">
        <f t="shared" si="107"/>
        <v>0</v>
      </c>
    </row>
    <row r="1010" spans="1:24" hidden="1" x14ac:dyDescent="0.25">
      <c r="A1010">
        <v>3212</v>
      </c>
      <c r="B1010" t="s">
        <v>141</v>
      </c>
      <c r="D1010" t="s">
        <v>65</v>
      </c>
      <c r="E1010" t="s">
        <v>81</v>
      </c>
      <c r="F1010" t="s">
        <v>617</v>
      </c>
      <c r="G1010">
        <v>1</v>
      </c>
      <c r="H1010" t="s">
        <v>6748</v>
      </c>
      <c r="I1010" s="9">
        <v>0</v>
      </c>
      <c r="J1010" s="9">
        <v>0</v>
      </c>
      <c r="K1010" t="s">
        <v>53</v>
      </c>
      <c r="L1010" s="9">
        <v>0</v>
      </c>
      <c r="M1010" t="s">
        <v>54</v>
      </c>
      <c r="N1010" t="s">
        <v>6702</v>
      </c>
      <c r="O1010" t="s">
        <v>7045</v>
      </c>
      <c r="P1010" t="s">
        <v>783</v>
      </c>
      <c r="Q1010" t="s">
        <v>464</v>
      </c>
      <c r="U1010" t="str">
        <f t="shared" si="104"/>
        <v>No</v>
      </c>
      <c r="V1010" t="str">
        <f t="shared" si="105"/>
        <v>No</v>
      </c>
      <c r="W1010" s="9" t="str">
        <f t="shared" si="106"/>
        <v/>
      </c>
      <c r="X1010" s="9">
        <f t="shared" si="107"/>
        <v>0</v>
      </c>
    </row>
    <row r="1011" spans="1:24" hidden="1" x14ac:dyDescent="0.25">
      <c r="A1011">
        <v>3216</v>
      </c>
      <c r="B1011" t="s">
        <v>117</v>
      </c>
      <c r="D1011" t="s">
        <v>65</v>
      </c>
      <c r="E1011" t="s">
        <v>45</v>
      </c>
      <c r="F1011" t="s">
        <v>68</v>
      </c>
      <c r="G1011">
        <v>4</v>
      </c>
      <c r="H1011" t="s">
        <v>250</v>
      </c>
      <c r="I1011" s="9">
        <v>0</v>
      </c>
      <c r="J1011" s="9">
        <v>0</v>
      </c>
      <c r="L1011" s="9">
        <v>0</v>
      </c>
      <c r="M1011" t="s">
        <v>54</v>
      </c>
      <c r="N1011" t="s">
        <v>6739</v>
      </c>
      <c r="O1011" t="s">
        <v>7045</v>
      </c>
      <c r="P1011" t="s">
        <v>783</v>
      </c>
      <c r="Q1011" t="s">
        <v>464</v>
      </c>
      <c r="U1011" t="str">
        <f t="shared" si="104"/>
        <v>No</v>
      </c>
      <c r="V1011" t="str">
        <f t="shared" si="105"/>
        <v>No</v>
      </c>
      <c r="W1011" s="9" t="str">
        <f t="shared" si="106"/>
        <v/>
      </c>
      <c r="X1011" s="9">
        <f t="shared" si="107"/>
        <v>0</v>
      </c>
    </row>
    <row r="1012" spans="1:24" hidden="1" x14ac:dyDescent="0.25">
      <c r="A1012">
        <v>3218</v>
      </c>
      <c r="B1012" t="s">
        <v>1316</v>
      </c>
      <c r="D1012" t="s">
        <v>65</v>
      </c>
      <c r="E1012" t="s">
        <v>81</v>
      </c>
      <c r="F1012" t="s">
        <v>268</v>
      </c>
      <c r="G1012">
        <v>4</v>
      </c>
      <c r="H1012" t="s">
        <v>6748</v>
      </c>
      <c r="I1012" s="9">
        <v>0</v>
      </c>
      <c r="J1012" s="9">
        <v>0</v>
      </c>
      <c r="L1012" s="9">
        <v>0</v>
      </c>
      <c r="M1012" t="s">
        <v>54</v>
      </c>
      <c r="N1012" t="s">
        <v>7078</v>
      </c>
      <c r="O1012" t="s">
        <v>7045</v>
      </c>
      <c r="P1012" t="s">
        <v>783</v>
      </c>
      <c r="Q1012" t="s">
        <v>464</v>
      </c>
      <c r="U1012" t="str">
        <f t="shared" si="104"/>
        <v>No</v>
      </c>
      <c r="V1012" t="str">
        <f t="shared" si="105"/>
        <v>No</v>
      </c>
      <c r="W1012" s="9" t="str">
        <f t="shared" si="106"/>
        <v/>
      </c>
      <c r="X1012" s="9">
        <f t="shared" si="107"/>
        <v>0</v>
      </c>
    </row>
    <row r="1013" spans="1:24" hidden="1" x14ac:dyDescent="0.25">
      <c r="A1013">
        <v>3225</v>
      </c>
      <c r="B1013" t="s">
        <v>64</v>
      </c>
      <c r="D1013" t="s">
        <v>65</v>
      </c>
      <c r="E1013" t="s">
        <v>45</v>
      </c>
      <c r="F1013" t="s">
        <v>119</v>
      </c>
      <c r="G1013">
        <v>3</v>
      </c>
      <c r="H1013" t="s">
        <v>6748</v>
      </c>
      <c r="I1013" s="9">
        <v>0</v>
      </c>
      <c r="J1013" s="9">
        <v>0</v>
      </c>
      <c r="L1013" s="9">
        <v>10000</v>
      </c>
      <c r="M1013" t="s">
        <v>54</v>
      </c>
      <c r="N1013" t="s">
        <v>7121</v>
      </c>
      <c r="O1013" t="s">
        <v>7045</v>
      </c>
      <c r="P1013" t="s">
        <v>783</v>
      </c>
      <c r="Q1013" t="s">
        <v>921</v>
      </c>
      <c r="R1013" s="9">
        <v>10000</v>
      </c>
      <c r="U1013" t="str">
        <f t="shared" si="104"/>
        <v>No</v>
      </c>
      <c r="V1013" t="str">
        <f t="shared" si="105"/>
        <v>Yes</v>
      </c>
      <c r="W1013" s="9" t="str">
        <f t="shared" si="106"/>
        <v/>
      </c>
      <c r="X1013" s="9">
        <f t="shared" si="107"/>
        <v>10000</v>
      </c>
    </row>
    <row r="1014" spans="1:24" hidden="1" x14ac:dyDescent="0.25">
      <c r="A1014">
        <v>3235</v>
      </c>
      <c r="B1014" t="s">
        <v>223</v>
      </c>
      <c r="D1014" t="s">
        <v>494</v>
      </c>
      <c r="E1014" t="s">
        <v>45</v>
      </c>
      <c r="F1014" t="s">
        <v>607</v>
      </c>
      <c r="G1014">
        <v>2</v>
      </c>
      <c r="H1014" t="s">
        <v>1608</v>
      </c>
      <c r="I1014" s="9">
        <v>0</v>
      </c>
      <c r="J1014" s="9">
        <v>0</v>
      </c>
      <c r="K1014" t="s">
        <v>53</v>
      </c>
      <c r="L1014" s="9">
        <v>0</v>
      </c>
      <c r="M1014" t="s">
        <v>54</v>
      </c>
      <c r="N1014" t="s">
        <v>1610</v>
      </c>
      <c r="O1014" t="s">
        <v>7130</v>
      </c>
      <c r="P1014" t="s">
        <v>783</v>
      </c>
      <c r="Q1014" t="s">
        <v>464</v>
      </c>
      <c r="U1014" t="str">
        <f t="shared" si="104"/>
        <v>No</v>
      </c>
      <c r="V1014" t="str">
        <f t="shared" si="105"/>
        <v>No</v>
      </c>
      <c r="W1014" s="9" t="str">
        <f t="shared" si="106"/>
        <v/>
      </c>
      <c r="X1014" s="9">
        <f t="shared" si="107"/>
        <v>0</v>
      </c>
    </row>
    <row r="1015" spans="1:24" hidden="1" x14ac:dyDescent="0.25">
      <c r="A1015">
        <v>7179</v>
      </c>
      <c r="B1015" t="s">
        <v>64</v>
      </c>
      <c r="C1015" t="s">
        <v>7527</v>
      </c>
      <c r="D1015" t="s">
        <v>80</v>
      </c>
      <c r="E1015" t="s">
        <v>66</v>
      </c>
      <c r="F1015" t="s">
        <v>188</v>
      </c>
      <c r="G1015">
        <v>5</v>
      </c>
      <c r="H1015" t="s">
        <v>2109</v>
      </c>
      <c r="I1015" s="9">
        <v>5000</v>
      </c>
      <c r="J1015" s="9">
        <v>10000</v>
      </c>
      <c r="K1015" t="s">
        <v>53</v>
      </c>
      <c r="L1015" s="9">
        <v>10000</v>
      </c>
      <c r="M1015" t="s">
        <v>149</v>
      </c>
      <c r="O1015" t="s">
        <v>2083</v>
      </c>
      <c r="P1015" t="s">
        <v>911</v>
      </c>
      <c r="Q1015" t="s">
        <v>727</v>
      </c>
      <c r="R1015" s="9">
        <v>0</v>
      </c>
      <c r="U1015" t="str">
        <f t="shared" si="104"/>
        <v>No</v>
      </c>
      <c r="V1015" t="str">
        <f t="shared" si="105"/>
        <v>No</v>
      </c>
      <c r="W1015" s="9" t="str">
        <f t="shared" si="106"/>
        <v/>
      </c>
      <c r="X1015" s="9">
        <f t="shared" si="107"/>
        <v>25000</v>
      </c>
    </row>
    <row r="1016" spans="1:24" hidden="1" x14ac:dyDescent="0.25">
      <c r="A1016">
        <v>7180</v>
      </c>
      <c r="B1016" t="s">
        <v>64</v>
      </c>
      <c r="C1016" t="s">
        <v>7527</v>
      </c>
      <c r="D1016" t="s">
        <v>80</v>
      </c>
      <c r="E1016" t="s">
        <v>66</v>
      </c>
      <c r="F1016" t="s">
        <v>96</v>
      </c>
      <c r="G1016">
        <v>5</v>
      </c>
      <c r="H1016" t="s">
        <v>2079</v>
      </c>
      <c r="I1016" s="9">
        <v>17500</v>
      </c>
      <c r="J1016" s="9">
        <v>10000</v>
      </c>
      <c r="K1016" t="s">
        <v>53</v>
      </c>
      <c r="L1016" s="9">
        <v>10000</v>
      </c>
      <c r="M1016" t="s">
        <v>134</v>
      </c>
      <c r="N1016" t="s">
        <v>2356</v>
      </c>
      <c r="O1016" t="s">
        <v>2083</v>
      </c>
      <c r="P1016" t="s">
        <v>911</v>
      </c>
      <c r="Q1016" t="s">
        <v>727</v>
      </c>
      <c r="R1016" s="9">
        <v>0</v>
      </c>
      <c r="U1016" t="str">
        <f t="shared" si="104"/>
        <v>No</v>
      </c>
      <c r="V1016" t="str">
        <f t="shared" si="105"/>
        <v>No</v>
      </c>
      <c r="W1016" s="9" t="str">
        <f t="shared" si="106"/>
        <v/>
      </c>
      <c r="X1016" s="9">
        <f t="shared" si="107"/>
        <v>37500</v>
      </c>
    </row>
    <row r="1017" spans="1:24" hidden="1" x14ac:dyDescent="0.25">
      <c r="A1017">
        <v>7181</v>
      </c>
      <c r="B1017" t="s">
        <v>64</v>
      </c>
      <c r="C1017" t="s">
        <v>7527</v>
      </c>
      <c r="D1017" t="s">
        <v>80</v>
      </c>
      <c r="E1017" t="s">
        <v>66</v>
      </c>
      <c r="F1017" t="s">
        <v>47</v>
      </c>
      <c r="G1017">
        <v>5</v>
      </c>
      <c r="H1017" t="s">
        <v>4063</v>
      </c>
      <c r="I1017" s="9">
        <v>7000</v>
      </c>
      <c r="J1017" s="9">
        <v>5000</v>
      </c>
      <c r="K1017" t="s">
        <v>273</v>
      </c>
      <c r="L1017" s="9">
        <v>5000</v>
      </c>
      <c r="M1017" t="s">
        <v>149</v>
      </c>
      <c r="N1017" t="s">
        <v>4065</v>
      </c>
      <c r="O1017" t="s">
        <v>4066</v>
      </c>
      <c r="P1017" t="s">
        <v>911</v>
      </c>
      <c r="Q1017" t="s">
        <v>727</v>
      </c>
      <c r="R1017" s="9">
        <v>7000</v>
      </c>
      <c r="U1017" t="str">
        <f t="shared" si="104"/>
        <v>No</v>
      </c>
      <c r="V1017" t="str">
        <f t="shared" si="105"/>
        <v>No</v>
      </c>
      <c r="W1017" s="9" t="str">
        <f t="shared" si="106"/>
        <v/>
      </c>
      <c r="X1017" s="9">
        <f t="shared" si="107"/>
        <v>17000</v>
      </c>
    </row>
    <row r="1018" spans="1:24" hidden="1" x14ac:dyDescent="0.25">
      <c r="A1018">
        <v>7182</v>
      </c>
      <c r="B1018" t="s">
        <v>64</v>
      </c>
      <c r="C1018" t="s">
        <v>7527</v>
      </c>
      <c r="D1018" t="s">
        <v>80</v>
      </c>
      <c r="E1018" t="s">
        <v>66</v>
      </c>
      <c r="F1018" t="s">
        <v>131</v>
      </c>
      <c r="G1018">
        <v>5</v>
      </c>
      <c r="H1018" t="s">
        <v>5134</v>
      </c>
      <c r="I1018" s="9">
        <v>4000</v>
      </c>
      <c r="J1018" s="9">
        <v>0</v>
      </c>
      <c r="K1018" t="s">
        <v>53</v>
      </c>
      <c r="L1018" s="9">
        <v>60000</v>
      </c>
      <c r="M1018" t="s">
        <v>134</v>
      </c>
      <c r="N1018" t="s">
        <v>5136</v>
      </c>
      <c r="O1018" t="s">
        <v>5137</v>
      </c>
      <c r="P1018" t="s">
        <v>911</v>
      </c>
      <c r="Q1018" t="s">
        <v>727</v>
      </c>
      <c r="R1018" s="9">
        <v>0</v>
      </c>
      <c r="U1018" t="str">
        <f t="shared" si="104"/>
        <v>No</v>
      </c>
      <c r="V1018" t="str">
        <f t="shared" si="105"/>
        <v>No</v>
      </c>
      <c r="W1018" s="9" t="str">
        <f t="shared" si="106"/>
        <v/>
      </c>
      <c r="X1018" s="9">
        <f t="shared" si="107"/>
        <v>64000</v>
      </c>
    </row>
    <row r="1019" spans="1:24" hidden="1" x14ac:dyDescent="0.25">
      <c r="A1019">
        <v>7183</v>
      </c>
      <c r="B1019" t="s">
        <v>64</v>
      </c>
      <c r="C1019" t="s">
        <v>7527</v>
      </c>
      <c r="D1019" t="s">
        <v>80</v>
      </c>
      <c r="E1019" t="s">
        <v>66</v>
      </c>
      <c r="F1019" t="s">
        <v>198</v>
      </c>
      <c r="G1019">
        <v>5</v>
      </c>
      <c r="H1019" t="s">
        <v>6302</v>
      </c>
      <c r="I1019" s="9">
        <v>0</v>
      </c>
      <c r="J1019" s="9">
        <v>0</v>
      </c>
      <c r="K1019" t="s">
        <v>273</v>
      </c>
      <c r="L1019" s="9">
        <v>16000</v>
      </c>
      <c r="M1019" t="s">
        <v>54</v>
      </c>
      <c r="N1019" t="s">
        <v>6304</v>
      </c>
      <c r="O1019" t="s">
        <v>6306</v>
      </c>
      <c r="P1019" t="s">
        <v>911</v>
      </c>
      <c r="Q1019" t="s">
        <v>727</v>
      </c>
      <c r="R1019" s="9">
        <v>0</v>
      </c>
      <c r="U1019" t="str">
        <f t="shared" si="104"/>
        <v>No</v>
      </c>
      <c r="V1019" t="str">
        <f t="shared" si="105"/>
        <v>No</v>
      </c>
      <c r="W1019" s="9" t="str">
        <f t="shared" si="106"/>
        <v/>
      </c>
      <c r="X1019" s="9">
        <f t="shared" si="107"/>
        <v>16000</v>
      </c>
    </row>
    <row r="1020" spans="1:24" hidden="1" x14ac:dyDescent="0.25">
      <c r="A1020">
        <v>7184</v>
      </c>
      <c r="B1020" t="s">
        <v>64</v>
      </c>
      <c r="C1020" t="s">
        <v>7527</v>
      </c>
      <c r="D1020" t="s">
        <v>80</v>
      </c>
      <c r="E1020" t="s">
        <v>66</v>
      </c>
      <c r="F1020" t="s">
        <v>702</v>
      </c>
      <c r="G1020">
        <v>5</v>
      </c>
      <c r="H1020" t="s">
        <v>6316</v>
      </c>
      <c r="I1020" s="9">
        <v>0</v>
      </c>
      <c r="J1020" s="9">
        <v>0</v>
      </c>
      <c r="K1020" t="s">
        <v>273</v>
      </c>
      <c r="L1020" s="9">
        <v>4000</v>
      </c>
      <c r="M1020" t="s">
        <v>149</v>
      </c>
      <c r="N1020" t="s">
        <v>6342</v>
      </c>
      <c r="O1020" t="s">
        <v>6306</v>
      </c>
      <c r="P1020" t="s">
        <v>911</v>
      </c>
      <c r="Q1020" t="s">
        <v>727</v>
      </c>
      <c r="R1020" s="9">
        <v>0</v>
      </c>
      <c r="U1020" t="str">
        <f t="shared" si="104"/>
        <v>No</v>
      </c>
      <c r="V1020" t="str">
        <f t="shared" si="105"/>
        <v>No</v>
      </c>
      <c r="W1020" s="9" t="str">
        <f t="shared" si="106"/>
        <v/>
      </c>
      <c r="X1020" s="9">
        <f t="shared" si="107"/>
        <v>4000</v>
      </c>
    </row>
    <row r="1021" spans="1:24" hidden="1" x14ac:dyDescent="0.25">
      <c r="A1021">
        <v>7185</v>
      </c>
      <c r="B1021" t="s">
        <v>64</v>
      </c>
      <c r="C1021" t="s">
        <v>7527</v>
      </c>
      <c r="D1021" t="s">
        <v>80</v>
      </c>
      <c r="E1021" t="s">
        <v>66</v>
      </c>
      <c r="F1021" t="s">
        <v>268</v>
      </c>
      <c r="G1021">
        <v>5</v>
      </c>
      <c r="H1021" t="s">
        <v>6748</v>
      </c>
      <c r="I1021" s="9">
        <v>10000</v>
      </c>
      <c r="J1021" s="9">
        <v>1000</v>
      </c>
      <c r="K1021" t="s">
        <v>53</v>
      </c>
      <c r="L1021" s="9">
        <v>4000</v>
      </c>
      <c r="M1021" t="s">
        <v>134</v>
      </c>
      <c r="N1021" s="1" t="s">
        <v>6964</v>
      </c>
      <c r="O1021" t="s">
        <v>6897</v>
      </c>
      <c r="P1021" t="s">
        <v>911</v>
      </c>
      <c r="Q1021" t="s">
        <v>727</v>
      </c>
      <c r="R1021" s="9">
        <v>0</v>
      </c>
      <c r="U1021" t="str">
        <f t="shared" si="104"/>
        <v>No</v>
      </c>
      <c r="V1021" t="str">
        <f t="shared" si="105"/>
        <v>No</v>
      </c>
      <c r="W1021" s="9" t="str">
        <f t="shared" si="106"/>
        <v/>
      </c>
      <c r="X1021" s="9">
        <f t="shared" si="107"/>
        <v>15000</v>
      </c>
    </row>
    <row r="1022" spans="1:24" hidden="1" x14ac:dyDescent="0.25">
      <c r="A1022">
        <v>7186</v>
      </c>
      <c r="B1022" t="s">
        <v>64</v>
      </c>
      <c r="C1022" t="s">
        <v>7527</v>
      </c>
      <c r="D1022" t="s">
        <v>80</v>
      </c>
      <c r="E1022" t="s">
        <v>66</v>
      </c>
      <c r="G1022">
        <v>5</v>
      </c>
      <c r="H1022" t="s">
        <v>876</v>
      </c>
      <c r="I1022" s="9">
        <v>0</v>
      </c>
      <c r="J1022" s="9">
        <v>2000</v>
      </c>
      <c r="L1022" s="9">
        <v>0</v>
      </c>
      <c r="M1022" t="s">
        <v>134</v>
      </c>
      <c r="N1022" t="s">
        <v>870</v>
      </c>
      <c r="O1022" t="s">
        <v>688</v>
      </c>
      <c r="P1022" t="s">
        <v>797</v>
      </c>
      <c r="Q1022" t="s">
        <v>727</v>
      </c>
      <c r="R1022" s="9">
        <v>0</v>
      </c>
      <c r="U1022" t="str">
        <f t="shared" si="104"/>
        <v>No</v>
      </c>
      <c r="V1022" t="str">
        <f t="shared" si="105"/>
        <v>No</v>
      </c>
      <c r="W1022" s="9" t="str">
        <f t="shared" si="106"/>
        <v/>
      </c>
      <c r="X1022" s="9">
        <f t="shared" si="107"/>
        <v>2000</v>
      </c>
    </row>
    <row r="1023" spans="1:24" hidden="1" x14ac:dyDescent="0.25">
      <c r="A1023">
        <v>7187</v>
      </c>
      <c r="B1023" t="s">
        <v>64</v>
      </c>
      <c r="C1023" t="s">
        <v>7527</v>
      </c>
      <c r="D1023" t="s">
        <v>80</v>
      </c>
      <c r="E1023" t="s">
        <v>66</v>
      </c>
      <c r="F1023" t="s">
        <v>225</v>
      </c>
      <c r="G1023">
        <v>5</v>
      </c>
      <c r="H1023" t="s">
        <v>887</v>
      </c>
      <c r="I1023" s="9">
        <v>0</v>
      </c>
      <c r="J1023" s="9">
        <v>500</v>
      </c>
      <c r="L1023" s="9">
        <v>0</v>
      </c>
      <c r="M1023" t="s">
        <v>134</v>
      </c>
      <c r="O1023" t="s">
        <v>688</v>
      </c>
      <c r="P1023" t="s">
        <v>797</v>
      </c>
      <c r="Q1023" t="s">
        <v>727</v>
      </c>
      <c r="R1023" s="9">
        <v>400</v>
      </c>
      <c r="U1023" t="str">
        <f t="shared" si="104"/>
        <v>No</v>
      </c>
      <c r="V1023" t="str">
        <f t="shared" si="105"/>
        <v>No</v>
      </c>
      <c r="W1023" s="9" t="str">
        <f t="shared" si="106"/>
        <v/>
      </c>
      <c r="X1023" s="9">
        <f t="shared" si="107"/>
        <v>500</v>
      </c>
    </row>
    <row r="1024" spans="1:24" hidden="1" x14ac:dyDescent="0.25">
      <c r="A1024">
        <v>7188</v>
      </c>
      <c r="B1024" t="s">
        <v>64</v>
      </c>
      <c r="C1024" t="s">
        <v>7527</v>
      </c>
      <c r="D1024" t="s">
        <v>80</v>
      </c>
      <c r="E1024" t="s">
        <v>66</v>
      </c>
      <c r="F1024" t="s">
        <v>540</v>
      </c>
      <c r="G1024">
        <v>5</v>
      </c>
      <c r="H1024" t="s">
        <v>876</v>
      </c>
      <c r="I1024" s="9">
        <v>0</v>
      </c>
      <c r="J1024" s="9">
        <v>0</v>
      </c>
      <c r="K1024" t="s">
        <v>273</v>
      </c>
      <c r="L1024" s="9">
        <v>50000</v>
      </c>
      <c r="M1024" t="s">
        <v>134</v>
      </c>
      <c r="N1024" t="s">
        <v>1058</v>
      </c>
      <c r="O1024" t="s">
        <v>898</v>
      </c>
      <c r="P1024" t="s">
        <v>797</v>
      </c>
      <c r="Q1024" t="s">
        <v>727</v>
      </c>
      <c r="R1024" s="9">
        <v>0</v>
      </c>
      <c r="U1024" t="str">
        <f t="shared" si="104"/>
        <v>No</v>
      </c>
      <c r="V1024" t="str">
        <f t="shared" si="105"/>
        <v>No</v>
      </c>
      <c r="W1024" s="9" t="str">
        <f t="shared" si="106"/>
        <v/>
      </c>
      <c r="X1024" s="9">
        <f t="shared" si="107"/>
        <v>50000</v>
      </c>
    </row>
    <row r="1025" spans="1:24" hidden="1" x14ac:dyDescent="0.25">
      <c r="A1025">
        <v>7189</v>
      </c>
      <c r="B1025" t="s">
        <v>64</v>
      </c>
      <c r="C1025" t="s">
        <v>7527</v>
      </c>
      <c r="D1025" t="s">
        <v>80</v>
      </c>
      <c r="E1025" t="s">
        <v>66</v>
      </c>
      <c r="F1025" t="s">
        <v>198</v>
      </c>
      <c r="G1025">
        <v>5</v>
      </c>
      <c r="H1025" t="s">
        <v>797</v>
      </c>
      <c r="I1025" s="9">
        <v>0</v>
      </c>
      <c r="J1025" s="9">
        <v>0</v>
      </c>
      <c r="K1025" t="s">
        <v>273</v>
      </c>
      <c r="L1025" s="9">
        <v>6000</v>
      </c>
      <c r="M1025" t="s">
        <v>134</v>
      </c>
      <c r="N1025" t="s">
        <v>1067</v>
      </c>
      <c r="O1025" t="s">
        <v>898</v>
      </c>
      <c r="P1025" t="s">
        <v>797</v>
      </c>
      <c r="Q1025" t="s">
        <v>727</v>
      </c>
      <c r="R1025" s="9">
        <v>0</v>
      </c>
      <c r="U1025" t="str">
        <f t="shared" si="104"/>
        <v>No</v>
      </c>
      <c r="V1025" t="str">
        <f t="shared" si="105"/>
        <v>No</v>
      </c>
      <c r="W1025" s="9" t="str">
        <f t="shared" si="106"/>
        <v/>
      </c>
      <c r="X1025" s="9">
        <f t="shared" si="107"/>
        <v>6000</v>
      </c>
    </row>
    <row r="1026" spans="1:24" hidden="1" x14ac:dyDescent="0.25">
      <c r="A1026">
        <v>7190</v>
      </c>
      <c r="B1026" t="s">
        <v>64</v>
      </c>
      <c r="C1026" t="s">
        <v>7527</v>
      </c>
      <c r="D1026" t="s">
        <v>80</v>
      </c>
      <c r="E1026" t="s">
        <v>66</v>
      </c>
      <c r="F1026" t="s">
        <v>198</v>
      </c>
      <c r="G1026">
        <v>5</v>
      </c>
      <c r="H1026" t="s">
        <v>797</v>
      </c>
      <c r="I1026" s="9">
        <v>0</v>
      </c>
      <c r="J1026" s="9">
        <v>0</v>
      </c>
      <c r="K1026" t="s">
        <v>273</v>
      </c>
      <c r="L1026" s="9">
        <v>6000</v>
      </c>
      <c r="M1026" t="s">
        <v>134</v>
      </c>
      <c r="N1026" t="s">
        <v>1067</v>
      </c>
      <c r="O1026" t="s">
        <v>898</v>
      </c>
      <c r="P1026" t="s">
        <v>797</v>
      </c>
      <c r="Q1026" t="s">
        <v>727</v>
      </c>
      <c r="R1026" s="9">
        <v>0</v>
      </c>
      <c r="U1026" t="str">
        <f t="shared" si="104"/>
        <v>No</v>
      </c>
      <c r="V1026" t="str">
        <f t="shared" si="105"/>
        <v>No</v>
      </c>
      <c r="W1026" s="9" t="str">
        <f t="shared" si="106"/>
        <v/>
      </c>
      <c r="X1026" s="9">
        <f t="shared" si="107"/>
        <v>6000</v>
      </c>
    </row>
    <row r="1027" spans="1:24" hidden="1" x14ac:dyDescent="0.25">
      <c r="A1027">
        <v>7191</v>
      </c>
      <c r="B1027" t="s">
        <v>64</v>
      </c>
      <c r="C1027" t="s">
        <v>7527</v>
      </c>
      <c r="D1027" t="s">
        <v>80</v>
      </c>
      <c r="E1027" t="s">
        <v>66</v>
      </c>
      <c r="F1027" t="s">
        <v>237</v>
      </c>
      <c r="G1027">
        <v>5</v>
      </c>
      <c r="H1027" t="s">
        <v>1223</v>
      </c>
      <c r="I1027" s="9">
        <v>0</v>
      </c>
      <c r="J1027" s="9">
        <v>4000</v>
      </c>
      <c r="K1027" t="s">
        <v>53</v>
      </c>
      <c r="L1027" s="9">
        <v>0</v>
      </c>
      <c r="M1027" t="s">
        <v>54</v>
      </c>
      <c r="N1027" t="s">
        <v>1237</v>
      </c>
      <c r="O1027" t="s">
        <v>1226</v>
      </c>
      <c r="P1027" t="s">
        <v>797</v>
      </c>
      <c r="Q1027" t="s">
        <v>727</v>
      </c>
      <c r="R1027" s="9">
        <v>0</v>
      </c>
      <c r="U1027" t="str">
        <f t="shared" ref="U1027:U1090" si="108">IF(AND(R1027&gt;0,R1027=J1027),"Yes","No")</f>
        <v>No</v>
      </c>
      <c r="V1027" t="str">
        <f t="shared" ref="V1027:V1090" si="109">IF(AND(R1027&gt;0,R1027=L1027),"Yes","No")</f>
        <v>No</v>
      </c>
      <c r="W1027" s="9" t="str">
        <f t="shared" ref="W1027:W1090" si="110">IF(AND(S1027="Funded",T1027="No",U1027="No",V1027="No"),SUM(I1027,J1027,L1027,R1027),"")</f>
        <v/>
      </c>
      <c r="X1027" s="9">
        <f t="shared" ref="X1027:X1090" si="111">I1027+J1027+L1027</f>
        <v>4000</v>
      </c>
    </row>
    <row r="1028" spans="1:24" hidden="1" x14ac:dyDescent="0.25">
      <c r="A1028">
        <v>7192</v>
      </c>
      <c r="B1028" t="s">
        <v>64</v>
      </c>
      <c r="C1028" t="s">
        <v>7527</v>
      </c>
      <c r="D1028" t="s">
        <v>80</v>
      </c>
      <c r="E1028" t="s">
        <v>66</v>
      </c>
      <c r="F1028" t="s">
        <v>131</v>
      </c>
      <c r="G1028">
        <v>5</v>
      </c>
      <c r="H1028" t="s">
        <v>1223</v>
      </c>
      <c r="I1028" s="9">
        <v>1000</v>
      </c>
      <c r="J1028" s="9">
        <v>55080</v>
      </c>
      <c r="K1028" t="s">
        <v>53</v>
      </c>
      <c r="L1028" s="9">
        <v>80080</v>
      </c>
      <c r="M1028" t="s">
        <v>54</v>
      </c>
      <c r="N1028" t="s">
        <v>1255</v>
      </c>
      <c r="O1028" t="s">
        <v>1226</v>
      </c>
      <c r="P1028" t="s">
        <v>797</v>
      </c>
      <c r="Q1028" t="s">
        <v>727</v>
      </c>
      <c r="R1028" s="9">
        <v>25000</v>
      </c>
      <c r="U1028" t="str">
        <f t="shared" si="108"/>
        <v>No</v>
      </c>
      <c r="V1028" t="str">
        <f t="shared" si="109"/>
        <v>No</v>
      </c>
      <c r="W1028" s="9" t="str">
        <f t="shared" si="110"/>
        <v/>
      </c>
      <c r="X1028" s="9">
        <f t="shared" si="111"/>
        <v>136160</v>
      </c>
    </row>
    <row r="1029" spans="1:24" hidden="1" x14ac:dyDescent="0.25">
      <c r="A1029">
        <v>7193</v>
      </c>
      <c r="B1029" t="s">
        <v>64</v>
      </c>
      <c r="C1029" t="s">
        <v>7527</v>
      </c>
      <c r="D1029" t="s">
        <v>80</v>
      </c>
      <c r="E1029" t="s">
        <v>66</v>
      </c>
      <c r="F1029" t="s">
        <v>119</v>
      </c>
      <c r="G1029">
        <v>5</v>
      </c>
      <c r="H1029" t="s">
        <v>1404</v>
      </c>
      <c r="I1029" s="9">
        <v>3000</v>
      </c>
      <c r="J1029" s="9">
        <v>0</v>
      </c>
      <c r="K1029" t="s">
        <v>273</v>
      </c>
      <c r="L1029" s="9">
        <v>18000</v>
      </c>
      <c r="M1029" t="s">
        <v>134</v>
      </c>
      <c r="N1029" t="s">
        <v>1406</v>
      </c>
      <c r="O1029" t="s">
        <v>1407</v>
      </c>
      <c r="P1029" t="s">
        <v>797</v>
      </c>
      <c r="Q1029" t="s">
        <v>727</v>
      </c>
      <c r="R1029" s="9">
        <v>0</v>
      </c>
      <c r="U1029" t="str">
        <f t="shared" si="108"/>
        <v>No</v>
      </c>
      <c r="V1029" t="str">
        <f t="shared" si="109"/>
        <v>No</v>
      </c>
      <c r="W1029" s="9" t="str">
        <f t="shared" si="110"/>
        <v/>
      </c>
      <c r="X1029" s="9">
        <f t="shared" si="111"/>
        <v>21000</v>
      </c>
    </row>
    <row r="1030" spans="1:24" hidden="1" x14ac:dyDescent="0.25">
      <c r="A1030">
        <v>7194</v>
      </c>
      <c r="B1030" t="s">
        <v>64</v>
      </c>
      <c r="C1030" t="s">
        <v>7527</v>
      </c>
      <c r="D1030" t="s">
        <v>80</v>
      </c>
      <c r="E1030" t="s">
        <v>66</v>
      </c>
      <c r="F1030" t="s">
        <v>131</v>
      </c>
      <c r="G1030">
        <v>5</v>
      </c>
      <c r="H1030" t="s">
        <v>2109</v>
      </c>
      <c r="I1030" s="9">
        <v>0</v>
      </c>
      <c r="J1030" s="9">
        <v>80000</v>
      </c>
      <c r="K1030" t="s">
        <v>53</v>
      </c>
      <c r="L1030" s="9">
        <v>60000</v>
      </c>
      <c r="M1030" t="s">
        <v>134</v>
      </c>
      <c r="N1030" t="s">
        <v>2121</v>
      </c>
      <c r="O1030" t="s">
        <v>2083</v>
      </c>
      <c r="P1030" t="s">
        <v>797</v>
      </c>
      <c r="Q1030" t="s">
        <v>727</v>
      </c>
      <c r="R1030" s="9">
        <v>30000</v>
      </c>
      <c r="U1030" t="str">
        <f t="shared" si="108"/>
        <v>No</v>
      </c>
      <c r="V1030" t="str">
        <f t="shared" si="109"/>
        <v>No</v>
      </c>
      <c r="W1030" s="9" t="str">
        <f t="shared" si="110"/>
        <v/>
      </c>
      <c r="X1030" s="9">
        <f t="shared" si="111"/>
        <v>140000</v>
      </c>
    </row>
    <row r="1031" spans="1:24" hidden="1" x14ac:dyDescent="0.25">
      <c r="A1031">
        <v>7195</v>
      </c>
      <c r="B1031" t="s">
        <v>64</v>
      </c>
      <c r="C1031" t="s">
        <v>7527</v>
      </c>
      <c r="D1031" t="s">
        <v>80</v>
      </c>
      <c r="E1031" t="s">
        <v>66</v>
      </c>
      <c r="F1031" t="s">
        <v>96</v>
      </c>
      <c r="G1031">
        <v>5</v>
      </c>
      <c r="H1031" t="s">
        <v>2109</v>
      </c>
      <c r="I1031" s="9">
        <v>0</v>
      </c>
      <c r="J1031" s="9">
        <v>5000</v>
      </c>
      <c r="K1031" t="s">
        <v>53</v>
      </c>
      <c r="L1031" s="9">
        <v>5000</v>
      </c>
      <c r="M1031" t="s">
        <v>134</v>
      </c>
      <c r="N1031" t="s">
        <v>2131</v>
      </c>
      <c r="O1031" t="s">
        <v>2083</v>
      </c>
      <c r="P1031" t="s">
        <v>797</v>
      </c>
      <c r="Q1031" t="s">
        <v>727</v>
      </c>
      <c r="R1031" s="9">
        <v>0</v>
      </c>
      <c r="U1031" t="str">
        <f t="shared" si="108"/>
        <v>No</v>
      </c>
      <c r="V1031" t="str">
        <f t="shared" si="109"/>
        <v>No</v>
      </c>
      <c r="W1031" s="9" t="str">
        <f t="shared" si="110"/>
        <v/>
      </c>
      <c r="X1031" s="9">
        <f t="shared" si="111"/>
        <v>10000</v>
      </c>
    </row>
    <row r="1032" spans="1:24" hidden="1" x14ac:dyDescent="0.25">
      <c r="A1032">
        <v>7196</v>
      </c>
      <c r="B1032" t="s">
        <v>64</v>
      </c>
      <c r="C1032" t="s">
        <v>7527</v>
      </c>
      <c r="D1032" t="s">
        <v>80</v>
      </c>
      <c r="E1032" t="s">
        <v>66</v>
      </c>
      <c r="F1032" t="s">
        <v>47</v>
      </c>
      <c r="G1032">
        <v>5</v>
      </c>
      <c r="H1032" t="s">
        <v>2109</v>
      </c>
      <c r="I1032" s="9">
        <v>0</v>
      </c>
      <c r="J1032" s="9">
        <v>50000</v>
      </c>
      <c r="K1032" t="s">
        <v>53</v>
      </c>
      <c r="L1032" s="9">
        <v>50000</v>
      </c>
      <c r="M1032" t="s">
        <v>134</v>
      </c>
      <c r="N1032" t="s">
        <v>2188</v>
      </c>
      <c r="O1032" t="s">
        <v>2083</v>
      </c>
      <c r="P1032" t="s">
        <v>797</v>
      </c>
      <c r="Q1032" t="s">
        <v>727</v>
      </c>
      <c r="R1032" s="9">
        <v>0</v>
      </c>
      <c r="U1032" t="str">
        <f t="shared" si="108"/>
        <v>No</v>
      </c>
      <c r="V1032" t="str">
        <f t="shared" si="109"/>
        <v>No</v>
      </c>
      <c r="W1032" s="9" t="str">
        <f t="shared" si="110"/>
        <v/>
      </c>
      <c r="X1032" s="9">
        <f t="shared" si="111"/>
        <v>100000</v>
      </c>
    </row>
    <row r="1033" spans="1:24" hidden="1" x14ac:dyDescent="0.25">
      <c r="A1033">
        <v>7197</v>
      </c>
      <c r="B1033" t="s">
        <v>64</v>
      </c>
      <c r="C1033" t="s">
        <v>7527</v>
      </c>
      <c r="D1033" t="s">
        <v>80</v>
      </c>
      <c r="E1033" t="s">
        <v>66</v>
      </c>
      <c r="F1033" t="s">
        <v>83</v>
      </c>
      <c r="G1033">
        <v>5</v>
      </c>
      <c r="H1033" t="s">
        <v>2109</v>
      </c>
      <c r="I1033" s="9">
        <v>0</v>
      </c>
      <c r="J1033" s="9">
        <v>10000</v>
      </c>
      <c r="K1033" t="s">
        <v>53</v>
      </c>
      <c r="L1033" s="9">
        <v>10000</v>
      </c>
      <c r="M1033" t="s">
        <v>134</v>
      </c>
      <c r="N1033" t="s">
        <v>2254</v>
      </c>
      <c r="O1033" t="s">
        <v>2083</v>
      </c>
      <c r="P1033" t="s">
        <v>797</v>
      </c>
      <c r="Q1033" t="s">
        <v>727</v>
      </c>
      <c r="R1033" s="9">
        <v>0</v>
      </c>
      <c r="U1033" t="str">
        <f t="shared" si="108"/>
        <v>No</v>
      </c>
      <c r="V1033" t="str">
        <f t="shared" si="109"/>
        <v>No</v>
      </c>
      <c r="W1033" s="9" t="str">
        <f t="shared" si="110"/>
        <v/>
      </c>
      <c r="X1033" s="9">
        <f t="shared" si="111"/>
        <v>20000</v>
      </c>
    </row>
    <row r="1034" spans="1:24" hidden="1" x14ac:dyDescent="0.25">
      <c r="A1034">
        <v>7198</v>
      </c>
      <c r="B1034" t="s">
        <v>64</v>
      </c>
      <c r="C1034" t="s">
        <v>7527</v>
      </c>
      <c r="D1034" t="s">
        <v>80</v>
      </c>
      <c r="E1034" t="s">
        <v>66</v>
      </c>
      <c r="F1034" t="s">
        <v>547</v>
      </c>
      <c r="G1034">
        <v>5</v>
      </c>
      <c r="H1034" t="s">
        <v>2573</v>
      </c>
      <c r="I1034" s="9">
        <v>0</v>
      </c>
      <c r="J1034" s="9">
        <v>60000</v>
      </c>
      <c r="K1034" t="s">
        <v>273</v>
      </c>
      <c r="L1034" s="9">
        <v>60000</v>
      </c>
      <c r="M1034" t="s">
        <v>54</v>
      </c>
      <c r="N1034" t="s">
        <v>2613</v>
      </c>
      <c r="O1034" t="s">
        <v>2530</v>
      </c>
      <c r="P1034" t="s">
        <v>797</v>
      </c>
      <c r="Q1034" t="s">
        <v>727</v>
      </c>
      <c r="R1034" s="9">
        <v>60000</v>
      </c>
      <c r="U1034" t="str">
        <f t="shared" si="108"/>
        <v>Yes</v>
      </c>
      <c r="V1034" t="str">
        <f t="shared" si="109"/>
        <v>Yes</v>
      </c>
      <c r="W1034" s="9" t="str">
        <f t="shared" si="110"/>
        <v/>
      </c>
      <c r="X1034" s="9">
        <f t="shared" si="111"/>
        <v>120000</v>
      </c>
    </row>
    <row r="1035" spans="1:24" hidden="1" x14ac:dyDescent="0.25">
      <c r="A1035">
        <v>7203</v>
      </c>
      <c r="B1035" t="s">
        <v>64</v>
      </c>
      <c r="C1035" t="s">
        <v>7593</v>
      </c>
      <c r="D1035" t="s">
        <v>44</v>
      </c>
      <c r="E1035" t="s">
        <v>45</v>
      </c>
      <c r="F1035" t="s">
        <v>131</v>
      </c>
      <c r="G1035">
        <v>5</v>
      </c>
      <c r="H1035" t="s">
        <v>2573</v>
      </c>
      <c r="I1035" s="9">
        <v>0</v>
      </c>
      <c r="J1035" s="9">
        <v>161000</v>
      </c>
      <c r="K1035" t="s">
        <v>273</v>
      </c>
      <c r="L1035" s="9">
        <v>0</v>
      </c>
      <c r="M1035" t="s">
        <v>54</v>
      </c>
      <c r="N1035" t="s">
        <v>2658</v>
      </c>
      <c r="O1035" t="s">
        <v>2530</v>
      </c>
      <c r="P1035" t="s">
        <v>797</v>
      </c>
      <c r="Q1035" t="s">
        <v>727</v>
      </c>
      <c r="R1035" s="9">
        <v>161000</v>
      </c>
      <c r="U1035" t="str">
        <f t="shared" si="108"/>
        <v>Yes</v>
      </c>
      <c r="V1035" t="str">
        <f t="shared" si="109"/>
        <v>No</v>
      </c>
      <c r="W1035" s="9" t="str">
        <f t="shared" si="110"/>
        <v/>
      </c>
      <c r="X1035" s="9">
        <f t="shared" si="111"/>
        <v>161000</v>
      </c>
    </row>
    <row r="1036" spans="1:24" hidden="1" x14ac:dyDescent="0.25">
      <c r="A1036">
        <v>7204</v>
      </c>
      <c r="B1036" t="s">
        <v>64</v>
      </c>
      <c r="C1036" t="s">
        <v>7593</v>
      </c>
      <c r="D1036" t="s">
        <v>44</v>
      </c>
      <c r="E1036" t="s">
        <v>45</v>
      </c>
      <c r="F1036" t="s">
        <v>188</v>
      </c>
      <c r="G1036">
        <v>3</v>
      </c>
      <c r="H1036" t="s">
        <v>7511</v>
      </c>
      <c r="I1036" s="9">
        <v>41812</v>
      </c>
      <c r="K1036" t="s">
        <v>53</v>
      </c>
      <c r="M1036" t="s">
        <v>54</v>
      </c>
      <c r="N1036" t="s">
        <v>7513</v>
      </c>
      <c r="O1036" t="s">
        <v>7483</v>
      </c>
      <c r="P1036" t="s">
        <v>783</v>
      </c>
      <c r="Q1036" t="s">
        <v>693</v>
      </c>
      <c r="R1036" s="9">
        <v>41812</v>
      </c>
      <c r="U1036" t="str">
        <f t="shared" si="108"/>
        <v>No</v>
      </c>
      <c r="V1036" t="str">
        <f t="shared" si="109"/>
        <v>No</v>
      </c>
      <c r="W1036" s="9" t="str">
        <f t="shared" si="110"/>
        <v/>
      </c>
      <c r="X1036" s="9">
        <f t="shared" si="111"/>
        <v>41812</v>
      </c>
    </row>
    <row r="1037" spans="1:24" hidden="1" x14ac:dyDescent="0.25">
      <c r="A1037">
        <v>7205</v>
      </c>
      <c r="B1037" t="s">
        <v>64</v>
      </c>
      <c r="C1037" t="s">
        <v>7593</v>
      </c>
      <c r="D1037" t="s">
        <v>44</v>
      </c>
      <c r="E1037" t="s">
        <v>45</v>
      </c>
      <c r="F1037" t="s">
        <v>188</v>
      </c>
      <c r="G1037">
        <v>3</v>
      </c>
      <c r="H1037" t="s">
        <v>7511</v>
      </c>
      <c r="I1037" s="9">
        <v>44000</v>
      </c>
      <c r="K1037" t="s">
        <v>53</v>
      </c>
      <c r="M1037" t="s">
        <v>54</v>
      </c>
      <c r="N1037" t="s">
        <v>7513</v>
      </c>
      <c r="O1037" t="s">
        <v>7483</v>
      </c>
      <c r="P1037" t="s">
        <v>783</v>
      </c>
      <c r="Q1037" t="s">
        <v>693</v>
      </c>
      <c r="R1037" s="9">
        <v>44000</v>
      </c>
      <c r="U1037" t="str">
        <f t="shared" si="108"/>
        <v>No</v>
      </c>
      <c r="V1037" t="str">
        <f t="shared" si="109"/>
        <v>No</v>
      </c>
      <c r="W1037" s="9" t="str">
        <f t="shared" si="110"/>
        <v/>
      </c>
      <c r="X1037" s="9">
        <f t="shared" si="111"/>
        <v>44000</v>
      </c>
    </row>
    <row r="1038" spans="1:24" hidden="1" x14ac:dyDescent="0.25">
      <c r="A1038">
        <v>7206</v>
      </c>
      <c r="B1038" t="s">
        <v>79</v>
      </c>
      <c r="D1038" t="s">
        <v>80</v>
      </c>
      <c r="E1038" t="s">
        <v>66</v>
      </c>
      <c r="F1038" t="s">
        <v>68</v>
      </c>
      <c r="G1038">
        <v>1</v>
      </c>
      <c r="H1038" t="s">
        <v>7511</v>
      </c>
      <c r="I1038" s="9">
        <v>800000</v>
      </c>
      <c r="L1038" s="9">
        <v>4000</v>
      </c>
      <c r="M1038" t="s">
        <v>54</v>
      </c>
      <c r="N1038" t="s">
        <v>7513</v>
      </c>
      <c r="O1038" t="s">
        <v>7483</v>
      </c>
      <c r="P1038" t="s">
        <v>783</v>
      </c>
      <c r="Q1038" t="s">
        <v>921</v>
      </c>
      <c r="R1038" s="9">
        <v>804000</v>
      </c>
      <c r="U1038" t="str">
        <f t="shared" si="108"/>
        <v>No</v>
      </c>
      <c r="V1038" t="str">
        <f t="shared" si="109"/>
        <v>No</v>
      </c>
      <c r="W1038" s="9" t="str">
        <f t="shared" si="110"/>
        <v/>
      </c>
      <c r="X1038" s="9">
        <f t="shared" si="111"/>
        <v>804000</v>
      </c>
    </row>
    <row r="1039" spans="1:24" hidden="1" x14ac:dyDescent="0.25">
      <c r="A1039">
        <v>7211</v>
      </c>
      <c r="B1039" t="s">
        <v>64</v>
      </c>
      <c r="C1039" t="s">
        <v>7617</v>
      </c>
      <c r="D1039" t="s">
        <v>80</v>
      </c>
      <c r="E1039" t="s">
        <v>45</v>
      </c>
      <c r="F1039" t="s">
        <v>702</v>
      </c>
      <c r="G1039">
        <v>3</v>
      </c>
      <c r="H1039" t="s">
        <v>7511</v>
      </c>
      <c r="I1039" s="9">
        <v>932000</v>
      </c>
      <c r="K1039" t="s">
        <v>53</v>
      </c>
      <c r="M1039" t="s">
        <v>54</v>
      </c>
      <c r="N1039" t="s">
        <v>7621</v>
      </c>
      <c r="O1039" t="s">
        <v>7483</v>
      </c>
      <c r="P1039" t="s">
        <v>783</v>
      </c>
      <c r="Q1039" t="s">
        <v>719</v>
      </c>
      <c r="R1039" s="9">
        <v>932000</v>
      </c>
      <c r="U1039" t="str">
        <f t="shared" si="108"/>
        <v>No</v>
      </c>
      <c r="V1039" t="str">
        <f t="shared" si="109"/>
        <v>No</v>
      </c>
      <c r="W1039" s="9" t="str">
        <f t="shared" si="110"/>
        <v/>
      </c>
      <c r="X1039" s="9">
        <f t="shared" si="111"/>
        <v>932000</v>
      </c>
    </row>
    <row r="1040" spans="1:24" hidden="1" x14ac:dyDescent="0.25">
      <c r="A1040">
        <v>7212</v>
      </c>
      <c r="B1040" t="s">
        <v>64</v>
      </c>
      <c r="C1040" t="s">
        <v>7617</v>
      </c>
      <c r="D1040" t="s">
        <v>80</v>
      </c>
      <c r="E1040" t="s">
        <v>45</v>
      </c>
      <c r="F1040" t="s">
        <v>540</v>
      </c>
      <c r="G1040">
        <v>3</v>
      </c>
      <c r="H1040" t="s">
        <v>4265</v>
      </c>
      <c r="I1040" s="9">
        <v>148800</v>
      </c>
      <c r="K1040" t="s">
        <v>53</v>
      </c>
      <c r="M1040" t="s">
        <v>54</v>
      </c>
      <c r="N1040" t="s">
        <v>7621</v>
      </c>
      <c r="O1040" t="s">
        <v>7483</v>
      </c>
      <c r="P1040" t="s">
        <v>783</v>
      </c>
      <c r="Q1040" t="s">
        <v>719</v>
      </c>
      <c r="R1040" s="9">
        <v>148800</v>
      </c>
      <c r="U1040" t="str">
        <f t="shared" si="108"/>
        <v>No</v>
      </c>
      <c r="V1040" t="str">
        <f t="shared" si="109"/>
        <v>No</v>
      </c>
      <c r="W1040" s="9" t="str">
        <f t="shared" si="110"/>
        <v/>
      </c>
      <c r="X1040" s="9">
        <f t="shared" si="111"/>
        <v>148800</v>
      </c>
    </row>
    <row r="1041" spans="1:24" hidden="1" x14ac:dyDescent="0.25">
      <c r="A1041">
        <v>7220</v>
      </c>
      <c r="B1041" t="s">
        <v>142</v>
      </c>
      <c r="D1041" t="s">
        <v>494</v>
      </c>
      <c r="E1041" t="s">
        <v>45</v>
      </c>
      <c r="F1041" t="s">
        <v>617</v>
      </c>
      <c r="G1041">
        <v>3</v>
      </c>
      <c r="H1041" t="s">
        <v>876</v>
      </c>
      <c r="I1041" s="9">
        <v>2000</v>
      </c>
      <c r="K1041" t="s">
        <v>273</v>
      </c>
      <c r="L1041" s="9">
        <v>3000</v>
      </c>
      <c r="M1041" t="s">
        <v>54</v>
      </c>
      <c r="N1041" t="s">
        <v>7695</v>
      </c>
      <c r="O1041" t="s">
        <v>7483</v>
      </c>
      <c r="P1041" t="s">
        <v>783</v>
      </c>
      <c r="Q1041" t="s">
        <v>464</v>
      </c>
      <c r="R1041" s="9">
        <v>5000</v>
      </c>
      <c r="U1041" t="str">
        <f t="shared" si="108"/>
        <v>No</v>
      </c>
      <c r="V1041" t="str">
        <f t="shared" si="109"/>
        <v>No</v>
      </c>
      <c r="W1041" s="9" t="str">
        <f t="shared" si="110"/>
        <v/>
      </c>
      <c r="X1041" s="9">
        <f t="shared" si="111"/>
        <v>5000</v>
      </c>
    </row>
    <row r="1042" spans="1:24" hidden="1" x14ac:dyDescent="0.25">
      <c r="A1042">
        <v>7223</v>
      </c>
      <c r="B1042" t="s">
        <v>64</v>
      </c>
      <c r="D1042" t="s">
        <v>80</v>
      </c>
      <c r="F1042" t="s">
        <v>119</v>
      </c>
      <c r="G1042">
        <v>4</v>
      </c>
      <c r="H1042" t="s">
        <v>7511</v>
      </c>
      <c r="I1042" s="9">
        <v>30000</v>
      </c>
      <c r="K1042" t="s">
        <v>273</v>
      </c>
      <c r="L1042" s="9">
        <v>25000</v>
      </c>
      <c r="M1042" t="s">
        <v>54</v>
      </c>
      <c r="N1042" t="s">
        <v>7711</v>
      </c>
      <c r="O1042" t="s">
        <v>7483</v>
      </c>
      <c r="P1042" t="s">
        <v>783</v>
      </c>
      <c r="Q1042" t="s">
        <v>719</v>
      </c>
      <c r="R1042" s="9">
        <v>55000</v>
      </c>
      <c r="U1042" t="str">
        <f t="shared" si="108"/>
        <v>No</v>
      </c>
      <c r="V1042" t="str">
        <f t="shared" si="109"/>
        <v>No</v>
      </c>
      <c r="W1042" s="9" t="str">
        <f t="shared" si="110"/>
        <v/>
      </c>
      <c r="X1042" s="9">
        <f t="shared" si="111"/>
        <v>55000</v>
      </c>
    </row>
    <row r="1043" spans="1:24" hidden="1" x14ac:dyDescent="0.25">
      <c r="A1043">
        <v>7224</v>
      </c>
      <c r="B1043" t="s">
        <v>79</v>
      </c>
      <c r="D1043" t="s">
        <v>80</v>
      </c>
      <c r="F1043" t="s">
        <v>83</v>
      </c>
      <c r="G1043">
        <v>5</v>
      </c>
      <c r="H1043" t="s">
        <v>458</v>
      </c>
      <c r="I1043" s="9">
        <v>300000</v>
      </c>
      <c r="K1043" t="s">
        <v>53</v>
      </c>
      <c r="M1043" t="s">
        <v>54</v>
      </c>
      <c r="O1043" t="s">
        <v>7483</v>
      </c>
      <c r="P1043" t="s">
        <v>783</v>
      </c>
      <c r="Q1043" t="s">
        <v>921</v>
      </c>
      <c r="R1043" s="9">
        <v>300000</v>
      </c>
      <c r="U1043" t="str">
        <f t="shared" si="108"/>
        <v>No</v>
      </c>
      <c r="V1043" t="str">
        <f t="shared" si="109"/>
        <v>No</v>
      </c>
      <c r="W1043" s="9" t="str">
        <f t="shared" si="110"/>
        <v/>
      </c>
      <c r="X1043" s="9">
        <f t="shared" si="111"/>
        <v>300000</v>
      </c>
    </row>
    <row r="1044" spans="1:24" hidden="1" x14ac:dyDescent="0.25">
      <c r="A1044">
        <v>7225</v>
      </c>
      <c r="B1044" t="s">
        <v>117</v>
      </c>
      <c r="D1044" t="s">
        <v>80</v>
      </c>
      <c r="F1044" t="s">
        <v>540</v>
      </c>
      <c r="G1044">
        <v>5</v>
      </c>
      <c r="H1044" t="s">
        <v>7511</v>
      </c>
      <c r="I1044" s="9">
        <v>70000</v>
      </c>
      <c r="K1044" t="s">
        <v>53</v>
      </c>
      <c r="L1044" s="9">
        <v>2000</v>
      </c>
      <c r="M1044" t="s">
        <v>54</v>
      </c>
      <c r="N1044" t="s">
        <v>7733</v>
      </c>
      <c r="O1044" t="s">
        <v>7483</v>
      </c>
      <c r="P1044" t="s">
        <v>783</v>
      </c>
      <c r="Q1044" t="s">
        <v>921</v>
      </c>
      <c r="R1044" s="9">
        <v>72000</v>
      </c>
      <c r="U1044" t="str">
        <f t="shared" si="108"/>
        <v>No</v>
      </c>
      <c r="V1044" t="str">
        <f t="shared" si="109"/>
        <v>No</v>
      </c>
      <c r="W1044" s="9" t="str">
        <f t="shared" si="110"/>
        <v/>
      </c>
      <c r="X1044" s="9">
        <f t="shared" si="111"/>
        <v>72000</v>
      </c>
    </row>
    <row r="1045" spans="1:24" hidden="1" x14ac:dyDescent="0.25">
      <c r="A1045">
        <v>7226</v>
      </c>
      <c r="B1045" t="s">
        <v>64</v>
      </c>
      <c r="C1045" t="s">
        <v>7739</v>
      </c>
      <c r="D1045" t="s">
        <v>80</v>
      </c>
      <c r="E1045" t="s">
        <v>66</v>
      </c>
      <c r="F1045" t="s">
        <v>96</v>
      </c>
      <c r="G1045">
        <v>5</v>
      </c>
      <c r="H1045" t="s">
        <v>2573</v>
      </c>
      <c r="I1045" s="9">
        <v>0</v>
      </c>
      <c r="J1045" s="9">
        <v>2500</v>
      </c>
      <c r="K1045" t="s">
        <v>273</v>
      </c>
      <c r="L1045" s="9">
        <v>0</v>
      </c>
      <c r="M1045" t="s">
        <v>54</v>
      </c>
      <c r="O1045" t="s">
        <v>2530</v>
      </c>
      <c r="P1045" t="s">
        <v>797</v>
      </c>
      <c r="Q1045" t="s">
        <v>727</v>
      </c>
      <c r="R1045" s="9">
        <v>2500</v>
      </c>
      <c r="U1045" t="str">
        <f t="shared" si="108"/>
        <v>Yes</v>
      </c>
      <c r="V1045" t="str">
        <f t="shared" si="109"/>
        <v>No</v>
      </c>
      <c r="W1045" s="9" t="str">
        <f t="shared" si="110"/>
        <v/>
      </c>
      <c r="X1045" s="9">
        <f t="shared" si="111"/>
        <v>2500</v>
      </c>
    </row>
    <row r="1046" spans="1:24" hidden="1" x14ac:dyDescent="0.25">
      <c r="A1046">
        <v>7231</v>
      </c>
      <c r="B1046" t="s">
        <v>266</v>
      </c>
      <c r="D1046" t="s">
        <v>80</v>
      </c>
      <c r="E1046" t="s">
        <v>66</v>
      </c>
      <c r="F1046" t="s">
        <v>268</v>
      </c>
      <c r="G1046">
        <v>1</v>
      </c>
      <c r="H1046" t="s">
        <v>7511</v>
      </c>
      <c r="I1046" s="9">
        <v>8000</v>
      </c>
      <c r="K1046" t="s">
        <v>273</v>
      </c>
      <c r="L1046" s="9">
        <v>1000</v>
      </c>
      <c r="M1046" t="s">
        <v>54</v>
      </c>
      <c r="N1046" t="s">
        <v>7733</v>
      </c>
      <c r="O1046" t="s">
        <v>7751</v>
      </c>
      <c r="P1046" t="s">
        <v>783</v>
      </c>
      <c r="Q1046" t="s">
        <v>719</v>
      </c>
      <c r="R1046" s="9">
        <v>8000</v>
      </c>
      <c r="U1046" t="str">
        <f t="shared" si="108"/>
        <v>No</v>
      </c>
      <c r="V1046" t="str">
        <f t="shared" si="109"/>
        <v>No</v>
      </c>
      <c r="W1046" s="9" t="str">
        <f t="shared" si="110"/>
        <v/>
      </c>
      <c r="X1046" s="9">
        <f t="shared" si="111"/>
        <v>9000</v>
      </c>
    </row>
    <row r="1047" spans="1:24" hidden="1" x14ac:dyDescent="0.25">
      <c r="A1047">
        <v>7232</v>
      </c>
      <c r="B1047" t="s">
        <v>64</v>
      </c>
      <c r="C1047" t="s">
        <v>7757</v>
      </c>
      <c r="D1047" t="s">
        <v>80</v>
      </c>
      <c r="E1047" t="s">
        <v>66</v>
      </c>
      <c r="F1047" t="s">
        <v>702</v>
      </c>
      <c r="G1047">
        <v>1</v>
      </c>
      <c r="H1047" t="s">
        <v>7511</v>
      </c>
      <c r="I1047" s="9">
        <v>32840</v>
      </c>
      <c r="K1047" t="s">
        <v>53</v>
      </c>
      <c r="M1047" t="s">
        <v>54</v>
      </c>
      <c r="N1047" t="s">
        <v>7733</v>
      </c>
      <c r="O1047" t="s">
        <v>7751</v>
      </c>
      <c r="P1047" t="s">
        <v>783</v>
      </c>
      <c r="Q1047" t="s">
        <v>693</v>
      </c>
      <c r="R1047" s="9">
        <v>30840</v>
      </c>
      <c r="U1047" t="str">
        <f t="shared" si="108"/>
        <v>No</v>
      </c>
      <c r="V1047" t="str">
        <f t="shared" si="109"/>
        <v>No</v>
      </c>
      <c r="W1047" s="9" t="str">
        <f t="shared" si="110"/>
        <v/>
      </c>
      <c r="X1047" s="9">
        <f t="shared" si="111"/>
        <v>32840</v>
      </c>
    </row>
    <row r="1048" spans="1:24" hidden="1" x14ac:dyDescent="0.25">
      <c r="A1048">
        <v>7233</v>
      </c>
      <c r="B1048" t="s">
        <v>64</v>
      </c>
      <c r="C1048" t="s">
        <v>7757</v>
      </c>
      <c r="D1048" t="s">
        <v>80</v>
      </c>
      <c r="F1048" t="s">
        <v>702</v>
      </c>
      <c r="G1048">
        <v>1</v>
      </c>
      <c r="H1048" t="s">
        <v>7511</v>
      </c>
      <c r="I1048" s="9">
        <v>39860</v>
      </c>
      <c r="K1048" t="s">
        <v>53</v>
      </c>
      <c r="M1048" t="s">
        <v>54</v>
      </c>
      <c r="N1048" t="s">
        <v>7733</v>
      </c>
      <c r="O1048" t="s">
        <v>7751</v>
      </c>
      <c r="P1048" t="s">
        <v>783</v>
      </c>
      <c r="Q1048" t="s">
        <v>693</v>
      </c>
      <c r="R1048" s="9">
        <v>39360</v>
      </c>
      <c r="U1048" t="str">
        <f t="shared" si="108"/>
        <v>No</v>
      </c>
      <c r="V1048" t="str">
        <f t="shared" si="109"/>
        <v>No</v>
      </c>
      <c r="W1048" s="9" t="str">
        <f t="shared" si="110"/>
        <v/>
      </c>
      <c r="X1048" s="9">
        <f t="shared" si="111"/>
        <v>39860</v>
      </c>
    </row>
    <row r="1049" spans="1:24" hidden="1" x14ac:dyDescent="0.25">
      <c r="A1049">
        <v>7249</v>
      </c>
      <c r="B1049" t="s">
        <v>117</v>
      </c>
      <c r="D1049" t="s">
        <v>80</v>
      </c>
      <c r="E1049" t="s">
        <v>66</v>
      </c>
      <c r="F1049" t="s">
        <v>119</v>
      </c>
      <c r="G1049">
        <v>5</v>
      </c>
      <c r="H1049" t="s">
        <v>2573</v>
      </c>
      <c r="I1049" s="9">
        <v>3000</v>
      </c>
      <c r="J1049" s="9">
        <v>27000</v>
      </c>
      <c r="K1049" t="s">
        <v>273</v>
      </c>
      <c r="L1049" s="9">
        <v>27000</v>
      </c>
      <c r="M1049" t="s">
        <v>54</v>
      </c>
      <c r="N1049" t="s">
        <v>2787</v>
      </c>
      <c r="O1049" t="s">
        <v>2530</v>
      </c>
      <c r="P1049" t="s">
        <v>797</v>
      </c>
      <c r="Q1049" t="s">
        <v>727</v>
      </c>
      <c r="R1049" s="9">
        <v>30000</v>
      </c>
      <c r="U1049" t="str">
        <f t="shared" si="108"/>
        <v>No</v>
      </c>
      <c r="V1049" t="str">
        <f t="shared" si="109"/>
        <v>No</v>
      </c>
      <c r="W1049" s="9" t="str">
        <f t="shared" si="110"/>
        <v/>
      </c>
      <c r="X1049" s="9">
        <f t="shared" si="111"/>
        <v>57000</v>
      </c>
    </row>
    <row r="1050" spans="1:24" hidden="1" x14ac:dyDescent="0.25">
      <c r="A1050">
        <v>7250</v>
      </c>
      <c r="B1050" t="s">
        <v>117</v>
      </c>
      <c r="D1050" t="s">
        <v>80</v>
      </c>
      <c r="E1050" t="s">
        <v>66</v>
      </c>
      <c r="F1050" t="s">
        <v>198</v>
      </c>
      <c r="G1050">
        <v>5</v>
      </c>
      <c r="H1050" t="s">
        <v>2573</v>
      </c>
      <c r="I1050" s="9">
        <v>500</v>
      </c>
      <c r="J1050" s="9">
        <v>2500</v>
      </c>
      <c r="K1050" t="s">
        <v>273</v>
      </c>
      <c r="L1050" s="9">
        <v>0</v>
      </c>
      <c r="M1050" t="s">
        <v>54</v>
      </c>
      <c r="N1050" t="s">
        <v>2642</v>
      </c>
      <c r="O1050" t="s">
        <v>2530</v>
      </c>
      <c r="P1050" t="s">
        <v>797</v>
      </c>
      <c r="Q1050" t="s">
        <v>727</v>
      </c>
      <c r="R1050" s="9">
        <v>3000</v>
      </c>
      <c r="U1050" t="str">
        <f t="shared" si="108"/>
        <v>No</v>
      </c>
      <c r="V1050" t="str">
        <f t="shared" si="109"/>
        <v>No</v>
      </c>
      <c r="W1050" s="9" t="str">
        <f t="shared" si="110"/>
        <v/>
      </c>
      <c r="X1050" s="9">
        <f t="shared" si="111"/>
        <v>3000</v>
      </c>
    </row>
    <row r="1051" spans="1:24" hidden="1" x14ac:dyDescent="0.25">
      <c r="A1051">
        <v>7251</v>
      </c>
      <c r="B1051" t="s">
        <v>117</v>
      </c>
      <c r="D1051" t="s">
        <v>80</v>
      </c>
      <c r="E1051" t="s">
        <v>66</v>
      </c>
      <c r="F1051" t="s">
        <v>198</v>
      </c>
      <c r="G1051">
        <v>5</v>
      </c>
      <c r="H1051" t="s">
        <v>2573</v>
      </c>
      <c r="I1051" s="9">
        <v>0</v>
      </c>
      <c r="J1051" s="9">
        <v>500</v>
      </c>
      <c r="K1051" t="s">
        <v>273</v>
      </c>
      <c r="L1051" s="9">
        <v>0</v>
      </c>
      <c r="M1051" t="s">
        <v>54</v>
      </c>
      <c r="O1051" t="s">
        <v>2530</v>
      </c>
      <c r="P1051" t="s">
        <v>797</v>
      </c>
      <c r="Q1051" t="s">
        <v>727</v>
      </c>
      <c r="R1051" s="9">
        <v>500</v>
      </c>
      <c r="U1051" t="str">
        <f t="shared" si="108"/>
        <v>Yes</v>
      </c>
      <c r="V1051" t="str">
        <f t="shared" si="109"/>
        <v>No</v>
      </c>
      <c r="W1051" s="9" t="str">
        <f t="shared" si="110"/>
        <v/>
      </c>
      <c r="X1051" s="9">
        <f t="shared" si="111"/>
        <v>500</v>
      </c>
    </row>
    <row r="1052" spans="1:24" hidden="1" x14ac:dyDescent="0.25">
      <c r="A1052">
        <v>7252</v>
      </c>
      <c r="B1052" t="s">
        <v>117</v>
      </c>
      <c r="D1052" t="s">
        <v>80</v>
      </c>
      <c r="E1052" t="s">
        <v>66</v>
      </c>
      <c r="F1052" t="s">
        <v>702</v>
      </c>
      <c r="G1052">
        <v>5</v>
      </c>
      <c r="H1052" t="s">
        <v>7511</v>
      </c>
      <c r="I1052" s="9">
        <v>36000</v>
      </c>
      <c r="K1052" t="s">
        <v>53</v>
      </c>
      <c r="M1052" t="s">
        <v>54</v>
      </c>
      <c r="N1052" t="s">
        <v>7733</v>
      </c>
      <c r="O1052" t="s">
        <v>7751</v>
      </c>
      <c r="P1052" t="s">
        <v>783</v>
      </c>
      <c r="Q1052" t="s">
        <v>693</v>
      </c>
      <c r="R1052" s="9">
        <v>38000</v>
      </c>
      <c r="U1052" t="str">
        <f t="shared" si="108"/>
        <v>No</v>
      </c>
      <c r="V1052" t="str">
        <f t="shared" si="109"/>
        <v>No</v>
      </c>
      <c r="W1052" s="9" t="str">
        <f t="shared" si="110"/>
        <v/>
      </c>
      <c r="X1052" s="9">
        <f t="shared" si="111"/>
        <v>36000</v>
      </c>
    </row>
    <row r="1053" spans="1:24" hidden="1" x14ac:dyDescent="0.25">
      <c r="A1053">
        <v>7255</v>
      </c>
      <c r="B1053" t="s">
        <v>117</v>
      </c>
      <c r="D1053" t="s">
        <v>80</v>
      </c>
      <c r="E1053" t="s">
        <v>66</v>
      </c>
      <c r="F1053" t="s">
        <v>702</v>
      </c>
      <c r="G1053">
        <v>5</v>
      </c>
      <c r="H1053" t="s">
        <v>7511</v>
      </c>
      <c r="I1053" s="9">
        <v>21520</v>
      </c>
      <c r="K1053" t="s">
        <v>53</v>
      </c>
      <c r="M1053" t="s">
        <v>54</v>
      </c>
      <c r="N1053" t="s">
        <v>7733</v>
      </c>
      <c r="O1053" t="s">
        <v>7751</v>
      </c>
      <c r="P1053" t="s">
        <v>783</v>
      </c>
      <c r="Q1053" t="s">
        <v>693</v>
      </c>
      <c r="R1053" s="9">
        <v>21520</v>
      </c>
      <c r="U1053" t="str">
        <f t="shared" si="108"/>
        <v>No</v>
      </c>
      <c r="V1053" t="str">
        <f t="shared" si="109"/>
        <v>No</v>
      </c>
      <c r="W1053" s="9" t="str">
        <f t="shared" si="110"/>
        <v/>
      </c>
      <c r="X1053" s="9">
        <f t="shared" si="111"/>
        <v>21520</v>
      </c>
    </row>
    <row r="1054" spans="1:24" hidden="1" x14ac:dyDescent="0.25">
      <c r="A1054">
        <v>7260</v>
      </c>
      <c r="B1054" t="s">
        <v>64</v>
      </c>
      <c r="C1054" t="s">
        <v>7801</v>
      </c>
      <c r="D1054" t="s">
        <v>80</v>
      </c>
      <c r="E1054" t="s">
        <v>45</v>
      </c>
      <c r="F1054" t="s">
        <v>47</v>
      </c>
      <c r="G1054">
        <v>5</v>
      </c>
      <c r="H1054" t="s">
        <v>3031</v>
      </c>
      <c r="I1054" s="9">
        <v>0</v>
      </c>
      <c r="J1054" s="9">
        <v>5000</v>
      </c>
      <c r="K1054" t="s">
        <v>53</v>
      </c>
      <c r="L1054" s="9">
        <v>0</v>
      </c>
      <c r="M1054" t="s">
        <v>54</v>
      </c>
      <c r="N1054" t="s">
        <v>3144</v>
      </c>
      <c r="O1054" t="s">
        <v>3036</v>
      </c>
      <c r="P1054" t="s">
        <v>797</v>
      </c>
      <c r="Q1054" t="s">
        <v>727</v>
      </c>
      <c r="R1054" s="9">
        <v>0</v>
      </c>
      <c r="S1054">
        <f>I1054+J1054+L1054</f>
        <v>5000</v>
      </c>
      <c r="T1054">
        <f>S1054-R1054</f>
        <v>5000</v>
      </c>
      <c r="U1054" t="str">
        <f t="shared" si="108"/>
        <v>No</v>
      </c>
      <c r="V1054" t="str">
        <f t="shared" si="109"/>
        <v>No</v>
      </c>
      <c r="W1054" s="9" t="str">
        <f t="shared" si="110"/>
        <v/>
      </c>
      <c r="X1054" s="9">
        <f t="shared" si="111"/>
        <v>5000</v>
      </c>
    </row>
    <row r="1055" spans="1:24" hidden="1" x14ac:dyDescent="0.25">
      <c r="A1055">
        <v>7264</v>
      </c>
      <c r="B1055" t="s">
        <v>117</v>
      </c>
      <c r="D1055" t="s">
        <v>80</v>
      </c>
      <c r="E1055" t="s">
        <v>66</v>
      </c>
      <c r="F1055" t="s">
        <v>540</v>
      </c>
      <c r="G1055">
        <v>1</v>
      </c>
      <c r="H1055" t="s">
        <v>7819</v>
      </c>
      <c r="I1055" s="9">
        <v>100000</v>
      </c>
      <c r="K1055" t="s">
        <v>53</v>
      </c>
      <c r="M1055" t="s">
        <v>54</v>
      </c>
      <c r="N1055" t="s">
        <v>7820</v>
      </c>
      <c r="O1055" t="s">
        <v>7751</v>
      </c>
      <c r="P1055" t="s">
        <v>783</v>
      </c>
      <c r="Q1055" t="s">
        <v>719</v>
      </c>
      <c r="R1055" s="9">
        <v>100000</v>
      </c>
      <c r="U1055" t="str">
        <f t="shared" si="108"/>
        <v>No</v>
      </c>
      <c r="V1055" t="str">
        <f t="shared" si="109"/>
        <v>No</v>
      </c>
      <c r="W1055" s="9" t="str">
        <f t="shared" si="110"/>
        <v/>
      </c>
      <c r="X1055" s="9">
        <f t="shared" si="111"/>
        <v>100000</v>
      </c>
    </row>
    <row r="1056" spans="1:24" hidden="1" x14ac:dyDescent="0.25">
      <c r="A1056">
        <v>7276</v>
      </c>
      <c r="B1056" t="s">
        <v>266</v>
      </c>
      <c r="D1056" t="s">
        <v>80</v>
      </c>
      <c r="E1056" t="s">
        <v>66</v>
      </c>
      <c r="F1056" t="s">
        <v>47</v>
      </c>
      <c r="G1056">
        <v>4</v>
      </c>
      <c r="H1056" t="s">
        <v>7836</v>
      </c>
      <c r="K1056" t="s">
        <v>273</v>
      </c>
      <c r="M1056" t="s">
        <v>54</v>
      </c>
      <c r="N1056" t="s">
        <v>7828</v>
      </c>
      <c r="O1056" t="s">
        <v>7751</v>
      </c>
      <c r="P1056" t="s">
        <v>783</v>
      </c>
      <c r="Q1056" t="s">
        <v>464</v>
      </c>
      <c r="U1056" t="str">
        <f t="shared" si="108"/>
        <v>No</v>
      </c>
      <c r="V1056" t="str">
        <f t="shared" si="109"/>
        <v>No</v>
      </c>
      <c r="W1056" s="9" t="str">
        <f t="shared" si="110"/>
        <v/>
      </c>
      <c r="X1056" s="9">
        <f t="shared" si="111"/>
        <v>0</v>
      </c>
    </row>
    <row r="1057" spans="1:24" hidden="1" x14ac:dyDescent="0.25">
      <c r="A1057">
        <v>7297</v>
      </c>
      <c r="B1057" t="s">
        <v>141</v>
      </c>
      <c r="D1057" t="s">
        <v>80</v>
      </c>
      <c r="E1057" t="s">
        <v>81</v>
      </c>
      <c r="F1057" t="s">
        <v>144</v>
      </c>
      <c r="G1057">
        <v>1</v>
      </c>
      <c r="H1057" t="s">
        <v>250</v>
      </c>
      <c r="I1057" s="9">
        <v>7000</v>
      </c>
      <c r="K1057" t="s">
        <v>53</v>
      </c>
      <c r="M1057" t="s">
        <v>54</v>
      </c>
      <c r="N1057" t="s">
        <v>7845</v>
      </c>
      <c r="O1057" t="s">
        <v>7751</v>
      </c>
      <c r="P1057" t="s">
        <v>783</v>
      </c>
      <c r="Q1057" t="s">
        <v>719</v>
      </c>
      <c r="R1057" s="9">
        <v>7000</v>
      </c>
      <c r="U1057" t="str">
        <f t="shared" si="108"/>
        <v>No</v>
      </c>
      <c r="V1057" t="str">
        <f t="shared" si="109"/>
        <v>No</v>
      </c>
      <c r="W1057" s="9" t="str">
        <f t="shared" si="110"/>
        <v/>
      </c>
      <c r="X1057" s="9">
        <f t="shared" si="111"/>
        <v>7000</v>
      </c>
    </row>
    <row r="1058" spans="1:24" hidden="1" x14ac:dyDescent="0.25">
      <c r="A1058">
        <v>7298</v>
      </c>
      <c r="B1058" t="s">
        <v>141</v>
      </c>
      <c r="D1058" t="s">
        <v>80</v>
      </c>
      <c r="E1058" t="s">
        <v>66</v>
      </c>
      <c r="F1058" t="s">
        <v>144</v>
      </c>
      <c r="G1058">
        <v>1</v>
      </c>
      <c r="H1058" t="s">
        <v>250</v>
      </c>
      <c r="I1058" s="9">
        <v>15000</v>
      </c>
      <c r="K1058" t="s">
        <v>53</v>
      </c>
      <c r="M1058" t="s">
        <v>54</v>
      </c>
      <c r="N1058" t="s">
        <v>7845</v>
      </c>
      <c r="O1058" t="s">
        <v>7751</v>
      </c>
      <c r="P1058" t="s">
        <v>783</v>
      </c>
      <c r="Q1058" t="s">
        <v>719</v>
      </c>
      <c r="R1058" s="9">
        <v>15000</v>
      </c>
      <c r="U1058" t="str">
        <f t="shared" si="108"/>
        <v>No</v>
      </c>
      <c r="V1058" t="str">
        <f t="shared" si="109"/>
        <v>No</v>
      </c>
      <c r="W1058" s="9" t="str">
        <f t="shared" si="110"/>
        <v/>
      </c>
      <c r="X1058" s="9">
        <f t="shared" si="111"/>
        <v>15000</v>
      </c>
    </row>
    <row r="1059" spans="1:24" hidden="1" x14ac:dyDescent="0.25">
      <c r="A1059">
        <v>7299</v>
      </c>
      <c r="B1059" t="s">
        <v>141</v>
      </c>
      <c r="D1059" t="s">
        <v>80</v>
      </c>
      <c r="E1059" t="s">
        <v>66</v>
      </c>
      <c r="F1059" t="s">
        <v>144</v>
      </c>
      <c r="G1059">
        <v>1</v>
      </c>
      <c r="H1059" t="s">
        <v>250</v>
      </c>
      <c r="I1059" s="9">
        <v>5000</v>
      </c>
      <c r="K1059" t="s">
        <v>53</v>
      </c>
      <c r="M1059" t="s">
        <v>54</v>
      </c>
      <c r="N1059" t="s">
        <v>7845</v>
      </c>
      <c r="O1059" t="s">
        <v>7751</v>
      </c>
      <c r="P1059" t="s">
        <v>783</v>
      </c>
      <c r="Q1059" t="s">
        <v>719</v>
      </c>
      <c r="R1059" s="9">
        <v>5000</v>
      </c>
      <c r="U1059" t="str">
        <f t="shared" si="108"/>
        <v>No</v>
      </c>
      <c r="V1059" t="str">
        <f t="shared" si="109"/>
        <v>No</v>
      </c>
      <c r="W1059" s="9" t="str">
        <f t="shared" si="110"/>
        <v/>
      </c>
      <c r="X1059" s="9">
        <f t="shared" si="111"/>
        <v>5000</v>
      </c>
    </row>
    <row r="1060" spans="1:24" hidden="1" x14ac:dyDescent="0.25">
      <c r="A1060">
        <v>7300</v>
      </c>
      <c r="B1060" t="s">
        <v>141</v>
      </c>
      <c r="D1060" t="s">
        <v>80</v>
      </c>
      <c r="E1060" t="s">
        <v>66</v>
      </c>
      <c r="G1060">
        <v>1</v>
      </c>
      <c r="I1060" s="9">
        <v>15000</v>
      </c>
      <c r="K1060" t="s">
        <v>53</v>
      </c>
      <c r="M1060" t="s">
        <v>54</v>
      </c>
      <c r="N1060" t="s">
        <v>7845</v>
      </c>
      <c r="O1060" t="s">
        <v>7751</v>
      </c>
      <c r="P1060" t="s">
        <v>783</v>
      </c>
      <c r="Q1060" t="s">
        <v>719</v>
      </c>
      <c r="R1060" s="9">
        <v>15000</v>
      </c>
      <c r="U1060" t="str">
        <f t="shared" si="108"/>
        <v>No</v>
      </c>
      <c r="V1060" t="str">
        <f t="shared" si="109"/>
        <v>No</v>
      </c>
      <c r="W1060" s="9" t="str">
        <f t="shared" si="110"/>
        <v/>
      </c>
      <c r="X1060" s="9">
        <f t="shared" si="111"/>
        <v>15000</v>
      </c>
    </row>
    <row r="1061" spans="1:24" hidden="1" x14ac:dyDescent="0.25">
      <c r="A1061">
        <v>7301</v>
      </c>
      <c r="B1061" t="s">
        <v>141</v>
      </c>
      <c r="D1061" t="s">
        <v>80</v>
      </c>
      <c r="E1061" t="s">
        <v>66</v>
      </c>
      <c r="F1061" t="s">
        <v>144</v>
      </c>
      <c r="G1061">
        <v>1</v>
      </c>
      <c r="H1061" t="s">
        <v>250</v>
      </c>
      <c r="I1061" s="9">
        <v>8000</v>
      </c>
      <c r="K1061" t="s">
        <v>53</v>
      </c>
      <c r="M1061" t="s">
        <v>54</v>
      </c>
      <c r="N1061" t="s">
        <v>7845</v>
      </c>
      <c r="O1061" t="s">
        <v>7751</v>
      </c>
      <c r="P1061" t="s">
        <v>783</v>
      </c>
      <c r="Q1061" t="s">
        <v>719</v>
      </c>
      <c r="R1061" s="9">
        <v>8000</v>
      </c>
      <c r="U1061" t="str">
        <f t="shared" si="108"/>
        <v>No</v>
      </c>
      <c r="V1061" t="str">
        <f t="shared" si="109"/>
        <v>No</v>
      </c>
      <c r="W1061" s="9" t="str">
        <f t="shared" si="110"/>
        <v/>
      </c>
      <c r="X1061" s="9">
        <f t="shared" si="111"/>
        <v>8000</v>
      </c>
    </row>
    <row r="1062" spans="1:24" hidden="1" x14ac:dyDescent="0.25">
      <c r="A1062">
        <v>7302</v>
      </c>
      <c r="B1062" t="s">
        <v>141</v>
      </c>
      <c r="D1062" t="s">
        <v>80</v>
      </c>
      <c r="E1062" t="s">
        <v>45</v>
      </c>
      <c r="F1062" t="s">
        <v>144</v>
      </c>
      <c r="G1062">
        <v>1</v>
      </c>
      <c r="H1062" t="s">
        <v>250</v>
      </c>
      <c r="I1062" s="9">
        <v>18000</v>
      </c>
      <c r="K1062" t="s">
        <v>53</v>
      </c>
      <c r="M1062" t="s">
        <v>54</v>
      </c>
      <c r="N1062" t="s">
        <v>7845</v>
      </c>
      <c r="O1062" t="s">
        <v>7751</v>
      </c>
      <c r="P1062" t="s">
        <v>783</v>
      </c>
      <c r="Q1062" t="s">
        <v>719</v>
      </c>
      <c r="R1062" s="9">
        <v>18000</v>
      </c>
      <c r="U1062" t="str">
        <f t="shared" si="108"/>
        <v>No</v>
      </c>
      <c r="V1062" t="str">
        <f t="shared" si="109"/>
        <v>No</v>
      </c>
      <c r="W1062" s="9" t="str">
        <f t="shared" si="110"/>
        <v/>
      </c>
      <c r="X1062" s="9">
        <f t="shared" si="111"/>
        <v>18000</v>
      </c>
    </row>
    <row r="1063" spans="1:24" hidden="1" x14ac:dyDescent="0.25">
      <c r="A1063">
        <v>7303</v>
      </c>
      <c r="B1063" t="s">
        <v>141</v>
      </c>
      <c r="D1063" t="s">
        <v>80</v>
      </c>
      <c r="E1063" t="s">
        <v>45</v>
      </c>
      <c r="F1063" t="s">
        <v>47</v>
      </c>
      <c r="G1063">
        <v>1</v>
      </c>
      <c r="H1063" t="s">
        <v>250</v>
      </c>
      <c r="I1063" s="9">
        <v>3000</v>
      </c>
      <c r="K1063" t="s">
        <v>53</v>
      </c>
      <c r="M1063" t="s">
        <v>54</v>
      </c>
      <c r="N1063" t="s">
        <v>7872</v>
      </c>
      <c r="O1063" t="s">
        <v>7751</v>
      </c>
      <c r="P1063" t="s">
        <v>783</v>
      </c>
      <c r="Q1063" t="s">
        <v>719</v>
      </c>
      <c r="R1063" s="9">
        <v>3000</v>
      </c>
      <c r="U1063" t="str">
        <f t="shared" si="108"/>
        <v>No</v>
      </c>
      <c r="V1063" t="str">
        <f t="shared" si="109"/>
        <v>No</v>
      </c>
      <c r="W1063" s="9" t="str">
        <f t="shared" si="110"/>
        <v/>
      </c>
      <c r="X1063" s="9">
        <f t="shared" si="111"/>
        <v>3000</v>
      </c>
    </row>
    <row r="1064" spans="1:24" hidden="1" x14ac:dyDescent="0.25">
      <c r="A1064">
        <v>7304</v>
      </c>
      <c r="B1064" t="s">
        <v>141</v>
      </c>
      <c r="D1064" t="s">
        <v>80</v>
      </c>
      <c r="E1064" t="s">
        <v>45</v>
      </c>
      <c r="F1064" t="s">
        <v>119</v>
      </c>
      <c r="G1064">
        <v>1</v>
      </c>
      <c r="H1064" t="s">
        <v>250</v>
      </c>
      <c r="I1064" s="9">
        <v>5000</v>
      </c>
      <c r="K1064" t="s">
        <v>273</v>
      </c>
      <c r="M1064" t="s">
        <v>54</v>
      </c>
      <c r="N1064" t="s">
        <v>7872</v>
      </c>
      <c r="O1064" t="s">
        <v>7751</v>
      </c>
      <c r="P1064" t="s">
        <v>783</v>
      </c>
      <c r="Q1064" t="s">
        <v>719</v>
      </c>
      <c r="R1064" s="9">
        <v>5000</v>
      </c>
      <c r="U1064" t="str">
        <f t="shared" si="108"/>
        <v>No</v>
      </c>
      <c r="V1064" t="str">
        <f t="shared" si="109"/>
        <v>No</v>
      </c>
      <c r="W1064" s="9" t="str">
        <f t="shared" si="110"/>
        <v/>
      </c>
      <c r="X1064" s="9">
        <f t="shared" si="111"/>
        <v>5000</v>
      </c>
    </row>
    <row r="1065" spans="1:24" hidden="1" x14ac:dyDescent="0.25">
      <c r="A1065">
        <v>7305</v>
      </c>
      <c r="B1065" t="s">
        <v>141</v>
      </c>
      <c r="D1065" t="s">
        <v>80</v>
      </c>
      <c r="E1065" t="s">
        <v>81</v>
      </c>
      <c r="F1065" t="s">
        <v>144</v>
      </c>
      <c r="G1065">
        <v>1</v>
      </c>
      <c r="H1065" t="s">
        <v>250</v>
      </c>
      <c r="K1065" t="s">
        <v>53</v>
      </c>
      <c r="M1065" t="s">
        <v>54</v>
      </c>
      <c r="N1065" t="s">
        <v>7884</v>
      </c>
      <c r="O1065" t="s">
        <v>7751</v>
      </c>
      <c r="P1065" t="s">
        <v>783</v>
      </c>
      <c r="Q1065" t="s">
        <v>719</v>
      </c>
      <c r="R1065" s="9">
        <v>0</v>
      </c>
      <c r="U1065" t="str">
        <f t="shared" si="108"/>
        <v>No</v>
      </c>
      <c r="V1065" t="str">
        <f t="shared" si="109"/>
        <v>No</v>
      </c>
      <c r="W1065" s="9" t="str">
        <f t="shared" si="110"/>
        <v/>
      </c>
      <c r="X1065" s="9">
        <f t="shared" si="111"/>
        <v>0</v>
      </c>
    </row>
    <row r="1066" spans="1:24" hidden="1" x14ac:dyDescent="0.25">
      <c r="A1066">
        <v>7316</v>
      </c>
      <c r="B1066" t="s">
        <v>79</v>
      </c>
      <c r="D1066" t="s">
        <v>80</v>
      </c>
      <c r="E1066" t="s">
        <v>81</v>
      </c>
      <c r="F1066" t="s">
        <v>131</v>
      </c>
      <c r="G1066">
        <v>5</v>
      </c>
      <c r="H1066" t="s">
        <v>4063</v>
      </c>
      <c r="I1066" s="9">
        <v>40000</v>
      </c>
      <c r="J1066" s="9">
        <v>40000</v>
      </c>
      <c r="K1066" t="s">
        <v>273</v>
      </c>
      <c r="L1066" s="9">
        <v>100000</v>
      </c>
      <c r="M1066" t="s">
        <v>134</v>
      </c>
      <c r="N1066" t="s">
        <v>4075</v>
      </c>
      <c r="O1066" t="s">
        <v>4066</v>
      </c>
      <c r="P1066" t="s">
        <v>797</v>
      </c>
      <c r="Q1066" t="s">
        <v>727</v>
      </c>
      <c r="R1066" s="9">
        <v>0</v>
      </c>
      <c r="S1066">
        <f t="shared" ref="S1066:S1073" si="112">I1066+J1066+L1066</f>
        <v>180000</v>
      </c>
      <c r="T1066">
        <f t="shared" ref="T1066:T1073" si="113">S1066-R1066</f>
        <v>180000</v>
      </c>
      <c r="U1066" t="str">
        <f t="shared" si="108"/>
        <v>No</v>
      </c>
      <c r="V1066" t="str">
        <f t="shared" si="109"/>
        <v>No</v>
      </c>
      <c r="W1066" s="9" t="str">
        <f t="shared" si="110"/>
        <v/>
      </c>
      <c r="X1066" s="9">
        <f t="shared" si="111"/>
        <v>180000</v>
      </c>
    </row>
    <row r="1067" spans="1:24" hidden="1" x14ac:dyDescent="0.25">
      <c r="A1067">
        <v>7319</v>
      </c>
      <c r="B1067" t="s">
        <v>64</v>
      </c>
      <c r="C1067" t="s">
        <v>7899</v>
      </c>
      <c r="D1067" t="s">
        <v>80</v>
      </c>
      <c r="E1067" t="s">
        <v>81</v>
      </c>
      <c r="F1067" t="s">
        <v>198</v>
      </c>
      <c r="G1067">
        <v>5</v>
      </c>
      <c r="H1067" t="s">
        <v>4063</v>
      </c>
      <c r="I1067" s="9">
        <v>2500</v>
      </c>
      <c r="J1067" s="9">
        <v>2500</v>
      </c>
      <c r="K1067" t="s">
        <v>53</v>
      </c>
      <c r="L1067" s="9">
        <v>2500</v>
      </c>
      <c r="M1067" t="s">
        <v>134</v>
      </c>
      <c r="N1067" t="s">
        <v>4094</v>
      </c>
      <c r="O1067" t="s">
        <v>4066</v>
      </c>
      <c r="P1067" t="s">
        <v>797</v>
      </c>
      <c r="Q1067" t="s">
        <v>727</v>
      </c>
      <c r="R1067" s="9">
        <v>0</v>
      </c>
      <c r="S1067">
        <f t="shared" si="112"/>
        <v>7500</v>
      </c>
      <c r="T1067">
        <f t="shared" si="113"/>
        <v>7500</v>
      </c>
      <c r="U1067" t="str">
        <f t="shared" si="108"/>
        <v>No</v>
      </c>
      <c r="V1067" t="str">
        <f t="shared" si="109"/>
        <v>No</v>
      </c>
      <c r="W1067" s="9" t="str">
        <f t="shared" si="110"/>
        <v/>
      </c>
      <c r="X1067" s="9">
        <f t="shared" si="111"/>
        <v>7500</v>
      </c>
    </row>
    <row r="1068" spans="1:24" hidden="1" x14ac:dyDescent="0.25">
      <c r="A1068">
        <v>7320</v>
      </c>
      <c r="B1068" t="s">
        <v>64</v>
      </c>
      <c r="C1068" t="s">
        <v>7899</v>
      </c>
      <c r="D1068" t="s">
        <v>80</v>
      </c>
      <c r="E1068" t="s">
        <v>45</v>
      </c>
      <c r="F1068" t="s">
        <v>131</v>
      </c>
      <c r="G1068">
        <v>5</v>
      </c>
      <c r="H1068" t="s">
        <v>5134</v>
      </c>
      <c r="I1068" s="9">
        <v>0</v>
      </c>
      <c r="J1068" s="9">
        <v>0</v>
      </c>
      <c r="K1068" t="s">
        <v>273</v>
      </c>
      <c r="L1068" s="9">
        <v>350</v>
      </c>
      <c r="M1068" t="s">
        <v>134</v>
      </c>
      <c r="N1068" t="s">
        <v>5158</v>
      </c>
      <c r="O1068" t="s">
        <v>5137</v>
      </c>
      <c r="P1068" t="s">
        <v>797</v>
      </c>
      <c r="Q1068" t="s">
        <v>727</v>
      </c>
      <c r="R1068" s="9">
        <v>0</v>
      </c>
      <c r="S1068">
        <f t="shared" si="112"/>
        <v>350</v>
      </c>
      <c r="T1068">
        <f t="shared" si="113"/>
        <v>350</v>
      </c>
      <c r="U1068" t="str">
        <f t="shared" si="108"/>
        <v>No</v>
      </c>
      <c r="V1068" t="str">
        <f t="shared" si="109"/>
        <v>No</v>
      </c>
      <c r="W1068" s="9" t="str">
        <f t="shared" si="110"/>
        <v/>
      </c>
      <c r="X1068" s="9">
        <f t="shared" si="111"/>
        <v>350</v>
      </c>
    </row>
    <row r="1069" spans="1:24" hidden="1" x14ac:dyDescent="0.25">
      <c r="A1069">
        <v>7321</v>
      </c>
      <c r="B1069" t="s">
        <v>64</v>
      </c>
      <c r="C1069" t="s">
        <v>7899</v>
      </c>
      <c r="D1069" t="s">
        <v>80</v>
      </c>
      <c r="E1069" t="s">
        <v>81</v>
      </c>
      <c r="F1069" t="s">
        <v>198</v>
      </c>
      <c r="G1069">
        <v>5</v>
      </c>
      <c r="H1069" t="s">
        <v>5134</v>
      </c>
      <c r="I1069" s="9">
        <v>0</v>
      </c>
      <c r="J1069" s="9">
        <v>0</v>
      </c>
      <c r="K1069" t="s">
        <v>273</v>
      </c>
      <c r="L1069" s="9">
        <v>4500</v>
      </c>
      <c r="M1069" t="s">
        <v>134</v>
      </c>
      <c r="N1069" t="s">
        <v>5177</v>
      </c>
      <c r="O1069" t="s">
        <v>5137</v>
      </c>
      <c r="P1069" t="s">
        <v>797</v>
      </c>
      <c r="Q1069" t="s">
        <v>727</v>
      </c>
      <c r="R1069" s="9">
        <v>0</v>
      </c>
      <c r="S1069">
        <f t="shared" si="112"/>
        <v>4500</v>
      </c>
      <c r="T1069">
        <f t="shared" si="113"/>
        <v>4500</v>
      </c>
      <c r="U1069" t="str">
        <f t="shared" si="108"/>
        <v>No</v>
      </c>
      <c r="V1069" t="str">
        <f t="shared" si="109"/>
        <v>No</v>
      </c>
      <c r="W1069" s="9" t="str">
        <f t="shared" si="110"/>
        <v/>
      </c>
      <c r="X1069" s="9">
        <f t="shared" si="111"/>
        <v>4500</v>
      </c>
    </row>
    <row r="1070" spans="1:24" hidden="1" x14ac:dyDescent="0.25">
      <c r="A1070">
        <v>7322</v>
      </c>
      <c r="B1070" t="s">
        <v>117</v>
      </c>
      <c r="D1070" t="s">
        <v>80</v>
      </c>
      <c r="E1070" t="s">
        <v>66</v>
      </c>
      <c r="F1070" t="s">
        <v>131</v>
      </c>
      <c r="G1070">
        <v>5</v>
      </c>
      <c r="H1070" t="s">
        <v>5909</v>
      </c>
      <c r="I1070" s="9">
        <v>0</v>
      </c>
      <c r="J1070" s="9">
        <v>0</v>
      </c>
      <c r="K1070" t="s">
        <v>53</v>
      </c>
      <c r="L1070" s="9">
        <v>0</v>
      </c>
      <c r="M1070" t="s">
        <v>54</v>
      </c>
      <c r="N1070" t="s">
        <v>5940</v>
      </c>
      <c r="O1070" t="s">
        <v>5892</v>
      </c>
      <c r="P1070" t="s">
        <v>797</v>
      </c>
      <c r="Q1070" t="s">
        <v>727</v>
      </c>
      <c r="R1070" s="9">
        <v>0</v>
      </c>
      <c r="S1070">
        <f t="shared" si="112"/>
        <v>0</v>
      </c>
      <c r="T1070">
        <f t="shared" si="113"/>
        <v>0</v>
      </c>
      <c r="U1070" t="str">
        <f t="shared" si="108"/>
        <v>No</v>
      </c>
      <c r="V1070" t="str">
        <f t="shared" si="109"/>
        <v>No</v>
      </c>
      <c r="W1070" s="9" t="str">
        <f t="shared" si="110"/>
        <v/>
      </c>
      <c r="X1070" s="9">
        <f t="shared" si="111"/>
        <v>0</v>
      </c>
    </row>
    <row r="1071" spans="1:24" hidden="1" x14ac:dyDescent="0.25">
      <c r="A1071">
        <v>7336</v>
      </c>
      <c r="B1071" t="s">
        <v>117</v>
      </c>
      <c r="D1071" t="s">
        <v>80</v>
      </c>
      <c r="E1071" t="s">
        <v>45</v>
      </c>
      <c r="F1071" t="s">
        <v>131</v>
      </c>
      <c r="G1071">
        <v>5</v>
      </c>
      <c r="H1071" t="s">
        <v>6369</v>
      </c>
      <c r="I1071" s="9">
        <v>0</v>
      </c>
      <c r="J1071" s="9">
        <v>0</v>
      </c>
      <c r="K1071" t="s">
        <v>53</v>
      </c>
      <c r="L1071" s="9">
        <v>207000</v>
      </c>
      <c r="M1071" t="s">
        <v>54</v>
      </c>
      <c r="O1071" t="s">
        <v>6306</v>
      </c>
      <c r="P1071" t="s">
        <v>797</v>
      </c>
      <c r="Q1071" t="s">
        <v>727</v>
      </c>
      <c r="R1071" s="9">
        <v>0</v>
      </c>
      <c r="S1071">
        <f t="shared" si="112"/>
        <v>207000</v>
      </c>
      <c r="T1071">
        <f t="shared" si="113"/>
        <v>207000</v>
      </c>
      <c r="U1071" t="str">
        <f t="shared" si="108"/>
        <v>No</v>
      </c>
      <c r="V1071" t="str">
        <f t="shared" si="109"/>
        <v>No</v>
      </c>
      <c r="W1071" s="9" t="str">
        <f t="shared" si="110"/>
        <v/>
      </c>
      <c r="X1071" s="9">
        <f t="shared" si="111"/>
        <v>207000</v>
      </c>
    </row>
    <row r="1072" spans="1:24" hidden="1" x14ac:dyDescent="0.25">
      <c r="A1072">
        <v>7337</v>
      </c>
      <c r="B1072" t="s">
        <v>117</v>
      </c>
      <c r="D1072" t="s">
        <v>80</v>
      </c>
      <c r="E1072" t="s">
        <v>45</v>
      </c>
      <c r="F1072" t="s">
        <v>131</v>
      </c>
      <c r="G1072">
        <v>5</v>
      </c>
      <c r="H1072" t="s">
        <v>6469</v>
      </c>
      <c r="I1072" s="9">
        <v>12000</v>
      </c>
      <c r="J1072" s="9">
        <v>1000</v>
      </c>
      <c r="K1072" t="s">
        <v>53</v>
      </c>
      <c r="L1072" s="9">
        <v>13000</v>
      </c>
      <c r="M1072" t="s">
        <v>134</v>
      </c>
      <c r="N1072" t="s">
        <v>6471</v>
      </c>
      <c r="O1072" t="s">
        <v>6472</v>
      </c>
      <c r="P1072" t="s">
        <v>797</v>
      </c>
      <c r="Q1072" t="s">
        <v>727</v>
      </c>
      <c r="R1072" s="9">
        <v>0</v>
      </c>
      <c r="S1072">
        <f t="shared" si="112"/>
        <v>26000</v>
      </c>
      <c r="T1072">
        <f t="shared" si="113"/>
        <v>26000</v>
      </c>
      <c r="U1072" t="str">
        <f t="shared" si="108"/>
        <v>No</v>
      </c>
      <c r="V1072" t="str">
        <f t="shared" si="109"/>
        <v>No</v>
      </c>
      <c r="W1072" s="9" t="str">
        <f t="shared" si="110"/>
        <v/>
      </c>
      <c r="X1072" s="9">
        <f t="shared" si="111"/>
        <v>26000</v>
      </c>
    </row>
    <row r="1073" spans="1:24" hidden="1" x14ac:dyDescent="0.25">
      <c r="A1073">
        <v>7342</v>
      </c>
      <c r="B1073" t="s">
        <v>64</v>
      </c>
      <c r="C1073" t="s">
        <v>7899</v>
      </c>
      <c r="D1073" t="s">
        <v>80</v>
      </c>
      <c r="E1073" t="s">
        <v>66</v>
      </c>
      <c r="F1073" t="s">
        <v>119</v>
      </c>
      <c r="G1073">
        <v>5</v>
      </c>
      <c r="H1073" t="s">
        <v>6469</v>
      </c>
      <c r="I1073" s="9">
        <v>0</v>
      </c>
      <c r="J1073" s="9">
        <v>0</v>
      </c>
      <c r="K1073" t="s">
        <v>53</v>
      </c>
      <c r="L1073" s="9">
        <v>0</v>
      </c>
      <c r="M1073" t="s">
        <v>134</v>
      </c>
      <c r="N1073" t="s">
        <v>6490</v>
      </c>
      <c r="O1073" t="s">
        <v>6472</v>
      </c>
      <c r="P1073" t="s">
        <v>797</v>
      </c>
      <c r="Q1073" t="s">
        <v>727</v>
      </c>
      <c r="R1073" s="9">
        <v>0</v>
      </c>
      <c r="S1073">
        <f t="shared" si="112"/>
        <v>0</v>
      </c>
      <c r="T1073">
        <f t="shared" si="113"/>
        <v>0</v>
      </c>
      <c r="U1073" t="str">
        <f t="shared" si="108"/>
        <v>No</v>
      </c>
      <c r="V1073" t="str">
        <f t="shared" si="109"/>
        <v>No</v>
      </c>
      <c r="W1073" s="9" t="str">
        <f t="shared" si="110"/>
        <v/>
      </c>
      <c r="X1073" s="9">
        <f t="shared" si="111"/>
        <v>0</v>
      </c>
    </row>
    <row r="1074" spans="1:24" hidden="1" x14ac:dyDescent="0.25">
      <c r="A1074">
        <v>7349</v>
      </c>
      <c r="B1074" t="s">
        <v>79</v>
      </c>
      <c r="D1074" t="s">
        <v>80</v>
      </c>
      <c r="E1074" t="s">
        <v>66</v>
      </c>
      <c r="G1074">
        <v>1</v>
      </c>
      <c r="H1074" t="s">
        <v>7511</v>
      </c>
      <c r="I1074" s="9">
        <v>25000</v>
      </c>
      <c r="K1074" t="s">
        <v>273</v>
      </c>
      <c r="M1074" t="s">
        <v>54</v>
      </c>
      <c r="N1074" t="s">
        <v>7892</v>
      </c>
      <c r="O1074" t="s">
        <v>7893</v>
      </c>
      <c r="P1074" t="s">
        <v>783</v>
      </c>
      <c r="Q1074" t="s">
        <v>921</v>
      </c>
      <c r="R1074" s="9">
        <v>25000</v>
      </c>
      <c r="U1074" t="str">
        <f t="shared" si="108"/>
        <v>No</v>
      </c>
      <c r="V1074" t="str">
        <f t="shared" si="109"/>
        <v>No</v>
      </c>
      <c r="W1074" s="9" t="str">
        <f t="shared" si="110"/>
        <v/>
      </c>
      <c r="X1074" s="9">
        <f t="shared" si="111"/>
        <v>25000</v>
      </c>
    </row>
    <row r="1075" spans="1:24" hidden="1" x14ac:dyDescent="0.25">
      <c r="A1075">
        <v>7356</v>
      </c>
      <c r="B1075" t="s">
        <v>64</v>
      </c>
      <c r="C1075" t="s">
        <v>7945</v>
      </c>
      <c r="E1075" t="s">
        <v>66</v>
      </c>
      <c r="F1075" t="s">
        <v>198</v>
      </c>
      <c r="G1075">
        <v>5</v>
      </c>
      <c r="H1075" t="s">
        <v>6509</v>
      </c>
      <c r="I1075" s="9">
        <v>0</v>
      </c>
      <c r="J1075" s="9">
        <v>500</v>
      </c>
      <c r="K1075" t="s">
        <v>53</v>
      </c>
      <c r="L1075" s="9">
        <v>500</v>
      </c>
      <c r="M1075" t="s">
        <v>134</v>
      </c>
      <c r="N1075" t="s">
        <v>6510</v>
      </c>
      <c r="O1075" t="s">
        <v>6472</v>
      </c>
      <c r="P1075" t="s">
        <v>797</v>
      </c>
      <c r="Q1075" t="s">
        <v>727</v>
      </c>
      <c r="R1075" s="9">
        <v>0</v>
      </c>
      <c r="S1075">
        <f t="shared" ref="S1075:S1076" si="114">I1075+J1075+L1075</f>
        <v>1000</v>
      </c>
      <c r="T1075">
        <f t="shared" ref="T1075:T1076" si="115">S1075-R1075</f>
        <v>1000</v>
      </c>
      <c r="U1075" t="str">
        <f t="shared" si="108"/>
        <v>No</v>
      </c>
      <c r="V1075" t="str">
        <f t="shared" si="109"/>
        <v>No</v>
      </c>
      <c r="W1075" s="9" t="str">
        <f t="shared" si="110"/>
        <v/>
      </c>
      <c r="X1075" s="9">
        <f t="shared" si="111"/>
        <v>1000</v>
      </c>
    </row>
    <row r="1076" spans="1:24" hidden="1" x14ac:dyDescent="0.25">
      <c r="A1076">
        <v>7357</v>
      </c>
      <c r="B1076" t="s">
        <v>117</v>
      </c>
      <c r="E1076" t="s">
        <v>66</v>
      </c>
      <c r="F1076" t="s">
        <v>237</v>
      </c>
      <c r="G1076">
        <v>5</v>
      </c>
      <c r="H1076" t="s">
        <v>6568</v>
      </c>
      <c r="I1076" s="9">
        <v>0</v>
      </c>
      <c r="J1076" s="9">
        <v>2000</v>
      </c>
      <c r="K1076" t="s">
        <v>53</v>
      </c>
      <c r="L1076" s="9">
        <v>0</v>
      </c>
      <c r="M1076" t="s">
        <v>54</v>
      </c>
      <c r="N1076" t="s">
        <v>1237</v>
      </c>
      <c r="O1076" t="s">
        <v>6571</v>
      </c>
      <c r="P1076" t="s">
        <v>797</v>
      </c>
      <c r="Q1076" t="s">
        <v>727</v>
      </c>
      <c r="R1076" s="9">
        <v>0</v>
      </c>
      <c r="S1076">
        <f t="shared" si="114"/>
        <v>2000</v>
      </c>
      <c r="T1076">
        <f t="shared" si="115"/>
        <v>2000</v>
      </c>
      <c r="U1076" t="str">
        <f t="shared" si="108"/>
        <v>No</v>
      </c>
      <c r="V1076" t="str">
        <f t="shared" si="109"/>
        <v>No</v>
      </c>
      <c r="W1076" s="9" t="str">
        <f t="shared" si="110"/>
        <v/>
      </c>
      <c r="X1076" s="9">
        <f t="shared" si="111"/>
        <v>2000</v>
      </c>
    </row>
    <row r="1077" spans="1:24" hidden="1" x14ac:dyDescent="0.25">
      <c r="A1077">
        <v>7430</v>
      </c>
      <c r="B1077" t="s">
        <v>64</v>
      </c>
      <c r="C1077" t="s">
        <v>7739</v>
      </c>
      <c r="D1077" t="s">
        <v>80</v>
      </c>
      <c r="E1077" t="s">
        <v>66</v>
      </c>
      <c r="F1077" t="s">
        <v>237</v>
      </c>
      <c r="L1077" s="9">
        <v>20000</v>
      </c>
      <c r="M1077" t="s">
        <v>54</v>
      </c>
      <c r="O1077" t="s">
        <v>7964</v>
      </c>
      <c r="P1077" t="s">
        <v>783</v>
      </c>
      <c r="U1077" t="str">
        <f t="shared" si="108"/>
        <v>No</v>
      </c>
      <c r="V1077" t="str">
        <f t="shared" si="109"/>
        <v>No</v>
      </c>
      <c r="W1077" s="9" t="str">
        <f t="shared" si="110"/>
        <v/>
      </c>
      <c r="X1077" s="9">
        <f t="shared" si="111"/>
        <v>20000</v>
      </c>
    </row>
    <row r="1078" spans="1:24" hidden="1" x14ac:dyDescent="0.25">
      <c r="A1078">
        <v>7482</v>
      </c>
      <c r="B1078" t="s">
        <v>117</v>
      </c>
      <c r="D1078" t="s">
        <v>80</v>
      </c>
      <c r="E1078" t="s">
        <v>66</v>
      </c>
      <c r="F1078" t="s">
        <v>96</v>
      </c>
      <c r="G1078">
        <v>5</v>
      </c>
      <c r="H1078" t="s">
        <v>6568</v>
      </c>
      <c r="I1078" s="9">
        <v>0</v>
      </c>
      <c r="J1078" s="9">
        <v>500</v>
      </c>
      <c r="K1078" t="s">
        <v>53</v>
      </c>
      <c r="L1078" s="9">
        <v>0</v>
      </c>
      <c r="M1078" t="s">
        <v>54</v>
      </c>
      <c r="N1078" t="s">
        <v>6584</v>
      </c>
      <c r="O1078" t="s">
        <v>6571</v>
      </c>
      <c r="P1078" t="s">
        <v>797</v>
      </c>
      <c r="Q1078" t="s">
        <v>727</v>
      </c>
      <c r="R1078" s="9">
        <v>0</v>
      </c>
      <c r="S1078">
        <f t="shared" ref="S1078:S1079" si="116">I1078+J1078+L1078</f>
        <v>500</v>
      </c>
      <c r="T1078">
        <f t="shared" ref="T1078:T1079" si="117">S1078-R1078</f>
        <v>500</v>
      </c>
      <c r="U1078" t="str">
        <f t="shared" si="108"/>
        <v>No</v>
      </c>
      <c r="V1078" t="str">
        <f t="shared" si="109"/>
        <v>No</v>
      </c>
      <c r="W1078" s="9" t="str">
        <f t="shared" si="110"/>
        <v/>
      </c>
      <c r="X1078" s="9">
        <f t="shared" si="111"/>
        <v>500</v>
      </c>
    </row>
    <row r="1079" spans="1:24" hidden="1" x14ac:dyDescent="0.25">
      <c r="A1079">
        <v>7483</v>
      </c>
      <c r="B1079" t="s">
        <v>117</v>
      </c>
      <c r="D1079" t="s">
        <v>80</v>
      </c>
      <c r="E1079" t="s">
        <v>81</v>
      </c>
      <c r="F1079" t="s">
        <v>131</v>
      </c>
      <c r="G1079">
        <v>5</v>
      </c>
      <c r="H1079" t="s">
        <v>6568</v>
      </c>
      <c r="I1079" s="9">
        <v>500</v>
      </c>
      <c r="J1079" s="9">
        <v>55080</v>
      </c>
      <c r="K1079" t="s">
        <v>53</v>
      </c>
      <c r="L1079" s="9">
        <v>0</v>
      </c>
      <c r="M1079" t="s">
        <v>54</v>
      </c>
      <c r="N1079" t="s">
        <v>6592</v>
      </c>
      <c r="O1079" t="s">
        <v>6571</v>
      </c>
      <c r="P1079" t="s">
        <v>797</v>
      </c>
      <c r="Q1079" t="s">
        <v>727</v>
      </c>
      <c r="R1079" s="9">
        <v>25000</v>
      </c>
      <c r="S1079">
        <f t="shared" si="116"/>
        <v>55580</v>
      </c>
      <c r="T1079">
        <f t="shared" si="117"/>
        <v>30580</v>
      </c>
      <c r="U1079" t="str">
        <f t="shared" si="108"/>
        <v>No</v>
      </c>
      <c r="V1079" t="str">
        <f t="shared" si="109"/>
        <v>No</v>
      </c>
      <c r="W1079" s="9" t="str">
        <f t="shared" si="110"/>
        <v/>
      </c>
      <c r="X1079" s="9">
        <f t="shared" si="111"/>
        <v>55580</v>
      </c>
    </row>
    <row r="1080" spans="1:24" hidden="1" x14ac:dyDescent="0.25">
      <c r="A1080">
        <v>7484</v>
      </c>
      <c r="B1080" t="s">
        <v>117</v>
      </c>
      <c r="D1080" t="s">
        <v>80</v>
      </c>
      <c r="E1080" t="s">
        <v>81</v>
      </c>
      <c r="F1080" t="s">
        <v>131</v>
      </c>
      <c r="G1080">
        <v>5</v>
      </c>
      <c r="H1080" t="s">
        <v>876</v>
      </c>
      <c r="I1080" s="9">
        <v>2500</v>
      </c>
      <c r="K1080" t="s">
        <v>273</v>
      </c>
      <c r="L1080" s="9">
        <v>2500</v>
      </c>
      <c r="M1080" t="s">
        <v>54</v>
      </c>
      <c r="N1080" t="s">
        <v>7686</v>
      </c>
      <c r="O1080" t="s">
        <v>7483</v>
      </c>
      <c r="P1080" t="s">
        <v>797</v>
      </c>
      <c r="Q1080" t="s">
        <v>727</v>
      </c>
      <c r="R1080" s="9">
        <v>5000</v>
      </c>
      <c r="U1080" t="str">
        <f t="shared" si="108"/>
        <v>No</v>
      </c>
      <c r="V1080" t="str">
        <f t="shared" si="109"/>
        <v>No</v>
      </c>
      <c r="W1080" s="9" t="str">
        <f t="shared" si="110"/>
        <v/>
      </c>
      <c r="X1080" s="9">
        <f t="shared" si="111"/>
        <v>5000</v>
      </c>
    </row>
    <row r="1081" spans="1:24" hidden="1" x14ac:dyDescent="0.25">
      <c r="A1081">
        <v>7491</v>
      </c>
      <c r="B1081" t="s">
        <v>117</v>
      </c>
      <c r="D1081" t="s">
        <v>80</v>
      </c>
      <c r="E1081" t="s">
        <v>45</v>
      </c>
      <c r="F1081" t="s">
        <v>540</v>
      </c>
      <c r="G1081">
        <v>1</v>
      </c>
      <c r="H1081" t="s">
        <v>7511</v>
      </c>
      <c r="I1081" s="9">
        <v>100000</v>
      </c>
      <c r="K1081" t="s">
        <v>273</v>
      </c>
      <c r="M1081" t="s">
        <v>54</v>
      </c>
      <c r="N1081" t="s">
        <v>7621</v>
      </c>
      <c r="O1081" t="s">
        <v>8370</v>
      </c>
      <c r="P1081" t="s">
        <v>783</v>
      </c>
      <c r="Q1081" t="s">
        <v>693</v>
      </c>
      <c r="R1081" s="9">
        <v>100000</v>
      </c>
      <c r="U1081" t="str">
        <f t="shared" si="108"/>
        <v>No</v>
      </c>
      <c r="V1081" t="str">
        <f t="shared" si="109"/>
        <v>No</v>
      </c>
      <c r="W1081" s="9" t="str">
        <f t="shared" si="110"/>
        <v/>
      </c>
      <c r="X1081" s="9">
        <f t="shared" si="111"/>
        <v>100000</v>
      </c>
    </row>
    <row r="1082" spans="1:24" hidden="1" x14ac:dyDescent="0.25">
      <c r="A1082">
        <v>7494</v>
      </c>
      <c r="B1082" t="s">
        <v>117</v>
      </c>
      <c r="D1082" t="s">
        <v>80</v>
      </c>
      <c r="E1082" t="s">
        <v>66</v>
      </c>
      <c r="F1082" t="s">
        <v>702</v>
      </c>
      <c r="G1082">
        <v>4</v>
      </c>
      <c r="H1082" t="s">
        <v>876</v>
      </c>
      <c r="K1082" t="s">
        <v>53</v>
      </c>
      <c r="M1082" t="s">
        <v>54</v>
      </c>
      <c r="N1082" t="s">
        <v>7621</v>
      </c>
      <c r="O1082" t="s">
        <v>8370</v>
      </c>
      <c r="P1082" t="s">
        <v>783</v>
      </c>
      <c r="Q1082" t="s">
        <v>464</v>
      </c>
      <c r="U1082" t="str">
        <f t="shared" si="108"/>
        <v>No</v>
      </c>
      <c r="V1082" t="str">
        <f t="shared" si="109"/>
        <v>No</v>
      </c>
      <c r="W1082" s="9" t="str">
        <f t="shared" si="110"/>
        <v/>
      </c>
      <c r="X1082" s="9">
        <f t="shared" si="111"/>
        <v>0</v>
      </c>
    </row>
    <row r="1083" spans="1:24" hidden="1" x14ac:dyDescent="0.25">
      <c r="A1083">
        <v>7497</v>
      </c>
      <c r="B1083" t="s">
        <v>141</v>
      </c>
      <c r="D1083" t="s">
        <v>80</v>
      </c>
      <c r="E1083" t="s">
        <v>45</v>
      </c>
      <c r="F1083" t="s">
        <v>144</v>
      </c>
      <c r="G1083">
        <v>1</v>
      </c>
      <c r="H1083" t="s">
        <v>7511</v>
      </c>
      <c r="I1083" s="9">
        <v>30000</v>
      </c>
      <c r="K1083" t="s">
        <v>273</v>
      </c>
      <c r="M1083" t="s">
        <v>54</v>
      </c>
      <c r="N1083" t="s">
        <v>8401</v>
      </c>
      <c r="O1083" t="s">
        <v>8370</v>
      </c>
      <c r="P1083" t="s">
        <v>783</v>
      </c>
      <c r="Q1083" t="s">
        <v>719</v>
      </c>
      <c r="R1083" s="9">
        <v>30000</v>
      </c>
      <c r="U1083" t="str">
        <f t="shared" si="108"/>
        <v>No</v>
      </c>
      <c r="V1083" t="str">
        <f t="shared" si="109"/>
        <v>No</v>
      </c>
      <c r="W1083" s="9" t="str">
        <f t="shared" si="110"/>
        <v/>
      </c>
      <c r="X1083" s="9">
        <f t="shared" si="111"/>
        <v>30000</v>
      </c>
    </row>
    <row r="1084" spans="1:24" hidden="1" x14ac:dyDescent="0.25">
      <c r="A1084">
        <v>7498</v>
      </c>
      <c r="B1084" t="s">
        <v>117</v>
      </c>
      <c r="D1084" t="s">
        <v>80</v>
      </c>
      <c r="E1084" t="s">
        <v>66</v>
      </c>
      <c r="F1084" t="s">
        <v>540</v>
      </c>
      <c r="G1084">
        <v>1</v>
      </c>
      <c r="H1084" t="s">
        <v>4265</v>
      </c>
      <c r="I1084" s="9">
        <v>50400</v>
      </c>
      <c r="K1084" t="s">
        <v>53</v>
      </c>
      <c r="M1084" t="s">
        <v>134</v>
      </c>
      <c r="N1084" t="s">
        <v>7621</v>
      </c>
      <c r="O1084" t="s">
        <v>8370</v>
      </c>
      <c r="P1084" t="s">
        <v>783</v>
      </c>
      <c r="Q1084" t="s">
        <v>693</v>
      </c>
      <c r="R1084" s="9">
        <v>0</v>
      </c>
      <c r="U1084" t="str">
        <f t="shared" si="108"/>
        <v>No</v>
      </c>
      <c r="V1084" t="str">
        <f t="shared" si="109"/>
        <v>No</v>
      </c>
      <c r="W1084" s="9" t="str">
        <f t="shared" si="110"/>
        <v/>
      </c>
      <c r="X1084" s="9">
        <f t="shared" si="111"/>
        <v>50400</v>
      </c>
    </row>
    <row r="1085" spans="1:24" hidden="1" x14ac:dyDescent="0.25">
      <c r="A1085">
        <v>7503</v>
      </c>
      <c r="B1085" t="s">
        <v>142</v>
      </c>
      <c r="D1085" t="s">
        <v>80</v>
      </c>
      <c r="E1085" t="s">
        <v>81</v>
      </c>
      <c r="F1085" t="s">
        <v>198</v>
      </c>
      <c r="G1085">
        <v>5</v>
      </c>
      <c r="H1085" t="s">
        <v>876</v>
      </c>
      <c r="I1085" s="9">
        <v>1000</v>
      </c>
      <c r="K1085" t="s">
        <v>273</v>
      </c>
      <c r="M1085" t="s">
        <v>134</v>
      </c>
      <c r="N1085" t="s">
        <v>7621</v>
      </c>
      <c r="O1085" t="s">
        <v>8370</v>
      </c>
      <c r="P1085" t="s">
        <v>783</v>
      </c>
      <c r="Q1085" t="s">
        <v>693</v>
      </c>
      <c r="R1085" s="9">
        <v>2000</v>
      </c>
      <c r="U1085" t="str">
        <f t="shared" si="108"/>
        <v>No</v>
      </c>
      <c r="V1085" t="str">
        <f t="shared" si="109"/>
        <v>No</v>
      </c>
      <c r="W1085" s="9" t="str">
        <f t="shared" si="110"/>
        <v/>
      </c>
      <c r="X1085" s="9">
        <f t="shared" si="111"/>
        <v>1000</v>
      </c>
    </row>
    <row r="1086" spans="1:24" hidden="1" x14ac:dyDescent="0.25">
      <c r="A1086">
        <v>7504</v>
      </c>
      <c r="B1086" t="s">
        <v>223</v>
      </c>
      <c r="D1086" t="s">
        <v>80</v>
      </c>
      <c r="E1086" t="s">
        <v>81</v>
      </c>
      <c r="F1086" t="s">
        <v>119</v>
      </c>
      <c r="G1086">
        <v>5</v>
      </c>
      <c r="H1086" t="s">
        <v>7511</v>
      </c>
      <c r="I1086" s="9">
        <v>25000</v>
      </c>
      <c r="K1086" t="s">
        <v>273</v>
      </c>
      <c r="M1086" t="s">
        <v>54</v>
      </c>
      <c r="N1086" t="s">
        <v>7621</v>
      </c>
      <c r="O1086" t="s">
        <v>8370</v>
      </c>
      <c r="P1086" t="s">
        <v>783</v>
      </c>
      <c r="Q1086" t="s">
        <v>693</v>
      </c>
      <c r="R1086" s="9">
        <v>25000</v>
      </c>
      <c r="U1086" t="str">
        <f t="shared" si="108"/>
        <v>No</v>
      </c>
      <c r="V1086" t="str">
        <f t="shared" si="109"/>
        <v>No</v>
      </c>
      <c r="W1086" s="9" t="str">
        <f t="shared" si="110"/>
        <v/>
      </c>
      <c r="X1086" s="9">
        <f t="shared" si="111"/>
        <v>25000</v>
      </c>
    </row>
    <row r="1087" spans="1:24" hidden="1" x14ac:dyDescent="0.25">
      <c r="A1087">
        <v>7510</v>
      </c>
      <c r="B1087" t="s">
        <v>117</v>
      </c>
      <c r="D1087" t="s">
        <v>80</v>
      </c>
      <c r="E1087" t="s">
        <v>66</v>
      </c>
      <c r="F1087" t="s">
        <v>188</v>
      </c>
      <c r="G1087">
        <v>1</v>
      </c>
      <c r="H1087" t="s">
        <v>7511</v>
      </c>
      <c r="I1087" s="9">
        <v>20000</v>
      </c>
      <c r="K1087" t="s">
        <v>273</v>
      </c>
      <c r="M1087" t="s">
        <v>54</v>
      </c>
      <c r="N1087" t="s">
        <v>8449</v>
      </c>
      <c r="O1087" t="s">
        <v>8370</v>
      </c>
      <c r="P1087" t="s">
        <v>783</v>
      </c>
      <c r="Q1087" t="s">
        <v>693</v>
      </c>
      <c r="R1087" s="9">
        <v>20000</v>
      </c>
      <c r="U1087" t="str">
        <f t="shared" si="108"/>
        <v>No</v>
      </c>
      <c r="V1087" t="str">
        <f t="shared" si="109"/>
        <v>No</v>
      </c>
      <c r="W1087" s="9" t="str">
        <f t="shared" si="110"/>
        <v/>
      </c>
      <c r="X1087" s="9">
        <f t="shared" si="111"/>
        <v>20000</v>
      </c>
    </row>
    <row r="1088" spans="1:24" hidden="1" x14ac:dyDescent="0.25">
      <c r="A1088">
        <v>7625</v>
      </c>
      <c r="B1088" t="s">
        <v>79</v>
      </c>
      <c r="D1088" t="s">
        <v>65</v>
      </c>
      <c r="E1088" t="s">
        <v>66</v>
      </c>
      <c r="F1088" t="s">
        <v>188</v>
      </c>
      <c r="G1088">
        <v>4</v>
      </c>
      <c r="H1088" t="s">
        <v>8493</v>
      </c>
      <c r="I1088" s="9">
        <v>0</v>
      </c>
      <c r="J1088" s="9">
        <v>0</v>
      </c>
      <c r="K1088" t="s">
        <v>53</v>
      </c>
      <c r="L1088" s="9">
        <v>0</v>
      </c>
      <c r="M1088" t="s">
        <v>54</v>
      </c>
      <c r="N1088" t="s">
        <v>8494</v>
      </c>
      <c r="O1088" t="s">
        <v>8458</v>
      </c>
      <c r="P1088" t="s">
        <v>783</v>
      </c>
      <c r="Q1088" t="s">
        <v>464</v>
      </c>
      <c r="U1088" t="str">
        <f t="shared" si="108"/>
        <v>No</v>
      </c>
      <c r="V1088" t="str">
        <f t="shared" si="109"/>
        <v>No</v>
      </c>
      <c r="W1088" s="9" t="str">
        <f t="shared" si="110"/>
        <v/>
      </c>
      <c r="X1088" s="9">
        <f t="shared" si="111"/>
        <v>0</v>
      </c>
    </row>
    <row r="1089" spans="1:24" hidden="1" x14ac:dyDescent="0.25">
      <c r="A1089">
        <v>7626</v>
      </c>
      <c r="B1089" t="s">
        <v>79</v>
      </c>
      <c r="D1089" t="s">
        <v>65</v>
      </c>
      <c r="E1089" t="s">
        <v>66</v>
      </c>
      <c r="F1089" t="s">
        <v>188</v>
      </c>
      <c r="G1089">
        <v>4</v>
      </c>
      <c r="H1089" t="s">
        <v>8493</v>
      </c>
      <c r="I1089" s="9">
        <v>0</v>
      </c>
      <c r="J1089" s="9">
        <v>0</v>
      </c>
      <c r="K1089" t="s">
        <v>53</v>
      </c>
      <c r="L1089" s="9">
        <v>0</v>
      </c>
      <c r="M1089" t="s">
        <v>54</v>
      </c>
      <c r="N1089" t="s">
        <v>8494</v>
      </c>
      <c r="O1089" t="s">
        <v>8458</v>
      </c>
      <c r="P1089" t="s">
        <v>783</v>
      </c>
      <c r="Q1089" t="s">
        <v>464</v>
      </c>
      <c r="U1089" t="str">
        <f t="shared" si="108"/>
        <v>No</v>
      </c>
      <c r="V1089" t="str">
        <f t="shared" si="109"/>
        <v>No</v>
      </c>
      <c r="W1089" s="9" t="str">
        <f t="shared" si="110"/>
        <v/>
      </c>
      <c r="X1089" s="9">
        <f t="shared" si="111"/>
        <v>0</v>
      </c>
    </row>
    <row r="1090" spans="1:24" hidden="1" x14ac:dyDescent="0.25">
      <c r="A1090">
        <v>7627</v>
      </c>
      <c r="B1090" t="s">
        <v>79</v>
      </c>
      <c r="D1090" t="s">
        <v>65</v>
      </c>
      <c r="E1090" t="s">
        <v>66</v>
      </c>
      <c r="F1090" t="s">
        <v>188</v>
      </c>
      <c r="G1090">
        <v>4</v>
      </c>
      <c r="H1090" t="s">
        <v>8493</v>
      </c>
      <c r="I1090" s="9">
        <v>0</v>
      </c>
      <c r="J1090" s="9">
        <v>0</v>
      </c>
      <c r="K1090" t="s">
        <v>53</v>
      </c>
      <c r="L1090" s="9">
        <v>0</v>
      </c>
      <c r="M1090" t="s">
        <v>54</v>
      </c>
      <c r="N1090" t="s">
        <v>8494</v>
      </c>
      <c r="O1090" t="s">
        <v>8458</v>
      </c>
      <c r="P1090" t="s">
        <v>783</v>
      </c>
      <c r="Q1090" t="s">
        <v>464</v>
      </c>
      <c r="U1090" t="str">
        <f t="shared" si="108"/>
        <v>No</v>
      </c>
      <c r="V1090" t="str">
        <f t="shared" si="109"/>
        <v>No</v>
      </c>
      <c r="W1090" s="9" t="str">
        <f t="shared" si="110"/>
        <v/>
      </c>
      <c r="X1090" s="9">
        <f t="shared" si="111"/>
        <v>0</v>
      </c>
    </row>
    <row r="1091" spans="1:24" hidden="1" x14ac:dyDescent="0.25">
      <c r="A1091">
        <v>7628</v>
      </c>
      <c r="B1091" t="s">
        <v>117</v>
      </c>
      <c r="C1091" t="s">
        <v>8505</v>
      </c>
      <c r="D1091" t="s">
        <v>65</v>
      </c>
      <c r="E1091" t="s">
        <v>45</v>
      </c>
      <c r="F1091" t="s">
        <v>540</v>
      </c>
      <c r="G1091">
        <v>4</v>
      </c>
      <c r="H1091" t="s">
        <v>8493</v>
      </c>
      <c r="I1091" s="9">
        <v>0</v>
      </c>
      <c r="J1091" s="9">
        <v>0</v>
      </c>
      <c r="K1091" t="s">
        <v>53</v>
      </c>
      <c r="L1091" s="9">
        <v>400000</v>
      </c>
      <c r="M1091" t="s">
        <v>54</v>
      </c>
      <c r="N1091" t="s">
        <v>8511</v>
      </c>
      <c r="O1091" t="s">
        <v>8458</v>
      </c>
      <c r="P1091" t="s">
        <v>783</v>
      </c>
      <c r="Q1091" t="s">
        <v>921</v>
      </c>
      <c r="U1091" t="str">
        <f t="shared" ref="U1091:U1154" si="118">IF(AND(R1091&gt;0,R1091=J1091),"Yes","No")</f>
        <v>No</v>
      </c>
      <c r="V1091" t="str">
        <f t="shared" ref="V1091:V1154" si="119">IF(AND(R1091&gt;0,R1091=L1091),"Yes","No")</f>
        <v>No</v>
      </c>
      <c r="W1091" s="9" t="str">
        <f t="shared" ref="W1091:W1154" si="120">IF(AND(S1091="Funded",T1091="No",U1091="No",V1091="No"),SUM(I1091,J1091,L1091,R1091),"")</f>
        <v/>
      </c>
      <c r="X1091" s="9">
        <f t="shared" ref="X1091:X1154" si="121">I1091+J1091+L1091</f>
        <v>400000</v>
      </c>
    </row>
    <row r="1092" spans="1:24" hidden="1" x14ac:dyDescent="0.25">
      <c r="A1092">
        <v>7629</v>
      </c>
      <c r="B1092" t="s">
        <v>117</v>
      </c>
      <c r="C1092" t="s">
        <v>8505</v>
      </c>
      <c r="D1092" t="s">
        <v>65</v>
      </c>
      <c r="E1092" t="s">
        <v>45</v>
      </c>
      <c r="F1092" t="s">
        <v>540</v>
      </c>
      <c r="G1092">
        <v>4</v>
      </c>
      <c r="H1092" t="s">
        <v>8493</v>
      </c>
      <c r="I1092" s="9">
        <v>0</v>
      </c>
      <c r="J1092" s="9">
        <v>0</v>
      </c>
      <c r="K1092" t="s">
        <v>53</v>
      </c>
      <c r="L1092" s="9">
        <v>400000</v>
      </c>
      <c r="M1092" t="s">
        <v>54</v>
      </c>
      <c r="N1092" t="s">
        <v>8511</v>
      </c>
      <c r="O1092" t="s">
        <v>8458</v>
      </c>
      <c r="P1092" t="s">
        <v>783</v>
      </c>
      <c r="Q1092" t="s">
        <v>921</v>
      </c>
      <c r="U1092" t="str">
        <f t="shared" si="118"/>
        <v>No</v>
      </c>
      <c r="V1092" t="str">
        <f t="shared" si="119"/>
        <v>No</v>
      </c>
      <c r="W1092" s="9" t="str">
        <f t="shared" si="120"/>
        <v/>
      </c>
      <c r="X1092" s="9">
        <f t="shared" si="121"/>
        <v>400000</v>
      </c>
    </row>
    <row r="1093" spans="1:24" hidden="1" x14ac:dyDescent="0.25">
      <c r="A1093">
        <v>7630</v>
      </c>
      <c r="B1093" t="s">
        <v>117</v>
      </c>
      <c r="C1093" t="s">
        <v>8505</v>
      </c>
      <c r="D1093" t="s">
        <v>65</v>
      </c>
      <c r="E1093" t="s">
        <v>45</v>
      </c>
      <c r="F1093" t="s">
        <v>540</v>
      </c>
      <c r="G1093">
        <v>4</v>
      </c>
      <c r="H1093" t="s">
        <v>8493</v>
      </c>
      <c r="I1093" s="9">
        <v>0</v>
      </c>
      <c r="J1093" s="9">
        <v>0</v>
      </c>
      <c r="K1093" t="s">
        <v>53</v>
      </c>
      <c r="L1093" s="9">
        <v>300000</v>
      </c>
      <c r="M1093" t="s">
        <v>54</v>
      </c>
      <c r="N1093" t="s">
        <v>8511</v>
      </c>
      <c r="O1093" t="s">
        <v>8458</v>
      </c>
      <c r="P1093" t="s">
        <v>783</v>
      </c>
      <c r="Q1093" t="s">
        <v>921</v>
      </c>
      <c r="U1093" t="str">
        <f t="shared" si="118"/>
        <v>No</v>
      </c>
      <c r="V1093" t="str">
        <f t="shared" si="119"/>
        <v>No</v>
      </c>
      <c r="W1093" s="9" t="str">
        <f t="shared" si="120"/>
        <v/>
      </c>
      <c r="X1093" s="9">
        <f t="shared" si="121"/>
        <v>300000</v>
      </c>
    </row>
    <row r="1094" spans="1:24" hidden="1" x14ac:dyDescent="0.25">
      <c r="A1094">
        <v>7631</v>
      </c>
      <c r="B1094" t="s">
        <v>117</v>
      </c>
      <c r="D1094" t="s">
        <v>65</v>
      </c>
      <c r="E1094" t="s">
        <v>45</v>
      </c>
      <c r="F1094" t="s">
        <v>188</v>
      </c>
      <c r="G1094">
        <v>4</v>
      </c>
      <c r="H1094" t="s">
        <v>8493</v>
      </c>
      <c r="I1094" s="9">
        <v>0</v>
      </c>
      <c r="J1094" s="9">
        <v>6000</v>
      </c>
      <c r="K1094" t="s">
        <v>53</v>
      </c>
      <c r="L1094" s="9">
        <v>50000</v>
      </c>
      <c r="M1094" t="s">
        <v>149</v>
      </c>
      <c r="N1094" t="s">
        <v>8526</v>
      </c>
      <c r="O1094" t="s">
        <v>8458</v>
      </c>
      <c r="P1094" t="s">
        <v>783</v>
      </c>
      <c r="Q1094" t="s">
        <v>921</v>
      </c>
      <c r="U1094" t="str">
        <f t="shared" si="118"/>
        <v>No</v>
      </c>
      <c r="V1094" t="str">
        <f t="shared" si="119"/>
        <v>No</v>
      </c>
      <c r="W1094" s="9" t="str">
        <f t="shared" si="120"/>
        <v/>
      </c>
      <c r="X1094" s="9">
        <f t="shared" si="121"/>
        <v>56000</v>
      </c>
    </row>
    <row r="1095" spans="1:24" hidden="1" x14ac:dyDescent="0.25">
      <c r="A1095">
        <v>7632</v>
      </c>
      <c r="B1095" t="s">
        <v>117</v>
      </c>
      <c r="D1095" t="s">
        <v>65</v>
      </c>
      <c r="E1095" t="s">
        <v>45</v>
      </c>
      <c r="F1095" t="s">
        <v>188</v>
      </c>
      <c r="G1095">
        <v>4</v>
      </c>
      <c r="H1095" t="s">
        <v>8493</v>
      </c>
      <c r="I1095" s="9">
        <v>0</v>
      </c>
      <c r="J1095" s="9">
        <v>6000</v>
      </c>
      <c r="K1095" t="s">
        <v>53</v>
      </c>
      <c r="L1095" s="9">
        <v>50000</v>
      </c>
      <c r="M1095" t="s">
        <v>149</v>
      </c>
      <c r="N1095" t="s">
        <v>8526</v>
      </c>
      <c r="O1095" t="s">
        <v>8458</v>
      </c>
      <c r="P1095" t="s">
        <v>783</v>
      </c>
      <c r="Q1095" t="s">
        <v>921</v>
      </c>
      <c r="U1095" t="str">
        <f t="shared" si="118"/>
        <v>No</v>
      </c>
      <c r="V1095" t="str">
        <f t="shared" si="119"/>
        <v>No</v>
      </c>
      <c r="W1095" s="9" t="str">
        <f t="shared" si="120"/>
        <v/>
      </c>
      <c r="X1095" s="9">
        <f t="shared" si="121"/>
        <v>56000</v>
      </c>
    </row>
    <row r="1096" spans="1:24" hidden="1" x14ac:dyDescent="0.25">
      <c r="A1096">
        <v>7633</v>
      </c>
      <c r="B1096" t="s">
        <v>117</v>
      </c>
      <c r="D1096" t="s">
        <v>65</v>
      </c>
      <c r="E1096" t="s">
        <v>45</v>
      </c>
      <c r="F1096" t="s">
        <v>188</v>
      </c>
      <c r="G1096">
        <v>4</v>
      </c>
      <c r="H1096" t="s">
        <v>8493</v>
      </c>
      <c r="I1096" s="9">
        <v>0</v>
      </c>
      <c r="J1096" s="9">
        <v>6000</v>
      </c>
      <c r="K1096" t="s">
        <v>53</v>
      </c>
      <c r="L1096" s="9">
        <v>50000</v>
      </c>
      <c r="M1096" t="s">
        <v>149</v>
      </c>
      <c r="N1096" t="s">
        <v>8526</v>
      </c>
      <c r="O1096" t="s">
        <v>8458</v>
      </c>
      <c r="P1096" t="s">
        <v>783</v>
      </c>
      <c r="Q1096" t="s">
        <v>921</v>
      </c>
      <c r="U1096" t="str">
        <f t="shared" si="118"/>
        <v>No</v>
      </c>
      <c r="V1096" t="str">
        <f t="shared" si="119"/>
        <v>No</v>
      </c>
      <c r="W1096" s="9" t="str">
        <f t="shared" si="120"/>
        <v/>
      </c>
      <c r="X1096" s="9">
        <f t="shared" si="121"/>
        <v>56000</v>
      </c>
    </row>
    <row r="1097" spans="1:24" hidden="1" x14ac:dyDescent="0.25">
      <c r="A1097">
        <v>7637</v>
      </c>
      <c r="B1097" t="s">
        <v>141</v>
      </c>
      <c r="D1097" t="s">
        <v>80</v>
      </c>
      <c r="E1097" t="s">
        <v>45</v>
      </c>
      <c r="F1097" t="s">
        <v>144</v>
      </c>
      <c r="G1097">
        <v>1</v>
      </c>
      <c r="H1097" t="s">
        <v>8456</v>
      </c>
      <c r="I1097" s="9">
        <v>15000</v>
      </c>
      <c r="J1097" s="9">
        <v>0</v>
      </c>
      <c r="K1097" t="s">
        <v>53</v>
      </c>
      <c r="L1097" s="9">
        <v>0</v>
      </c>
      <c r="M1097" t="s">
        <v>54</v>
      </c>
      <c r="N1097" t="s">
        <v>8557</v>
      </c>
      <c r="O1097" t="s">
        <v>8458</v>
      </c>
      <c r="P1097" t="s">
        <v>783</v>
      </c>
      <c r="Q1097" t="s">
        <v>921</v>
      </c>
      <c r="U1097" t="str">
        <f t="shared" si="118"/>
        <v>No</v>
      </c>
      <c r="V1097" t="str">
        <f t="shared" si="119"/>
        <v>No</v>
      </c>
      <c r="W1097" s="9" t="str">
        <f t="shared" si="120"/>
        <v/>
      </c>
      <c r="X1097" s="9">
        <f t="shared" si="121"/>
        <v>15000</v>
      </c>
    </row>
    <row r="1098" spans="1:24" hidden="1" x14ac:dyDescent="0.25">
      <c r="A1098">
        <v>7639</v>
      </c>
      <c r="B1098" t="s">
        <v>223</v>
      </c>
      <c r="C1098" t="s">
        <v>8572</v>
      </c>
      <c r="D1098" t="s">
        <v>65</v>
      </c>
      <c r="E1098" t="s">
        <v>66</v>
      </c>
      <c r="F1098" t="s">
        <v>96</v>
      </c>
      <c r="G1098">
        <v>3</v>
      </c>
      <c r="H1098" t="s">
        <v>6103</v>
      </c>
      <c r="I1098" s="9">
        <v>0</v>
      </c>
      <c r="J1098" s="9">
        <v>0</v>
      </c>
      <c r="K1098" t="s">
        <v>53</v>
      </c>
      <c r="L1098" s="9">
        <v>0</v>
      </c>
      <c r="M1098" t="s">
        <v>54</v>
      </c>
      <c r="O1098" t="s">
        <v>8458</v>
      </c>
      <c r="P1098" t="s">
        <v>783</v>
      </c>
      <c r="Q1098" t="s">
        <v>464</v>
      </c>
      <c r="U1098" t="str">
        <f t="shared" si="118"/>
        <v>No</v>
      </c>
      <c r="V1098" t="str">
        <f t="shared" si="119"/>
        <v>No</v>
      </c>
      <c r="W1098" s="9" t="str">
        <f t="shared" si="120"/>
        <v/>
      </c>
      <c r="X1098" s="9">
        <f t="shared" si="121"/>
        <v>0</v>
      </c>
    </row>
    <row r="1099" spans="1:24" hidden="1" x14ac:dyDescent="0.25">
      <c r="A1099">
        <v>7642</v>
      </c>
      <c r="B1099" t="s">
        <v>616</v>
      </c>
      <c r="D1099" t="s">
        <v>80</v>
      </c>
      <c r="E1099" t="s">
        <v>66</v>
      </c>
      <c r="F1099" t="s">
        <v>47</v>
      </c>
      <c r="G1099">
        <v>2</v>
      </c>
      <c r="H1099" t="s">
        <v>168</v>
      </c>
      <c r="I1099" s="9">
        <v>0</v>
      </c>
      <c r="J1099" s="9">
        <v>2000</v>
      </c>
      <c r="K1099" t="s">
        <v>53</v>
      </c>
      <c r="L1099" s="9">
        <v>0</v>
      </c>
      <c r="M1099" t="s">
        <v>54</v>
      </c>
      <c r="N1099" t="s">
        <v>8604</v>
      </c>
      <c r="O1099" t="s">
        <v>8458</v>
      </c>
      <c r="P1099" t="s">
        <v>783</v>
      </c>
      <c r="Q1099" t="s">
        <v>464</v>
      </c>
      <c r="U1099" t="str">
        <f t="shared" si="118"/>
        <v>No</v>
      </c>
      <c r="V1099" t="str">
        <f t="shared" si="119"/>
        <v>No</v>
      </c>
      <c r="W1099" s="9" t="str">
        <f t="shared" si="120"/>
        <v/>
      </c>
      <c r="X1099" s="9">
        <f t="shared" si="121"/>
        <v>2000</v>
      </c>
    </row>
    <row r="1100" spans="1:24" hidden="1" x14ac:dyDescent="0.25">
      <c r="A1100">
        <v>7645</v>
      </c>
      <c r="B1100" t="s">
        <v>464</v>
      </c>
      <c r="D1100" t="s">
        <v>65</v>
      </c>
      <c r="E1100" t="s">
        <v>66</v>
      </c>
      <c r="F1100" t="s">
        <v>2639</v>
      </c>
      <c r="G1100">
        <v>5</v>
      </c>
      <c r="H1100" t="s">
        <v>8493</v>
      </c>
      <c r="I1100" s="9">
        <v>1000</v>
      </c>
      <c r="J1100" s="9">
        <v>0</v>
      </c>
      <c r="K1100" t="s">
        <v>53</v>
      </c>
      <c r="L1100" s="9">
        <v>10000</v>
      </c>
      <c r="M1100" t="s">
        <v>54</v>
      </c>
      <c r="N1100" t="s">
        <v>8630</v>
      </c>
      <c r="O1100" t="s">
        <v>8458</v>
      </c>
      <c r="P1100" t="s">
        <v>783</v>
      </c>
      <c r="Q1100" t="s">
        <v>464</v>
      </c>
      <c r="U1100" t="str">
        <f t="shared" si="118"/>
        <v>No</v>
      </c>
      <c r="V1100" t="str">
        <f t="shared" si="119"/>
        <v>No</v>
      </c>
      <c r="W1100" s="9" t="str">
        <f t="shared" si="120"/>
        <v/>
      </c>
      <c r="X1100" s="9">
        <f t="shared" si="121"/>
        <v>11000</v>
      </c>
    </row>
    <row r="1101" spans="1:24" hidden="1" x14ac:dyDescent="0.25">
      <c r="A1101">
        <v>7647</v>
      </c>
      <c r="B1101" t="s">
        <v>64</v>
      </c>
      <c r="C1101" t="s">
        <v>7593</v>
      </c>
      <c r="D1101" t="s">
        <v>44</v>
      </c>
      <c r="E1101" t="s">
        <v>45</v>
      </c>
      <c r="F1101" t="s">
        <v>119</v>
      </c>
      <c r="G1101">
        <v>5</v>
      </c>
      <c r="H1101" t="s">
        <v>7511</v>
      </c>
      <c r="K1101" t="s">
        <v>273</v>
      </c>
      <c r="L1101" s="9">
        <v>8500</v>
      </c>
      <c r="M1101" t="s">
        <v>134</v>
      </c>
      <c r="N1101" t="s">
        <v>7704</v>
      </c>
      <c r="O1101" t="s">
        <v>7483</v>
      </c>
      <c r="P1101" t="s">
        <v>797</v>
      </c>
      <c r="Q1101" t="s">
        <v>727</v>
      </c>
      <c r="R1101" s="9">
        <v>2000</v>
      </c>
      <c r="U1101" t="str">
        <f t="shared" si="118"/>
        <v>No</v>
      </c>
      <c r="V1101" t="str">
        <f t="shared" si="119"/>
        <v>No</v>
      </c>
      <c r="W1101" s="9" t="str">
        <f t="shared" si="120"/>
        <v/>
      </c>
      <c r="X1101" s="9">
        <f t="shared" si="121"/>
        <v>8500</v>
      </c>
    </row>
    <row r="1102" spans="1:24" hidden="1" x14ac:dyDescent="0.25">
      <c r="A1102">
        <v>7648</v>
      </c>
      <c r="B1102" t="s">
        <v>64</v>
      </c>
      <c r="C1102" t="s">
        <v>7593</v>
      </c>
      <c r="D1102" t="s">
        <v>494</v>
      </c>
      <c r="E1102" t="s">
        <v>66</v>
      </c>
      <c r="F1102" t="s">
        <v>119</v>
      </c>
      <c r="G1102">
        <v>5</v>
      </c>
      <c r="H1102" t="s">
        <v>7511</v>
      </c>
      <c r="K1102" t="s">
        <v>273</v>
      </c>
      <c r="M1102" t="s">
        <v>134</v>
      </c>
      <c r="N1102" t="s">
        <v>8440</v>
      </c>
      <c r="O1102" t="s">
        <v>8370</v>
      </c>
      <c r="P1102" t="s">
        <v>797</v>
      </c>
      <c r="Q1102" t="s">
        <v>727</v>
      </c>
      <c r="R1102" s="9">
        <v>0</v>
      </c>
      <c r="U1102" t="str">
        <f t="shared" si="118"/>
        <v>No</v>
      </c>
      <c r="V1102" t="str">
        <f t="shared" si="119"/>
        <v>No</v>
      </c>
      <c r="W1102" s="9" t="str">
        <f t="shared" si="120"/>
        <v/>
      </c>
      <c r="X1102" s="9">
        <f t="shared" si="121"/>
        <v>0</v>
      </c>
    </row>
    <row r="1103" spans="1:24" hidden="1" x14ac:dyDescent="0.25">
      <c r="A1103">
        <v>7650</v>
      </c>
      <c r="B1103" t="s">
        <v>64</v>
      </c>
      <c r="C1103" t="s">
        <v>7593</v>
      </c>
      <c r="D1103" t="s">
        <v>80</v>
      </c>
      <c r="E1103" t="s">
        <v>45</v>
      </c>
      <c r="F1103" t="s">
        <v>540</v>
      </c>
      <c r="G1103">
        <v>1</v>
      </c>
      <c r="H1103" t="s">
        <v>7742</v>
      </c>
      <c r="I1103" s="9">
        <v>32000</v>
      </c>
      <c r="J1103" s="9">
        <v>0</v>
      </c>
      <c r="K1103" t="s">
        <v>53</v>
      </c>
      <c r="M1103" t="s">
        <v>54</v>
      </c>
      <c r="N1103" t="s">
        <v>8662</v>
      </c>
      <c r="O1103" t="s">
        <v>7483</v>
      </c>
      <c r="P1103" t="s">
        <v>783</v>
      </c>
      <c r="Q1103" t="s">
        <v>693</v>
      </c>
      <c r="R1103" s="9">
        <v>32000</v>
      </c>
      <c r="U1103" t="str">
        <f t="shared" si="118"/>
        <v>No</v>
      </c>
      <c r="V1103" t="str">
        <f t="shared" si="119"/>
        <v>No</v>
      </c>
      <c r="W1103" s="9" t="str">
        <f t="shared" si="120"/>
        <v/>
      </c>
      <c r="X1103" s="9">
        <f t="shared" si="121"/>
        <v>32000</v>
      </c>
    </row>
    <row r="1104" spans="1:24" hidden="1" x14ac:dyDescent="0.25">
      <c r="A1104">
        <v>7651</v>
      </c>
      <c r="B1104" t="s">
        <v>64</v>
      </c>
      <c r="C1104" t="s">
        <v>7757</v>
      </c>
      <c r="D1104" t="s">
        <v>80</v>
      </c>
      <c r="E1104" t="s">
        <v>66</v>
      </c>
      <c r="F1104" t="s">
        <v>702</v>
      </c>
      <c r="G1104">
        <v>1</v>
      </c>
      <c r="H1104" t="s">
        <v>7511</v>
      </c>
      <c r="I1104" s="9">
        <v>68000</v>
      </c>
      <c r="J1104" s="9">
        <v>0</v>
      </c>
      <c r="K1104" t="s">
        <v>273</v>
      </c>
      <c r="M1104" t="s">
        <v>54</v>
      </c>
      <c r="N1104" t="s">
        <v>7733</v>
      </c>
      <c r="O1104" t="s">
        <v>7751</v>
      </c>
      <c r="P1104" t="s">
        <v>783</v>
      </c>
      <c r="Q1104" t="s">
        <v>921</v>
      </c>
      <c r="R1104" s="9">
        <v>15000</v>
      </c>
      <c r="U1104" t="str">
        <f t="shared" si="118"/>
        <v>No</v>
      </c>
      <c r="V1104" t="str">
        <f t="shared" si="119"/>
        <v>No</v>
      </c>
      <c r="W1104" s="9" t="str">
        <f t="shared" si="120"/>
        <v/>
      </c>
      <c r="X1104" s="9">
        <f t="shared" si="121"/>
        <v>68000</v>
      </c>
    </row>
    <row r="1105" spans="1:24" hidden="1" x14ac:dyDescent="0.25">
      <c r="A1105">
        <v>7652</v>
      </c>
      <c r="B1105" t="s">
        <v>64</v>
      </c>
      <c r="C1105" t="s">
        <v>7757</v>
      </c>
      <c r="D1105" t="s">
        <v>80</v>
      </c>
      <c r="E1105" t="s">
        <v>45</v>
      </c>
      <c r="F1105" t="s">
        <v>702</v>
      </c>
      <c r="G1105">
        <v>1</v>
      </c>
      <c r="H1105" t="s">
        <v>7511</v>
      </c>
      <c r="I1105" s="9">
        <v>160000</v>
      </c>
      <c r="J1105" s="9">
        <v>0</v>
      </c>
      <c r="K1105" t="s">
        <v>273</v>
      </c>
      <c r="L1105" s="9">
        <v>2250</v>
      </c>
      <c r="M1105" t="s">
        <v>54</v>
      </c>
      <c r="N1105" t="s">
        <v>7733</v>
      </c>
      <c r="O1105" t="s">
        <v>7751</v>
      </c>
      <c r="P1105" t="s">
        <v>783</v>
      </c>
      <c r="Q1105" t="s">
        <v>719</v>
      </c>
      <c r="R1105" s="9">
        <v>162250</v>
      </c>
      <c r="U1105" t="str">
        <f t="shared" si="118"/>
        <v>No</v>
      </c>
      <c r="V1105" t="str">
        <f t="shared" si="119"/>
        <v>No</v>
      </c>
      <c r="W1105" s="9" t="str">
        <f t="shared" si="120"/>
        <v/>
      </c>
      <c r="X1105" s="9">
        <f t="shared" si="121"/>
        <v>162250</v>
      </c>
    </row>
    <row r="1106" spans="1:24" hidden="1" x14ac:dyDescent="0.25">
      <c r="A1106">
        <v>7654</v>
      </c>
      <c r="B1106" t="s">
        <v>141</v>
      </c>
      <c r="D1106" t="s">
        <v>80</v>
      </c>
      <c r="E1106" t="s">
        <v>81</v>
      </c>
      <c r="F1106" t="s">
        <v>144</v>
      </c>
      <c r="G1106">
        <v>1</v>
      </c>
      <c r="H1106" t="s">
        <v>7511</v>
      </c>
      <c r="I1106" s="9">
        <v>4000</v>
      </c>
      <c r="J1106" s="9">
        <v>0</v>
      </c>
      <c r="K1106" t="s">
        <v>273</v>
      </c>
      <c r="M1106" t="s">
        <v>54</v>
      </c>
      <c r="N1106" t="s">
        <v>7733</v>
      </c>
      <c r="O1106" t="s">
        <v>7751</v>
      </c>
      <c r="P1106" t="s">
        <v>783</v>
      </c>
      <c r="Q1106" t="s">
        <v>693</v>
      </c>
      <c r="R1106" s="9">
        <v>4000</v>
      </c>
      <c r="U1106" t="str">
        <f t="shared" si="118"/>
        <v>No</v>
      </c>
      <c r="V1106" t="str">
        <f t="shared" si="119"/>
        <v>No</v>
      </c>
      <c r="W1106" s="9" t="str">
        <f t="shared" si="120"/>
        <v/>
      </c>
      <c r="X1106" s="9">
        <f t="shared" si="121"/>
        <v>4000</v>
      </c>
    </row>
    <row r="1107" spans="1:24" hidden="1" x14ac:dyDescent="0.25">
      <c r="A1107">
        <v>7660</v>
      </c>
      <c r="B1107" t="s">
        <v>141</v>
      </c>
      <c r="D1107" t="s">
        <v>80</v>
      </c>
      <c r="E1107" t="s">
        <v>81</v>
      </c>
      <c r="F1107" t="s">
        <v>131</v>
      </c>
      <c r="G1107">
        <v>5</v>
      </c>
      <c r="H1107" t="s">
        <v>8456</v>
      </c>
      <c r="I1107" s="9">
        <v>6000</v>
      </c>
      <c r="J1107" s="9">
        <v>0</v>
      </c>
      <c r="K1107" t="s">
        <v>53</v>
      </c>
      <c r="L1107" s="9">
        <v>35000</v>
      </c>
      <c r="M1107" t="s">
        <v>134</v>
      </c>
      <c r="N1107" t="s">
        <v>8457</v>
      </c>
      <c r="O1107" t="s">
        <v>8458</v>
      </c>
      <c r="P1107" t="s">
        <v>797</v>
      </c>
      <c r="Q1107" t="s">
        <v>727</v>
      </c>
      <c r="R1107" s="9">
        <v>0</v>
      </c>
      <c r="S1107">
        <f>I1107+J1107+L1107</f>
        <v>41000</v>
      </c>
      <c r="T1107">
        <f>S1107-R1107</f>
        <v>41000</v>
      </c>
      <c r="U1107" t="str">
        <f t="shared" si="118"/>
        <v>No</v>
      </c>
      <c r="V1107" t="str">
        <f t="shared" si="119"/>
        <v>No</v>
      </c>
      <c r="W1107" s="9" t="str">
        <f t="shared" si="120"/>
        <v/>
      </c>
      <c r="X1107" s="9">
        <f t="shared" si="121"/>
        <v>41000</v>
      </c>
    </row>
    <row r="1108" spans="1:24" hidden="1" x14ac:dyDescent="0.25">
      <c r="A1108">
        <v>7661</v>
      </c>
      <c r="B1108" t="s">
        <v>64</v>
      </c>
      <c r="C1108" t="s">
        <v>8699</v>
      </c>
      <c r="D1108" t="s">
        <v>80</v>
      </c>
      <c r="E1108" t="s">
        <v>81</v>
      </c>
      <c r="F1108" t="s">
        <v>119</v>
      </c>
      <c r="G1108">
        <v>4</v>
      </c>
      <c r="H1108" t="s">
        <v>7511</v>
      </c>
      <c r="I1108" s="9">
        <v>12000</v>
      </c>
      <c r="J1108" s="9">
        <v>0</v>
      </c>
      <c r="K1108" t="s">
        <v>273</v>
      </c>
      <c r="M1108" t="s">
        <v>54</v>
      </c>
      <c r="N1108" t="s">
        <v>7733</v>
      </c>
      <c r="O1108" t="s">
        <v>7751</v>
      </c>
      <c r="P1108" t="s">
        <v>783</v>
      </c>
      <c r="Q1108" t="s">
        <v>693</v>
      </c>
      <c r="R1108" s="9">
        <v>12000</v>
      </c>
      <c r="U1108" t="str">
        <f t="shared" si="118"/>
        <v>No</v>
      </c>
      <c r="V1108" t="str">
        <f t="shared" si="119"/>
        <v>No</v>
      </c>
      <c r="W1108" s="9" t="str">
        <f t="shared" si="120"/>
        <v/>
      </c>
      <c r="X1108" s="9">
        <f t="shared" si="121"/>
        <v>12000</v>
      </c>
    </row>
    <row r="1109" spans="1:24" hidden="1" x14ac:dyDescent="0.25">
      <c r="A1109">
        <v>7662</v>
      </c>
      <c r="B1109" t="s">
        <v>117</v>
      </c>
      <c r="D1109" t="s">
        <v>80</v>
      </c>
      <c r="E1109" t="s">
        <v>81</v>
      </c>
      <c r="F1109" t="s">
        <v>188</v>
      </c>
      <c r="G1109">
        <v>1</v>
      </c>
      <c r="H1109" t="s">
        <v>7511</v>
      </c>
      <c r="I1109" s="9">
        <v>20000</v>
      </c>
      <c r="J1109" s="9">
        <v>0</v>
      </c>
      <c r="K1109" t="s">
        <v>53</v>
      </c>
      <c r="M1109" t="s">
        <v>54</v>
      </c>
      <c r="N1109" t="s">
        <v>8449</v>
      </c>
      <c r="O1109" t="s">
        <v>7751</v>
      </c>
      <c r="P1109" t="s">
        <v>783</v>
      </c>
      <c r="Q1109" t="s">
        <v>464</v>
      </c>
      <c r="R1109" s="9">
        <v>20000</v>
      </c>
      <c r="U1109" t="str">
        <f t="shared" si="118"/>
        <v>No</v>
      </c>
      <c r="V1109" t="str">
        <f t="shared" si="119"/>
        <v>No</v>
      </c>
      <c r="W1109" s="9" t="str">
        <f t="shared" si="120"/>
        <v/>
      </c>
      <c r="X1109" s="9">
        <f t="shared" si="121"/>
        <v>20000</v>
      </c>
    </row>
    <row r="1110" spans="1:24" hidden="1" x14ac:dyDescent="0.25">
      <c r="A1110">
        <v>7663</v>
      </c>
      <c r="B1110" t="s">
        <v>79</v>
      </c>
      <c r="D1110" t="s">
        <v>80</v>
      </c>
      <c r="E1110" t="s">
        <v>81</v>
      </c>
      <c r="F1110" t="s">
        <v>188</v>
      </c>
      <c r="G1110">
        <v>5</v>
      </c>
      <c r="H1110" t="s">
        <v>7511</v>
      </c>
      <c r="I1110" s="9">
        <v>80000</v>
      </c>
      <c r="J1110" s="9">
        <v>0</v>
      </c>
      <c r="K1110" t="s">
        <v>273</v>
      </c>
      <c r="L1110" s="9">
        <v>4000</v>
      </c>
      <c r="M1110" t="s">
        <v>54</v>
      </c>
      <c r="N1110" t="s">
        <v>8746</v>
      </c>
      <c r="O1110" t="s">
        <v>7751</v>
      </c>
      <c r="P1110" t="s">
        <v>783</v>
      </c>
      <c r="Q1110" t="s">
        <v>921</v>
      </c>
      <c r="R1110" s="9">
        <v>84000</v>
      </c>
      <c r="U1110" t="str">
        <f t="shared" si="118"/>
        <v>No</v>
      </c>
      <c r="V1110" t="str">
        <f t="shared" si="119"/>
        <v>No</v>
      </c>
      <c r="W1110" s="9" t="str">
        <f t="shared" si="120"/>
        <v/>
      </c>
      <c r="X1110" s="9">
        <f t="shared" si="121"/>
        <v>84000</v>
      </c>
    </row>
    <row r="1111" spans="1:24" hidden="1" x14ac:dyDescent="0.25">
      <c r="A1111">
        <v>7664</v>
      </c>
      <c r="B1111" t="s">
        <v>266</v>
      </c>
      <c r="D1111" t="s">
        <v>65</v>
      </c>
      <c r="E1111" t="s">
        <v>45</v>
      </c>
      <c r="F1111" t="s">
        <v>268</v>
      </c>
      <c r="G1111">
        <v>5</v>
      </c>
      <c r="H1111" t="s">
        <v>7511</v>
      </c>
      <c r="I1111" s="9">
        <v>40000</v>
      </c>
      <c r="J1111" s="9">
        <v>0</v>
      </c>
      <c r="K1111" t="s">
        <v>273</v>
      </c>
      <c r="M1111" t="s">
        <v>54</v>
      </c>
      <c r="N1111" t="s">
        <v>7733</v>
      </c>
      <c r="O1111" t="s">
        <v>7751</v>
      </c>
      <c r="P1111" t="s">
        <v>783</v>
      </c>
      <c r="Q1111" t="s">
        <v>693</v>
      </c>
      <c r="R1111" s="9">
        <v>43000</v>
      </c>
      <c r="U1111" t="str">
        <f t="shared" si="118"/>
        <v>No</v>
      </c>
      <c r="V1111" t="str">
        <f t="shared" si="119"/>
        <v>No</v>
      </c>
      <c r="W1111" s="9" t="str">
        <f t="shared" si="120"/>
        <v/>
      </c>
      <c r="X1111" s="9">
        <f t="shared" si="121"/>
        <v>40000</v>
      </c>
    </row>
    <row r="1112" spans="1:24" hidden="1" x14ac:dyDescent="0.25">
      <c r="A1112">
        <v>7665</v>
      </c>
      <c r="B1112" t="s">
        <v>117</v>
      </c>
      <c r="D1112" t="s">
        <v>80</v>
      </c>
      <c r="E1112" t="s">
        <v>81</v>
      </c>
      <c r="F1112" t="s">
        <v>96</v>
      </c>
      <c r="G1112">
        <v>5</v>
      </c>
      <c r="H1112" t="s">
        <v>8456</v>
      </c>
      <c r="I1112" s="9">
        <v>0</v>
      </c>
      <c r="J1112" s="9">
        <v>2000</v>
      </c>
      <c r="K1112" t="s">
        <v>53</v>
      </c>
      <c r="L1112" s="9">
        <v>5000</v>
      </c>
      <c r="M1112" t="s">
        <v>149</v>
      </c>
      <c r="N1112" t="s">
        <v>8567</v>
      </c>
      <c r="O1112" t="s">
        <v>8458</v>
      </c>
      <c r="P1112" t="s">
        <v>797</v>
      </c>
      <c r="Q1112" t="s">
        <v>727</v>
      </c>
      <c r="R1112" s="9">
        <v>0</v>
      </c>
      <c r="U1112" t="str">
        <f t="shared" si="118"/>
        <v>No</v>
      </c>
      <c r="V1112" t="str">
        <f t="shared" si="119"/>
        <v>No</v>
      </c>
      <c r="W1112" s="9" t="str">
        <f t="shared" si="120"/>
        <v/>
      </c>
      <c r="X1112" s="9">
        <f t="shared" si="121"/>
        <v>7000</v>
      </c>
    </row>
    <row r="1113" spans="1:24" hidden="1" x14ac:dyDescent="0.25">
      <c r="A1113">
        <v>7666</v>
      </c>
      <c r="B1113" t="s">
        <v>359</v>
      </c>
      <c r="D1113" t="s">
        <v>80</v>
      </c>
      <c r="E1113" t="s">
        <v>81</v>
      </c>
      <c r="F1113" t="s">
        <v>68</v>
      </c>
      <c r="G1113">
        <v>5</v>
      </c>
      <c r="H1113" t="s">
        <v>7511</v>
      </c>
      <c r="J1113" s="9">
        <v>0</v>
      </c>
      <c r="K1113" t="s">
        <v>273</v>
      </c>
      <c r="M1113" t="s">
        <v>54</v>
      </c>
      <c r="N1113" t="s">
        <v>7733</v>
      </c>
      <c r="O1113" t="s">
        <v>7751</v>
      </c>
      <c r="P1113" t="s">
        <v>783</v>
      </c>
      <c r="Q1113" t="s">
        <v>464</v>
      </c>
      <c r="U1113" t="str">
        <f t="shared" si="118"/>
        <v>No</v>
      </c>
      <c r="V1113" t="str">
        <f t="shared" si="119"/>
        <v>No</v>
      </c>
      <c r="W1113" s="9" t="str">
        <f t="shared" si="120"/>
        <v/>
      </c>
      <c r="X1113" s="9">
        <f t="shared" si="121"/>
        <v>0</v>
      </c>
    </row>
    <row r="1114" spans="1:24" hidden="1" x14ac:dyDescent="0.25">
      <c r="A1114">
        <v>7667</v>
      </c>
      <c r="B1114" t="s">
        <v>117</v>
      </c>
      <c r="D1114" t="s">
        <v>80</v>
      </c>
      <c r="E1114" t="s">
        <v>66</v>
      </c>
      <c r="F1114" t="s">
        <v>540</v>
      </c>
      <c r="G1114">
        <v>3</v>
      </c>
      <c r="H1114" t="s">
        <v>7511</v>
      </c>
      <c r="I1114" s="9">
        <v>40000</v>
      </c>
      <c r="J1114" s="9">
        <v>0</v>
      </c>
      <c r="K1114" t="s">
        <v>53</v>
      </c>
      <c r="M1114" t="s">
        <v>54</v>
      </c>
      <c r="N1114" t="s">
        <v>7733</v>
      </c>
      <c r="O1114" t="s">
        <v>7751</v>
      </c>
      <c r="P1114" t="s">
        <v>783</v>
      </c>
      <c r="Q1114" t="s">
        <v>693</v>
      </c>
      <c r="R1114" s="9">
        <v>40000</v>
      </c>
      <c r="U1114" t="str">
        <f t="shared" si="118"/>
        <v>No</v>
      </c>
      <c r="V1114" t="str">
        <f t="shared" si="119"/>
        <v>No</v>
      </c>
      <c r="W1114" s="9" t="str">
        <f t="shared" si="120"/>
        <v/>
      </c>
      <c r="X1114" s="9">
        <f t="shared" si="121"/>
        <v>40000</v>
      </c>
    </row>
    <row r="1115" spans="1:24" hidden="1" x14ac:dyDescent="0.25">
      <c r="A1115">
        <v>7671</v>
      </c>
      <c r="B1115" t="s">
        <v>142</v>
      </c>
      <c r="D1115" t="s">
        <v>80</v>
      </c>
      <c r="E1115" t="s">
        <v>45</v>
      </c>
      <c r="F1115" t="s">
        <v>617</v>
      </c>
      <c r="G1115">
        <v>3</v>
      </c>
      <c r="H1115" t="s">
        <v>876</v>
      </c>
      <c r="J1115" s="9">
        <v>0</v>
      </c>
      <c r="K1115" t="s">
        <v>273</v>
      </c>
      <c r="L1115" s="9">
        <v>2500</v>
      </c>
      <c r="M1115" t="s">
        <v>54</v>
      </c>
      <c r="N1115" t="s">
        <v>8791</v>
      </c>
      <c r="O1115" t="s">
        <v>7751</v>
      </c>
      <c r="P1115" t="s">
        <v>783</v>
      </c>
      <c r="Q1115" t="s">
        <v>719</v>
      </c>
      <c r="R1115" s="9">
        <v>2500</v>
      </c>
      <c r="U1115" t="str">
        <f t="shared" si="118"/>
        <v>No</v>
      </c>
      <c r="V1115" t="str">
        <f t="shared" si="119"/>
        <v>Yes</v>
      </c>
      <c r="W1115" s="9" t="str">
        <f t="shared" si="120"/>
        <v/>
      </c>
      <c r="X1115" s="9">
        <f t="shared" si="121"/>
        <v>2500</v>
      </c>
    </row>
    <row r="1116" spans="1:24" hidden="1" x14ac:dyDescent="0.25">
      <c r="A1116">
        <v>7672</v>
      </c>
      <c r="B1116" t="s">
        <v>117</v>
      </c>
      <c r="D1116" t="s">
        <v>80</v>
      </c>
      <c r="E1116" t="s">
        <v>45</v>
      </c>
      <c r="F1116" t="s">
        <v>540</v>
      </c>
      <c r="G1116">
        <v>5</v>
      </c>
      <c r="H1116" t="s">
        <v>7511</v>
      </c>
      <c r="I1116" s="9">
        <v>50000</v>
      </c>
      <c r="J1116" s="9">
        <v>0</v>
      </c>
      <c r="K1116" t="s">
        <v>273</v>
      </c>
      <c r="L1116" s="9">
        <v>2000</v>
      </c>
      <c r="M1116" t="s">
        <v>54</v>
      </c>
      <c r="N1116" t="s">
        <v>7733</v>
      </c>
      <c r="O1116" t="s">
        <v>7751</v>
      </c>
      <c r="P1116" t="s">
        <v>783</v>
      </c>
      <c r="Q1116" t="s">
        <v>921</v>
      </c>
      <c r="R1116" s="9">
        <v>52000</v>
      </c>
      <c r="U1116" t="str">
        <f t="shared" si="118"/>
        <v>No</v>
      </c>
      <c r="V1116" t="str">
        <f t="shared" si="119"/>
        <v>No</v>
      </c>
      <c r="W1116" s="9" t="str">
        <f t="shared" si="120"/>
        <v/>
      </c>
      <c r="X1116" s="9">
        <f t="shared" si="121"/>
        <v>52000</v>
      </c>
    </row>
    <row r="1117" spans="1:24" hidden="1" x14ac:dyDescent="0.25">
      <c r="A1117">
        <v>7673</v>
      </c>
      <c r="B1117" t="s">
        <v>79</v>
      </c>
      <c r="D1117" t="s">
        <v>80</v>
      </c>
      <c r="E1117" t="s">
        <v>45</v>
      </c>
      <c r="F1117" t="s">
        <v>83</v>
      </c>
      <c r="G1117">
        <v>5</v>
      </c>
      <c r="H1117" t="s">
        <v>458</v>
      </c>
      <c r="I1117" s="9">
        <v>80000</v>
      </c>
      <c r="J1117" s="9">
        <v>0</v>
      </c>
      <c r="K1117" t="s">
        <v>53</v>
      </c>
      <c r="M1117" t="s">
        <v>54</v>
      </c>
      <c r="N1117" t="s">
        <v>7733</v>
      </c>
      <c r="O1117" t="s">
        <v>7751</v>
      </c>
      <c r="P1117" t="s">
        <v>783</v>
      </c>
      <c r="Q1117" t="s">
        <v>921</v>
      </c>
      <c r="R1117" s="9">
        <v>80000</v>
      </c>
      <c r="U1117" t="str">
        <f t="shared" si="118"/>
        <v>No</v>
      </c>
      <c r="V1117" t="str">
        <f t="shared" si="119"/>
        <v>No</v>
      </c>
      <c r="W1117" s="9" t="str">
        <f t="shared" si="120"/>
        <v/>
      </c>
      <c r="X1117" s="9">
        <f t="shared" si="121"/>
        <v>80000</v>
      </c>
    </row>
    <row r="1118" spans="1:24" hidden="1" x14ac:dyDescent="0.25">
      <c r="A1118">
        <v>7674</v>
      </c>
      <c r="B1118" t="s">
        <v>64</v>
      </c>
      <c r="C1118" t="s">
        <v>7739</v>
      </c>
      <c r="D1118" t="s">
        <v>80</v>
      </c>
      <c r="E1118" t="s">
        <v>66</v>
      </c>
      <c r="F1118" t="s">
        <v>237</v>
      </c>
      <c r="G1118">
        <v>4</v>
      </c>
      <c r="H1118" t="s">
        <v>8807</v>
      </c>
      <c r="J1118" s="9">
        <v>0</v>
      </c>
      <c r="L1118" s="9">
        <v>20000</v>
      </c>
      <c r="M1118" t="s">
        <v>54</v>
      </c>
      <c r="N1118" t="s">
        <v>8662</v>
      </c>
      <c r="O1118" t="s">
        <v>7751</v>
      </c>
      <c r="P1118" t="s">
        <v>783</v>
      </c>
      <c r="Q1118" t="s">
        <v>693</v>
      </c>
      <c r="R1118" s="9">
        <v>20000</v>
      </c>
      <c r="U1118" t="str">
        <f t="shared" si="118"/>
        <v>No</v>
      </c>
      <c r="V1118" t="str">
        <f t="shared" si="119"/>
        <v>Yes</v>
      </c>
      <c r="W1118" s="9" t="str">
        <f t="shared" si="120"/>
        <v/>
      </c>
      <c r="X1118" s="9">
        <f t="shared" si="121"/>
        <v>20000</v>
      </c>
    </row>
    <row r="1119" spans="1:24" hidden="1" x14ac:dyDescent="0.25">
      <c r="A1119">
        <v>7675</v>
      </c>
      <c r="B1119" t="s">
        <v>141</v>
      </c>
      <c r="D1119" t="s">
        <v>80</v>
      </c>
      <c r="E1119" t="s">
        <v>45</v>
      </c>
      <c r="F1119" t="s">
        <v>119</v>
      </c>
      <c r="G1119">
        <v>5</v>
      </c>
      <c r="H1119" t="s">
        <v>7511</v>
      </c>
      <c r="J1119" s="9">
        <v>0</v>
      </c>
      <c r="K1119" t="s">
        <v>273</v>
      </c>
      <c r="L1119" s="9">
        <v>3000</v>
      </c>
      <c r="M1119" t="s">
        <v>134</v>
      </c>
      <c r="N1119" t="s">
        <v>8440</v>
      </c>
      <c r="O1119" t="s">
        <v>7751</v>
      </c>
      <c r="P1119" t="s">
        <v>797</v>
      </c>
      <c r="Q1119" t="s">
        <v>727</v>
      </c>
      <c r="R1119" s="9">
        <v>0</v>
      </c>
      <c r="U1119" t="str">
        <f t="shared" si="118"/>
        <v>No</v>
      </c>
      <c r="V1119" t="str">
        <f t="shared" si="119"/>
        <v>No</v>
      </c>
      <c r="W1119" s="9" t="str">
        <f t="shared" si="120"/>
        <v/>
      </c>
      <c r="X1119" s="9">
        <f t="shared" si="121"/>
        <v>3000</v>
      </c>
    </row>
    <row r="1120" spans="1:24" hidden="1" x14ac:dyDescent="0.25">
      <c r="A1120">
        <v>7676</v>
      </c>
      <c r="B1120" t="s">
        <v>141</v>
      </c>
      <c r="D1120" t="s">
        <v>80</v>
      </c>
      <c r="E1120" t="s">
        <v>45</v>
      </c>
      <c r="F1120" t="s">
        <v>144</v>
      </c>
      <c r="G1120">
        <v>1</v>
      </c>
      <c r="H1120" t="s">
        <v>250</v>
      </c>
      <c r="I1120" s="9">
        <v>15000</v>
      </c>
      <c r="J1120" s="9">
        <v>0</v>
      </c>
      <c r="M1120" t="s">
        <v>54</v>
      </c>
      <c r="N1120" t="s">
        <v>7845</v>
      </c>
      <c r="O1120" t="s">
        <v>7751</v>
      </c>
      <c r="P1120" t="s">
        <v>783</v>
      </c>
      <c r="Q1120" t="s">
        <v>719</v>
      </c>
      <c r="R1120" s="9">
        <v>15000</v>
      </c>
      <c r="U1120" t="str">
        <f t="shared" si="118"/>
        <v>No</v>
      </c>
      <c r="V1120" t="str">
        <f t="shared" si="119"/>
        <v>No</v>
      </c>
      <c r="W1120" s="9" t="str">
        <f t="shared" si="120"/>
        <v/>
      </c>
      <c r="X1120" s="9">
        <f t="shared" si="121"/>
        <v>15000</v>
      </c>
    </row>
    <row r="1121" spans="1:24" hidden="1" x14ac:dyDescent="0.25">
      <c r="A1121">
        <v>7680</v>
      </c>
      <c r="B1121" t="s">
        <v>64</v>
      </c>
      <c r="C1121" t="s">
        <v>7899</v>
      </c>
      <c r="D1121" t="s">
        <v>80</v>
      </c>
      <c r="E1121" t="s">
        <v>81</v>
      </c>
      <c r="F1121" t="s">
        <v>131</v>
      </c>
      <c r="G1121">
        <v>5</v>
      </c>
      <c r="H1121" t="s">
        <v>876</v>
      </c>
      <c r="J1121" s="9">
        <v>0</v>
      </c>
      <c r="K1121" t="s">
        <v>273</v>
      </c>
      <c r="L1121" s="9">
        <v>2500</v>
      </c>
      <c r="M1121" t="s">
        <v>134</v>
      </c>
      <c r="N1121" t="s">
        <v>8428</v>
      </c>
      <c r="O1121" t="s">
        <v>7751</v>
      </c>
      <c r="P1121" t="s">
        <v>797</v>
      </c>
      <c r="Q1121" t="s">
        <v>727</v>
      </c>
      <c r="R1121" s="9">
        <v>0</v>
      </c>
      <c r="S1121">
        <f t="shared" ref="S1121:S1124" si="122">I1121+J1121+L1121</f>
        <v>2500</v>
      </c>
      <c r="T1121">
        <f t="shared" ref="T1121:T1124" si="123">S1121-R1121</f>
        <v>2500</v>
      </c>
      <c r="U1121" t="str">
        <f t="shared" si="118"/>
        <v>No</v>
      </c>
      <c r="V1121" t="str">
        <f t="shared" si="119"/>
        <v>No</v>
      </c>
      <c r="W1121" s="9" t="str">
        <f t="shared" si="120"/>
        <v/>
      </c>
      <c r="X1121" s="9">
        <f t="shared" si="121"/>
        <v>2500</v>
      </c>
    </row>
    <row r="1122" spans="1:24" hidden="1" x14ac:dyDescent="0.25">
      <c r="A1122">
        <v>7681</v>
      </c>
      <c r="B1122" t="s">
        <v>64</v>
      </c>
      <c r="C1122" t="s">
        <v>7899</v>
      </c>
      <c r="D1122" t="s">
        <v>80</v>
      </c>
      <c r="E1122" t="s">
        <v>81</v>
      </c>
      <c r="F1122" t="s">
        <v>131</v>
      </c>
      <c r="G1122">
        <v>5</v>
      </c>
      <c r="H1122" t="s">
        <v>876</v>
      </c>
      <c r="J1122" s="9">
        <v>0</v>
      </c>
      <c r="K1122" t="s">
        <v>273</v>
      </c>
      <c r="M1122" t="s">
        <v>134</v>
      </c>
      <c r="N1122" t="s">
        <v>8428</v>
      </c>
      <c r="O1122" t="s">
        <v>7893</v>
      </c>
      <c r="P1122" t="s">
        <v>797</v>
      </c>
      <c r="Q1122" t="s">
        <v>727</v>
      </c>
      <c r="R1122" s="9">
        <v>0</v>
      </c>
      <c r="S1122">
        <f t="shared" si="122"/>
        <v>0</v>
      </c>
      <c r="T1122">
        <f t="shared" si="123"/>
        <v>0</v>
      </c>
      <c r="U1122" t="str">
        <f t="shared" si="118"/>
        <v>No</v>
      </c>
      <c r="V1122" t="str">
        <f t="shared" si="119"/>
        <v>No</v>
      </c>
      <c r="W1122" s="9" t="str">
        <f t="shared" si="120"/>
        <v/>
      </c>
      <c r="X1122" s="9">
        <f t="shared" si="121"/>
        <v>0</v>
      </c>
    </row>
    <row r="1123" spans="1:24" hidden="1" x14ac:dyDescent="0.25">
      <c r="A1123">
        <v>7682</v>
      </c>
      <c r="B1123" t="s">
        <v>64</v>
      </c>
      <c r="C1123" t="s">
        <v>7899</v>
      </c>
      <c r="D1123" t="s">
        <v>80</v>
      </c>
      <c r="E1123" t="s">
        <v>81</v>
      </c>
      <c r="F1123" t="s">
        <v>268</v>
      </c>
      <c r="G1123">
        <v>5</v>
      </c>
      <c r="H1123" t="s">
        <v>7511</v>
      </c>
      <c r="I1123" s="9">
        <v>150000</v>
      </c>
      <c r="J1123" s="9">
        <v>0</v>
      </c>
      <c r="K1123" t="s">
        <v>273</v>
      </c>
      <c r="L1123" s="9">
        <v>10000</v>
      </c>
      <c r="M1123" t="s">
        <v>54</v>
      </c>
      <c r="N1123" t="s">
        <v>9009</v>
      </c>
      <c r="O1123" t="s">
        <v>8370</v>
      </c>
      <c r="P1123" t="s">
        <v>797</v>
      </c>
      <c r="Q1123" t="s">
        <v>727</v>
      </c>
      <c r="R1123" s="9">
        <v>154000</v>
      </c>
      <c r="S1123">
        <f t="shared" si="122"/>
        <v>160000</v>
      </c>
      <c r="T1123">
        <f t="shared" si="123"/>
        <v>6000</v>
      </c>
      <c r="U1123" t="str">
        <f t="shared" si="118"/>
        <v>No</v>
      </c>
      <c r="V1123" t="str">
        <f t="shared" si="119"/>
        <v>No</v>
      </c>
      <c r="W1123" s="9" t="str">
        <f t="shared" si="120"/>
        <v/>
      </c>
      <c r="X1123" s="9">
        <f t="shared" si="121"/>
        <v>160000</v>
      </c>
    </row>
    <row r="1124" spans="1:24" hidden="1" x14ac:dyDescent="0.25">
      <c r="A1124">
        <v>7683</v>
      </c>
      <c r="B1124" t="s">
        <v>64</v>
      </c>
      <c r="C1124" t="s">
        <v>7899</v>
      </c>
      <c r="D1124" t="s">
        <v>80</v>
      </c>
      <c r="E1124" t="s">
        <v>81</v>
      </c>
      <c r="F1124" t="s">
        <v>540</v>
      </c>
      <c r="G1124">
        <v>5</v>
      </c>
      <c r="H1124" t="s">
        <v>797</v>
      </c>
      <c r="I1124" s="9">
        <v>4000</v>
      </c>
      <c r="J1124" s="9">
        <v>0</v>
      </c>
      <c r="K1124" t="s">
        <v>273</v>
      </c>
      <c r="L1124" s="9">
        <v>200</v>
      </c>
      <c r="M1124" t="s">
        <v>54</v>
      </c>
      <c r="N1124" t="s">
        <v>1200</v>
      </c>
      <c r="O1124" t="s">
        <v>898</v>
      </c>
      <c r="P1124" t="s">
        <v>953</v>
      </c>
      <c r="Q1124" t="s">
        <v>727</v>
      </c>
      <c r="R1124" s="9">
        <v>0</v>
      </c>
      <c r="S1124">
        <f t="shared" si="122"/>
        <v>4200</v>
      </c>
      <c r="T1124">
        <f t="shared" si="123"/>
        <v>4200</v>
      </c>
      <c r="U1124" t="str">
        <f t="shared" si="118"/>
        <v>No</v>
      </c>
      <c r="V1124" t="str">
        <f t="shared" si="119"/>
        <v>No</v>
      </c>
      <c r="W1124" s="9" t="str">
        <f t="shared" si="120"/>
        <v/>
      </c>
      <c r="X1124" s="9">
        <f t="shared" si="121"/>
        <v>4200</v>
      </c>
    </row>
    <row r="1125" spans="1:24" hidden="1" x14ac:dyDescent="0.25">
      <c r="A1125">
        <v>7686</v>
      </c>
      <c r="B1125" t="s">
        <v>266</v>
      </c>
      <c r="D1125" t="s">
        <v>80</v>
      </c>
      <c r="E1125" t="s">
        <v>45</v>
      </c>
      <c r="F1125" t="s">
        <v>268</v>
      </c>
      <c r="G1125">
        <v>5</v>
      </c>
      <c r="H1125" t="s">
        <v>7511</v>
      </c>
      <c r="I1125" s="9">
        <v>50000</v>
      </c>
      <c r="J1125" s="9">
        <v>0</v>
      </c>
      <c r="K1125" t="s">
        <v>273</v>
      </c>
      <c r="M1125" t="s">
        <v>54</v>
      </c>
      <c r="N1125" t="s">
        <v>7892</v>
      </c>
      <c r="O1125" t="s">
        <v>7893</v>
      </c>
      <c r="P1125" t="s">
        <v>783</v>
      </c>
      <c r="Q1125" t="s">
        <v>693</v>
      </c>
      <c r="R1125" s="9">
        <v>50000</v>
      </c>
      <c r="U1125" t="str">
        <f t="shared" si="118"/>
        <v>No</v>
      </c>
      <c r="V1125" t="str">
        <f t="shared" si="119"/>
        <v>No</v>
      </c>
      <c r="W1125" s="9" t="str">
        <f t="shared" si="120"/>
        <v/>
      </c>
      <c r="X1125" s="9">
        <f t="shared" si="121"/>
        <v>50000</v>
      </c>
    </row>
    <row r="1126" spans="1:24" hidden="1" x14ac:dyDescent="0.25">
      <c r="A1126">
        <v>7687</v>
      </c>
      <c r="B1126" t="s">
        <v>117</v>
      </c>
      <c r="D1126" t="s">
        <v>80</v>
      </c>
      <c r="E1126" t="s">
        <v>81</v>
      </c>
      <c r="F1126" t="s">
        <v>119</v>
      </c>
      <c r="G1126">
        <v>5</v>
      </c>
      <c r="H1126" t="s">
        <v>2367</v>
      </c>
      <c r="I1126" s="9">
        <v>0</v>
      </c>
      <c r="J1126" s="9">
        <v>0</v>
      </c>
      <c r="K1126" t="s">
        <v>273</v>
      </c>
      <c r="L1126" s="9">
        <v>0</v>
      </c>
      <c r="M1126" t="s">
        <v>134</v>
      </c>
      <c r="N1126" t="s">
        <v>2413</v>
      </c>
      <c r="O1126" t="s">
        <v>2370</v>
      </c>
      <c r="P1126" t="s">
        <v>709</v>
      </c>
      <c r="Q1126" t="s">
        <v>727</v>
      </c>
      <c r="R1126" s="9">
        <v>0</v>
      </c>
      <c r="S1126">
        <f>I1126+J1126+L1126</f>
        <v>0</v>
      </c>
      <c r="T1126">
        <f>S1126-R1126</f>
        <v>0</v>
      </c>
      <c r="U1126" t="str">
        <f t="shared" si="118"/>
        <v>No</v>
      </c>
      <c r="V1126" t="str">
        <f t="shared" si="119"/>
        <v>No</v>
      </c>
      <c r="W1126" s="9" t="str">
        <f t="shared" si="120"/>
        <v/>
      </c>
      <c r="X1126" s="9">
        <f t="shared" si="121"/>
        <v>0</v>
      </c>
    </row>
    <row r="1127" spans="1:24" hidden="1" x14ac:dyDescent="0.25">
      <c r="A1127">
        <v>7688</v>
      </c>
      <c r="B1127" t="s">
        <v>79</v>
      </c>
      <c r="D1127" t="s">
        <v>80</v>
      </c>
      <c r="E1127" t="s">
        <v>45</v>
      </c>
      <c r="F1127" t="s">
        <v>188</v>
      </c>
      <c r="G1127">
        <v>1</v>
      </c>
      <c r="H1127" t="s">
        <v>7511</v>
      </c>
      <c r="I1127" s="9">
        <v>500000</v>
      </c>
      <c r="J1127" s="9">
        <v>0</v>
      </c>
      <c r="K1127" t="s">
        <v>273</v>
      </c>
      <c r="M1127" t="s">
        <v>54</v>
      </c>
      <c r="N1127" t="s">
        <v>7892</v>
      </c>
      <c r="O1127" t="s">
        <v>7893</v>
      </c>
      <c r="P1127" t="s">
        <v>783</v>
      </c>
      <c r="Q1127" t="s">
        <v>719</v>
      </c>
      <c r="R1127" s="9">
        <v>500000</v>
      </c>
      <c r="U1127" t="str">
        <f t="shared" si="118"/>
        <v>No</v>
      </c>
      <c r="V1127" t="str">
        <f t="shared" si="119"/>
        <v>No</v>
      </c>
      <c r="W1127" s="9" t="str">
        <f t="shared" si="120"/>
        <v/>
      </c>
      <c r="X1127" s="9">
        <f t="shared" si="121"/>
        <v>500000</v>
      </c>
    </row>
    <row r="1128" spans="1:24" hidden="1" x14ac:dyDescent="0.25">
      <c r="A1128">
        <v>7689</v>
      </c>
      <c r="B1128" t="s">
        <v>117</v>
      </c>
      <c r="D1128" t="s">
        <v>80</v>
      </c>
      <c r="E1128" t="s">
        <v>45</v>
      </c>
      <c r="F1128" t="s">
        <v>96</v>
      </c>
      <c r="G1128">
        <v>5</v>
      </c>
      <c r="H1128" t="s">
        <v>2367</v>
      </c>
      <c r="I1128" s="9">
        <v>12000</v>
      </c>
      <c r="J1128" s="9">
        <v>3000</v>
      </c>
      <c r="K1128" t="s">
        <v>273</v>
      </c>
      <c r="L1128" s="9">
        <v>12000</v>
      </c>
      <c r="M1128" t="s">
        <v>149</v>
      </c>
      <c r="N1128" t="s">
        <v>2390</v>
      </c>
      <c r="O1128" t="s">
        <v>2370</v>
      </c>
      <c r="P1128" t="s">
        <v>709</v>
      </c>
      <c r="Q1128" t="s">
        <v>727</v>
      </c>
      <c r="R1128" s="9">
        <v>6000</v>
      </c>
      <c r="S1128">
        <f t="shared" ref="S1128:S1130" si="124">I1128+J1128+L1128</f>
        <v>27000</v>
      </c>
      <c r="T1128">
        <f t="shared" ref="T1128:T1130" si="125">S1128-R1128</f>
        <v>21000</v>
      </c>
      <c r="U1128" t="str">
        <f t="shared" si="118"/>
        <v>No</v>
      </c>
      <c r="V1128" t="str">
        <f t="shared" si="119"/>
        <v>No</v>
      </c>
      <c r="W1128" s="9" t="str">
        <f t="shared" si="120"/>
        <v/>
      </c>
      <c r="X1128" s="9">
        <f t="shared" si="121"/>
        <v>27000</v>
      </c>
    </row>
    <row r="1129" spans="1:24" hidden="1" x14ac:dyDescent="0.25">
      <c r="A1129">
        <v>7690</v>
      </c>
      <c r="B1129" t="s">
        <v>141</v>
      </c>
      <c r="D1129" t="s">
        <v>44</v>
      </c>
      <c r="E1129" t="s">
        <v>81</v>
      </c>
      <c r="F1129" t="s">
        <v>268</v>
      </c>
      <c r="G1129">
        <v>5</v>
      </c>
      <c r="H1129" t="s">
        <v>2573</v>
      </c>
      <c r="I1129" s="9">
        <v>3000</v>
      </c>
      <c r="J1129" s="9">
        <v>900</v>
      </c>
      <c r="K1129" t="s">
        <v>273</v>
      </c>
      <c r="L1129" s="9">
        <v>0</v>
      </c>
      <c r="M1129" t="s">
        <v>134</v>
      </c>
      <c r="O1129" t="s">
        <v>2530</v>
      </c>
      <c r="P1129" t="s">
        <v>709</v>
      </c>
      <c r="Q1129" t="s">
        <v>727</v>
      </c>
      <c r="R1129" s="9">
        <v>0</v>
      </c>
      <c r="S1129">
        <f t="shared" si="124"/>
        <v>3900</v>
      </c>
      <c r="T1129">
        <f t="shared" si="125"/>
        <v>3900</v>
      </c>
      <c r="U1129" t="str">
        <f t="shared" si="118"/>
        <v>No</v>
      </c>
      <c r="V1129" t="str">
        <f t="shared" si="119"/>
        <v>No</v>
      </c>
      <c r="W1129" s="9" t="str">
        <f t="shared" si="120"/>
        <v/>
      </c>
      <c r="X1129" s="9">
        <f t="shared" si="121"/>
        <v>3900</v>
      </c>
    </row>
    <row r="1130" spans="1:24" hidden="1" x14ac:dyDescent="0.25">
      <c r="A1130">
        <v>7691</v>
      </c>
      <c r="B1130" t="s">
        <v>64</v>
      </c>
      <c r="C1130" t="s">
        <v>7899</v>
      </c>
      <c r="D1130" t="s">
        <v>80</v>
      </c>
      <c r="E1130" t="s">
        <v>45</v>
      </c>
      <c r="F1130" t="s">
        <v>268</v>
      </c>
      <c r="G1130">
        <v>5</v>
      </c>
      <c r="H1130" t="s">
        <v>5134</v>
      </c>
      <c r="I1130" s="9">
        <v>0</v>
      </c>
      <c r="J1130" s="9">
        <v>0</v>
      </c>
      <c r="K1130" t="s">
        <v>273</v>
      </c>
      <c r="L1130" s="9">
        <v>1000</v>
      </c>
      <c r="M1130" t="s">
        <v>54</v>
      </c>
      <c r="N1130" t="s">
        <v>4826</v>
      </c>
      <c r="O1130" t="s">
        <v>5137</v>
      </c>
      <c r="P1130" t="s">
        <v>709</v>
      </c>
      <c r="Q1130" t="s">
        <v>727</v>
      </c>
      <c r="R1130" s="9">
        <v>0</v>
      </c>
      <c r="S1130">
        <f t="shared" si="124"/>
        <v>1000</v>
      </c>
      <c r="T1130">
        <f t="shared" si="125"/>
        <v>1000</v>
      </c>
      <c r="U1130" t="str">
        <f t="shared" si="118"/>
        <v>No</v>
      </c>
      <c r="V1130" t="str">
        <f t="shared" si="119"/>
        <v>No</v>
      </c>
      <c r="W1130" s="9" t="str">
        <f t="shared" si="120"/>
        <v/>
      </c>
      <c r="X1130" s="9">
        <f t="shared" si="121"/>
        <v>1000</v>
      </c>
    </row>
    <row r="1131" spans="1:24" hidden="1" x14ac:dyDescent="0.25">
      <c r="A1131">
        <v>7692</v>
      </c>
      <c r="B1131" t="s">
        <v>79</v>
      </c>
      <c r="D1131" t="s">
        <v>80</v>
      </c>
      <c r="E1131" t="s">
        <v>66</v>
      </c>
      <c r="F1131" t="s">
        <v>188</v>
      </c>
      <c r="G1131">
        <v>1</v>
      </c>
      <c r="H1131" t="s">
        <v>1048</v>
      </c>
      <c r="I1131" s="9">
        <v>100000</v>
      </c>
      <c r="J1131" s="9">
        <v>0</v>
      </c>
      <c r="K1131" t="s">
        <v>273</v>
      </c>
      <c r="M1131" t="s">
        <v>54</v>
      </c>
      <c r="N1131" t="s">
        <v>7892</v>
      </c>
      <c r="O1131" t="s">
        <v>7893</v>
      </c>
      <c r="P1131" t="s">
        <v>783</v>
      </c>
      <c r="Q1131" t="s">
        <v>921</v>
      </c>
      <c r="R1131" s="9">
        <v>100000</v>
      </c>
      <c r="U1131" t="str">
        <f t="shared" si="118"/>
        <v>No</v>
      </c>
      <c r="V1131" t="str">
        <f t="shared" si="119"/>
        <v>No</v>
      </c>
      <c r="W1131" s="9" t="str">
        <f t="shared" si="120"/>
        <v/>
      </c>
      <c r="X1131" s="9">
        <f t="shared" si="121"/>
        <v>100000</v>
      </c>
    </row>
    <row r="1132" spans="1:24" hidden="1" x14ac:dyDescent="0.25">
      <c r="A1132">
        <v>7693</v>
      </c>
      <c r="B1132" t="s">
        <v>141</v>
      </c>
      <c r="D1132" t="s">
        <v>80</v>
      </c>
      <c r="E1132" t="s">
        <v>66</v>
      </c>
      <c r="F1132" t="s">
        <v>96</v>
      </c>
      <c r="G1132">
        <v>5</v>
      </c>
      <c r="H1132" t="s">
        <v>6748</v>
      </c>
      <c r="I1132" s="9">
        <v>20000</v>
      </c>
      <c r="J1132" s="9">
        <v>5000</v>
      </c>
      <c r="K1132" t="s">
        <v>273</v>
      </c>
      <c r="L1132" s="9">
        <v>25000</v>
      </c>
      <c r="M1132" t="s">
        <v>134</v>
      </c>
      <c r="N1132" t="s">
        <v>6770</v>
      </c>
      <c r="O1132" t="s">
        <v>6672</v>
      </c>
      <c r="P1132" t="s">
        <v>709</v>
      </c>
      <c r="Q1132" t="s">
        <v>727</v>
      </c>
      <c r="R1132" s="9">
        <v>0</v>
      </c>
      <c r="S1132">
        <f t="shared" ref="S1132:S1135" si="126">I1132+J1132+L1132</f>
        <v>50000</v>
      </c>
      <c r="T1132">
        <f t="shared" ref="T1132:T1135" si="127">S1132-R1132</f>
        <v>50000</v>
      </c>
      <c r="U1132" t="str">
        <f t="shared" si="118"/>
        <v>No</v>
      </c>
      <c r="V1132" t="str">
        <f t="shared" si="119"/>
        <v>No</v>
      </c>
      <c r="W1132" s="9" t="str">
        <f t="shared" si="120"/>
        <v/>
      </c>
      <c r="X1132" s="9">
        <f t="shared" si="121"/>
        <v>50000</v>
      </c>
    </row>
    <row r="1133" spans="1:24" hidden="1" x14ac:dyDescent="0.25">
      <c r="A1133">
        <v>7694</v>
      </c>
      <c r="B1133" t="s">
        <v>117</v>
      </c>
      <c r="D1133" t="s">
        <v>80</v>
      </c>
      <c r="E1133" t="s">
        <v>66</v>
      </c>
      <c r="F1133" t="s">
        <v>96</v>
      </c>
      <c r="G1133">
        <v>5</v>
      </c>
      <c r="H1133" t="s">
        <v>6748</v>
      </c>
      <c r="I1133" s="9">
        <v>20000</v>
      </c>
      <c r="J1133" s="9">
        <v>5000</v>
      </c>
      <c r="K1133" t="s">
        <v>273</v>
      </c>
      <c r="L1133" s="9">
        <v>25000</v>
      </c>
      <c r="M1133" t="s">
        <v>134</v>
      </c>
      <c r="N1133" t="s">
        <v>6770</v>
      </c>
      <c r="O1133" t="s">
        <v>6897</v>
      </c>
      <c r="P1133" t="s">
        <v>709</v>
      </c>
      <c r="Q1133" t="s">
        <v>727</v>
      </c>
      <c r="R1133" s="9">
        <v>0</v>
      </c>
      <c r="S1133">
        <f t="shared" si="126"/>
        <v>50000</v>
      </c>
      <c r="T1133">
        <f t="shared" si="127"/>
        <v>50000</v>
      </c>
      <c r="U1133" t="str">
        <f t="shared" si="118"/>
        <v>No</v>
      </c>
      <c r="V1133" t="str">
        <f t="shared" si="119"/>
        <v>No</v>
      </c>
      <c r="W1133" s="9" t="str">
        <f t="shared" si="120"/>
        <v/>
      </c>
      <c r="X1133" s="9">
        <f t="shared" si="121"/>
        <v>50000</v>
      </c>
    </row>
    <row r="1134" spans="1:24" hidden="1" x14ac:dyDescent="0.25">
      <c r="A1134">
        <v>7695</v>
      </c>
      <c r="B1134" t="s">
        <v>79</v>
      </c>
      <c r="D1134" t="s">
        <v>80</v>
      </c>
      <c r="E1134" t="s">
        <v>45</v>
      </c>
      <c r="F1134" t="s">
        <v>96</v>
      </c>
      <c r="G1134">
        <v>5</v>
      </c>
      <c r="H1134" t="s">
        <v>6748</v>
      </c>
      <c r="I1134" s="9">
        <v>0</v>
      </c>
      <c r="J1134" s="9">
        <v>0</v>
      </c>
      <c r="K1134" t="s">
        <v>273</v>
      </c>
      <c r="L1134" s="9">
        <v>40000</v>
      </c>
      <c r="M1134" t="s">
        <v>134</v>
      </c>
      <c r="N1134" t="s">
        <v>7085</v>
      </c>
      <c r="O1134" t="s">
        <v>7045</v>
      </c>
      <c r="P1134" t="s">
        <v>709</v>
      </c>
      <c r="Q1134" t="s">
        <v>727</v>
      </c>
      <c r="R1134" s="9">
        <v>10000</v>
      </c>
      <c r="S1134">
        <f t="shared" si="126"/>
        <v>40000</v>
      </c>
      <c r="T1134">
        <f t="shared" si="127"/>
        <v>30000</v>
      </c>
      <c r="U1134" t="str">
        <f t="shared" si="118"/>
        <v>No</v>
      </c>
      <c r="V1134" t="str">
        <f t="shared" si="119"/>
        <v>No</v>
      </c>
      <c r="W1134" s="9" t="str">
        <f t="shared" si="120"/>
        <v/>
      </c>
      <c r="X1134" s="9">
        <f t="shared" si="121"/>
        <v>40000</v>
      </c>
    </row>
    <row r="1135" spans="1:24" hidden="1" x14ac:dyDescent="0.25">
      <c r="A1135">
        <v>7697</v>
      </c>
      <c r="B1135" t="s">
        <v>117</v>
      </c>
      <c r="D1135" t="s">
        <v>80</v>
      </c>
      <c r="E1135" t="s">
        <v>66</v>
      </c>
      <c r="F1135" t="s">
        <v>702</v>
      </c>
      <c r="G1135">
        <v>5</v>
      </c>
      <c r="H1135" t="s">
        <v>7511</v>
      </c>
      <c r="I1135" s="9">
        <v>26400</v>
      </c>
      <c r="K1135" t="s">
        <v>273</v>
      </c>
      <c r="M1135" t="s">
        <v>54</v>
      </c>
      <c r="N1135" t="s">
        <v>7733</v>
      </c>
      <c r="O1135" t="s">
        <v>7751</v>
      </c>
      <c r="P1135" t="s">
        <v>709</v>
      </c>
      <c r="Q1135" t="s">
        <v>727</v>
      </c>
      <c r="R1135" s="9">
        <v>26400</v>
      </c>
      <c r="S1135">
        <f t="shared" si="126"/>
        <v>26400</v>
      </c>
      <c r="T1135">
        <f t="shared" si="127"/>
        <v>0</v>
      </c>
      <c r="U1135" t="str">
        <f t="shared" si="118"/>
        <v>No</v>
      </c>
      <c r="V1135" t="str">
        <f t="shared" si="119"/>
        <v>No</v>
      </c>
      <c r="W1135" s="9" t="str">
        <f t="shared" si="120"/>
        <v/>
      </c>
      <c r="X1135" s="9">
        <f t="shared" si="121"/>
        <v>26400</v>
      </c>
    </row>
    <row r="1136" spans="1:24" hidden="1" x14ac:dyDescent="0.25">
      <c r="A1136">
        <v>7701</v>
      </c>
      <c r="B1136" t="s">
        <v>64</v>
      </c>
      <c r="C1136" t="s">
        <v>7701</v>
      </c>
      <c r="D1136" t="s">
        <v>65</v>
      </c>
      <c r="E1136" t="s">
        <v>45</v>
      </c>
      <c r="F1136" t="s">
        <v>119</v>
      </c>
      <c r="G1136">
        <v>5</v>
      </c>
      <c r="H1136" t="s">
        <v>7511</v>
      </c>
      <c r="J1136" s="9">
        <v>0</v>
      </c>
      <c r="K1136" t="s">
        <v>273</v>
      </c>
      <c r="M1136" t="s">
        <v>134</v>
      </c>
      <c r="N1136" t="s">
        <v>8958</v>
      </c>
      <c r="O1136" t="s">
        <v>7893</v>
      </c>
      <c r="P1136" t="s">
        <v>783</v>
      </c>
      <c r="Q1136" t="s">
        <v>693</v>
      </c>
      <c r="R1136" s="9">
        <v>4500</v>
      </c>
      <c r="U1136" t="str">
        <f t="shared" si="118"/>
        <v>No</v>
      </c>
      <c r="V1136" t="str">
        <f t="shared" si="119"/>
        <v>No</v>
      </c>
      <c r="W1136" s="9" t="str">
        <f t="shared" si="120"/>
        <v/>
      </c>
      <c r="X1136" s="9">
        <f t="shared" si="121"/>
        <v>0</v>
      </c>
    </row>
    <row r="1137" spans="1:24" hidden="1" x14ac:dyDescent="0.25">
      <c r="A1137">
        <v>7702</v>
      </c>
      <c r="B1137" t="s">
        <v>117</v>
      </c>
      <c r="D1137" t="s">
        <v>80</v>
      </c>
      <c r="E1137" t="s">
        <v>81</v>
      </c>
      <c r="F1137" t="s">
        <v>119</v>
      </c>
      <c r="G1137">
        <v>5</v>
      </c>
      <c r="H1137" t="s">
        <v>6103</v>
      </c>
      <c r="I1137" s="9">
        <v>60000</v>
      </c>
      <c r="J1137" s="9">
        <v>5000</v>
      </c>
      <c r="K1137" t="s">
        <v>273</v>
      </c>
      <c r="L1137" s="9">
        <v>5000</v>
      </c>
      <c r="M1137" t="s">
        <v>54</v>
      </c>
      <c r="N1137" t="s">
        <v>9372</v>
      </c>
      <c r="O1137" t="s">
        <v>9205</v>
      </c>
      <c r="P1137" t="s">
        <v>709</v>
      </c>
      <c r="Q1137" t="s">
        <v>727</v>
      </c>
      <c r="R1137" s="9">
        <v>85000</v>
      </c>
      <c r="S1137">
        <f t="shared" ref="S1137:S1139" si="128">I1137+J1137+L1137</f>
        <v>70000</v>
      </c>
      <c r="T1137">
        <f t="shared" ref="T1137:T1139" si="129">S1137-R1137</f>
        <v>-15000</v>
      </c>
      <c r="U1137" t="str">
        <f t="shared" si="118"/>
        <v>No</v>
      </c>
      <c r="V1137" t="str">
        <f t="shared" si="119"/>
        <v>No</v>
      </c>
      <c r="W1137" s="9" t="str">
        <f t="shared" si="120"/>
        <v/>
      </c>
      <c r="X1137" s="9">
        <f t="shared" si="121"/>
        <v>70000</v>
      </c>
    </row>
    <row r="1138" spans="1:24" hidden="1" x14ac:dyDescent="0.25">
      <c r="A1138">
        <v>7703</v>
      </c>
      <c r="B1138" t="s">
        <v>117</v>
      </c>
      <c r="D1138" t="s">
        <v>80</v>
      </c>
      <c r="E1138" t="s">
        <v>81</v>
      </c>
      <c r="F1138" t="s">
        <v>268</v>
      </c>
      <c r="G1138">
        <v>5</v>
      </c>
      <c r="H1138" t="s">
        <v>2676</v>
      </c>
      <c r="I1138" s="9">
        <v>0</v>
      </c>
      <c r="J1138" s="9">
        <v>0</v>
      </c>
      <c r="K1138" t="s">
        <v>273</v>
      </c>
      <c r="L1138" s="9">
        <v>5000</v>
      </c>
      <c r="M1138" t="s">
        <v>134</v>
      </c>
      <c r="N1138" t="s">
        <v>5233</v>
      </c>
      <c r="O1138" t="s">
        <v>5137</v>
      </c>
      <c r="P1138" t="s">
        <v>223</v>
      </c>
      <c r="Q1138" t="s">
        <v>727</v>
      </c>
      <c r="R1138" s="9">
        <v>0</v>
      </c>
      <c r="S1138">
        <f t="shared" si="128"/>
        <v>5000</v>
      </c>
      <c r="T1138">
        <f t="shared" si="129"/>
        <v>5000</v>
      </c>
      <c r="U1138" t="str">
        <f t="shared" si="118"/>
        <v>No</v>
      </c>
      <c r="V1138" t="str">
        <f t="shared" si="119"/>
        <v>No</v>
      </c>
      <c r="W1138" s="9" t="str">
        <f t="shared" si="120"/>
        <v/>
      </c>
      <c r="X1138" s="9">
        <f t="shared" si="121"/>
        <v>5000</v>
      </c>
    </row>
    <row r="1139" spans="1:24" hidden="1" x14ac:dyDescent="0.25">
      <c r="A1139">
        <v>7704</v>
      </c>
      <c r="B1139" t="s">
        <v>117</v>
      </c>
      <c r="D1139" t="s">
        <v>80</v>
      </c>
      <c r="E1139" t="s">
        <v>81</v>
      </c>
      <c r="F1139" t="s">
        <v>268</v>
      </c>
      <c r="G1139">
        <v>5</v>
      </c>
      <c r="H1139" t="s">
        <v>2676</v>
      </c>
      <c r="I1139" s="9">
        <v>0</v>
      </c>
      <c r="J1139" s="9">
        <v>0</v>
      </c>
      <c r="K1139" t="s">
        <v>273</v>
      </c>
      <c r="L1139" s="9">
        <v>5000</v>
      </c>
      <c r="M1139" t="s">
        <v>134</v>
      </c>
      <c r="N1139" t="s">
        <v>5233</v>
      </c>
      <c r="O1139" t="s">
        <v>5137</v>
      </c>
      <c r="P1139" t="s">
        <v>223</v>
      </c>
      <c r="Q1139" t="s">
        <v>727</v>
      </c>
      <c r="R1139" s="9">
        <v>0</v>
      </c>
      <c r="S1139">
        <f t="shared" si="128"/>
        <v>5000</v>
      </c>
      <c r="T1139">
        <f t="shared" si="129"/>
        <v>5000</v>
      </c>
      <c r="U1139" t="str">
        <f t="shared" si="118"/>
        <v>No</v>
      </c>
      <c r="V1139" t="str">
        <f t="shared" si="119"/>
        <v>No</v>
      </c>
      <c r="W1139" s="9" t="str">
        <f t="shared" si="120"/>
        <v/>
      </c>
      <c r="X1139" s="9">
        <f t="shared" si="121"/>
        <v>5000</v>
      </c>
    </row>
    <row r="1140" spans="1:24" hidden="1" x14ac:dyDescent="0.25">
      <c r="A1140">
        <v>7707</v>
      </c>
      <c r="B1140" t="s">
        <v>64</v>
      </c>
      <c r="C1140" t="s">
        <v>7739</v>
      </c>
      <c r="D1140" t="s">
        <v>80</v>
      </c>
      <c r="E1140" t="s">
        <v>66</v>
      </c>
      <c r="F1140" t="s">
        <v>268</v>
      </c>
      <c r="G1140">
        <v>5</v>
      </c>
      <c r="H1140" t="s">
        <v>5134</v>
      </c>
      <c r="I1140" s="9">
        <v>0</v>
      </c>
      <c r="J1140" s="9">
        <v>0</v>
      </c>
      <c r="K1140" t="s">
        <v>273</v>
      </c>
      <c r="L1140" s="9">
        <v>5000</v>
      </c>
      <c r="M1140" t="s">
        <v>134</v>
      </c>
      <c r="N1140" t="s">
        <v>4826</v>
      </c>
      <c r="O1140" t="s">
        <v>5137</v>
      </c>
      <c r="P1140" t="s">
        <v>223</v>
      </c>
      <c r="Q1140" t="s">
        <v>727</v>
      </c>
      <c r="R1140" s="9">
        <v>0</v>
      </c>
      <c r="U1140" t="str">
        <f t="shared" si="118"/>
        <v>No</v>
      </c>
      <c r="V1140" t="str">
        <f t="shared" si="119"/>
        <v>No</v>
      </c>
      <c r="W1140" s="9" t="str">
        <f t="shared" si="120"/>
        <v/>
      </c>
      <c r="X1140" s="9">
        <f t="shared" si="121"/>
        <v>5000</v>
      </c>
    </row>
    <row r="1141" spans="1:24" hidden="1" x14ac:dyDescent="0.25">
      <c r="A1141">
        <v>7708</v>
      </c>
      <c r="B1141" t="s">
        <v>79</v>
      </c>
      <c r="C1141" t="s">
        <v>8989</v>
      </c>
      <c r="D1141" t="s">
        <v>80</v>
      </c>
      <c r="E1141" t="s">
        <v>66</v>
      </c>
      <c r="F1141" t="s">
        <v>702</v>
      </c>
      <c r="G1141">
        <v>3</v>
      </c>
      <c r="H1141" t="s">
        <v>876</v>
      </c>
      <c r="I1141" s="9">
        <v>500000</v>
      </c>
      <c r="J1141" s="9">
        <v>0</v>
      </c>
      <c r="K1141" t="s">
        <v>53</v>
      </c>
      <c r="L1141" s="9">
        <v>1000</v>
      </c>
      <c r="M1141" t="s">
        <v>54</v>
      </c>
      <c r="N1141" t="s">
        <v>7621</v>
      </c>
      <c r="O1141" t="s">
        <v>8370</v>
      </c>
      <c r="P1141" t="s">
        <v>783</v>
      </c>
      <c r="Q1141" t="s">
        <v>921</v>
      </c>
      <c r="R1141" s="9">
        <v>50100</v>
      </c>
      <c r="U1141" t="str">
        <f t="shared" si="118"/>
        <v>No</v>
      </c>
      <c r="V1141" t="str">
        <f t="shared" si="119"/>
        <v>No</v>
      </c>
      <c r="W1141" s="9" t="str">
        <f t="shared" si="120"/>
        <v/>
      </c>
      <c r="X1141" s="9">
        <f t="shared" si="121"/>
        <v>501000</v>
      </c>
    </row>
    <row r="1142" spans="1:24" hidden="1" x14ac:dyDescent="0.25">
      <c r="A1142">
        <v>7717</v>
      </c>
      <c r="B1142" t="s">
        <v>141</v>
      </c>
      <c r="D1142" t="s">
        <v>80</v>
      </c>
      <c r="E1142" t="s">
        <v>66</v>
      </c>
      <c r="F1142" t="s">
        <v>702</v>
      </c>
      <c r="G1142">
        <v>5</v>
      </c>
      <c r="H1142" t="s">
        <v>7511</v>
      </c>
      <c r="I1142" s="9">
        <v>3300</v>
      </c>
      <c r="J1142" s="9">
        <v>0</v>
      </c>
      <c r="K1142" t="s">
        <v>53</v>
      </c>
      <c r="M1142" t="s">
        <v>54</v>
      </c>
      <c r="N1142" t="s">
        <v>7733</v>
      </c>
      <c r="O1142" t="s">
        <v>7751</v>
      </c>
      <c r="P1142" t="s">
        <v>223</v>
      </c>
      <c r="Q1142" t="s">
        <v>727</v>
      </c>
      <c r="R1142" s="9">
        <v>3300</v>
      </c>
      <c r="S1142">
        <f>I1142+J1142+L1142</f>
        <v>3300</v>
      </c>
      <c r="T1142">
        <f>S1142-R1142</f>
        <v>0</v>
      </c>
      <c r="U1142" t="str">
        <f t="shared" si="118"/>
        <v>No</v>
      </c>
      <c r="V1142" t="str">
        <f t="shared" si="119"/>
        <v>No</v>
      </c>
      <c r="W1142" s="9" t="str">
        <f t="shared" si="120"/>
        <v/>
      </c>
      <c r="X1142" s="9">
        <f t="shared" si="121"/>
        <v>3300</v>
      </c>
    </row>
    <row r="1143" spans="1:24" hidden="1" x14ac:dyDescent="0.25">
      <c r="A1143">
        <v>7718</v>
      </c>
      <c r="B1143" t="s">
        <v>117</v>
      </c>
      <c r="D1143" t="s">
        <v>80</v>
      </c>
      <c r="E1143" t="s">
        <v>66</v>
      </c>
      <c r="F1143" t="s">
        <v>702</v>
      </c>
      <c r="G1143">
        <v>1</v>
      </c>
      <c r="H1143" t="s">
        <v>876</v>
      </c>
      <c r="I1143" s="9">
        <v>89600</v>
      </c>
      <c r="J1143" s="9">
        <v>0</v>
      </c>
      <c r="K1143" t="s">
        <v>273</v>
      </c>
      <c r="M1143" t="s">
        <v>54</v>
      </c>
      <c r="N1143" t="s">
        <v>7621</v>
      </c>
      <c r="O1143" t="s">
        <v>8370</v>
      </c>
      <c r="P1143" t="s">
        <v>783</v>
      </c>
      <c r="Q1143" t="s">
        <v>693</v>
      </c>
      <c r="R1143" s="9">
        <v>89600</v>
      </c>
      <c r="U1143" t="str">
        <f t="shared" si="118"/>
        <v>No</v>
      </c>
      <c r="V1143" t="str">
        <f t="shared" si="119"/>
        <v>No</v>
      </c>
      <c r="W1143" s="9" t="str">
        <f t="shared" si="120"/>
        <v/>
      </c>
      <c r="X1143" s="9">
        <f t="shared" si="121"/>
        <v>89600</v>
      </c>
    </row>
    <row r="1144" spans="1:24" hidden="1" x14ac:dyDescent="0.25">
      <c r="A1144">
        <v>7719</v>
      </c>
      <c r="B1144" t="s">
        <v>117</v>
      </c>
      <c r="D1144" t="s">
        <v>80</v>
      </c>
      <c r="E1144" t="s">
        <v>66</v>
      </c>
      <c r="F1144" t="s">
        <v>540</v>
      </c>
      <c r="G1144">
        <v>3</v>
      </c>
      <c r="H1144" t="s">
        <v>876</v>
      </c>
      <c r="I1144" s="9">
        <v>61120</v>
      </c>
      <c r="J1144" s="9">
        <v>0</v>
      </c>
      <c r="K1144" t="s">
        <v>53</v>
      </c>
      <c r="M1144" t="s">
        <v>54</v>
      </c>
      <c r="N1144" t="s">
        <v>7621</v>
      </c>
      <c r="O1144" t="s">
        <v>8370</v>
      </c>
      <c r="P1144" t="s">
        <v>783</v>
      </c>
      <c r="Q1144" t="s">
        <v>693</v>
      </c>
      <c r="R1144" s="9">
        <v>61120</v>
      </c>
      <c r="U1144" t="str">
        <f t="shared" si="118"/>
        <v>No</v>
      </c>
      <c r="V1144" t="str">
        <f t="shared" si="119"/>
        <v>No</v>
      </c>
      <c r="W1144" s="9" t="str">
        <f t="shared" si="120"/>
        <v/>
      </c>
      <c r="X1144" s="9">
        <f t="shared" si="121"/>
        <v>61120</v>
      </c>
    </row>
    <row r="1145" spans="1:24" hidden="1" x14ac:dyDescent="0.25">
      <c r="A1145">
        <v>7720</v>
      </c>
      <c r="B1145" t="s">
        <v>141</v>
      </c>
      <c r="D1145" t="s">
        <v>80</v>
      </c>
      <c r="E1145" t="s">
        <v>66</v>
      </c>
      <c r="F1145" t="s">
        <v>225</v>
      </c>
      <c r="G1145">
        <v>5</v>
      </c>
      <c r="H1145" t="s">
        <v>2079</v>
      </c>
      <c r="I1145" s="9">
        <v>30000</v>
      </c>
      <c r="J1145" s="9">
        <v>20000</v>
      </c>
      <c r="K1145" t="s">
        <v>273</v>
      </c>
      <c r="L1145" s="9">
        <v>50000</v>
      </c>
      <c r="M1145" t="s">
        <v>149</v>
      </c>
      <c r="N1145" t="s">
        <v>2081</v>
      </c>
      <c r="O1145" t="s">
        <v>2083</v>
      </c>
      <c r="P1145" t="s">
        <v>734</v>
      </c>
      <c r="Q1145" t="s">
        <v>727</v>
      </c>
      <c r="R1145" s="9">
        <v>0</v>
      </c>
      <c r="S1145">
        <f>I1145+J1145+L1145</f>
        <v>100000</v>
      </c>
      <c r="T1145">
        <f>S1145-R1145</f>
        <v>100000</v>
      </c>
      <c r="U1145" t="str">
        <f t="shared" si="118"/>
        <v>No</v>
      </c>
      <c r="V1145" t="str">
        <f t="shared" si="119"/>
        <v>No</v>
      </c>
      <c r="W1145" s="9" t="str">
        <f t="shared" si="120"/>
        <v/>
      </c>
      <c r="X1145" s="9">
        <f t="shared" si="121"/>
        <v>100000</v>
      </c>
    </row>
    <row r="1146" spans="1:24" hidden="1" x14ac:dyDescent="0.25">
      <c r="A1146">
        <v>7721</v>
      </c>
      <c r="B1146" t="s">
        <v>117</v>
      </c>
      <c r="D1146" t="s">
        <v>80</v>
      </c>
      <c r="E1146" t="s">
        <v>45</v>
      </c>
      <c r="F1146" t="s">
        <v>702</v>
      </c>
      <c r="G1146">
        <v>1</v>
      </c>
      <c r="H1146" t="s">
        <v>7511</v>
      </c>
      <c r="I1146" s="9">
        <v>37400</v>
      </c>
      <c r="J1146" s="9">
        <v>0</v>
      </c>
      <c r="K1146" t="s">
        <v>53</v>
      </c>
      <c r="M1146" t="s">
        <v>54</v>
      </c>
      <c r="N1146" t="s">
        <v>7621</v>
      </c>
      <c r="O1146" t="s">
        <v>8370</v>
      </c>
      <c r="P1146" t="s">
        <v>783</v>
      </c>
      <c r="Q1146" t="s">
        <v>693</v>
      </c>
      <c r="R1146" s="9">
        <v>37400</v>
      </c>
      <c r="U1146" t="str">
        <f t="shared" si="118"/>
        <v>No</v>
      </c>
      <c r="V1146" t="str">
        <f t="shared" si="119"/>
        <v>No</v>
      </c>
      <c r="W1146" s="9" t="str">
        <f t="shared" si="120"/>
        <v/>
      </c>
      <c r="X1146" s="9">
        <f t="shared" si="121"/>
        <v>37400</v>
      </c>
    </row>
    <row r="1147" spans="1:24" hidden="1" x14ac:dyDescent="0.25">
      <c r="A1147">
        <v>7722</v>
      </c>
      <c r="B1147" t="s">
        <v>117</v>
      </c>
      <c r="D1147" t="s">
        <v>80</v>
      </c>
      <c r="E1147" t="s">
        <v>66</v>
      </c>
      <c r="F1147" t="s">
        <v>702</v>
      </c>
      <c r="G1147">
        <v>1</v>
      </c>
      <c r="H1147" t="s">
        <v>7511</v>
      </c>
      <c r="I1147" s="9">
        <v>31200</v>
      </c>
      <c r="J1147" s="9">
        <v>0</v>
      </c>
      <c r="M1147" t="s">
        <v>54</v>
      </c>
      <c r="N1147" t="s">
        <v>7621</v>
      </c>
      <c r="O1147" t="s">
        <v>8370</v>
      </c>
      <c r="P1147" t="s">
        <v>783</v>
      </c>
      <c r="Q1147" t="s">
        <v>693</v>
      </c>
      <c r="R1147" s="9">
        <v>31200</v>
      </c>
      <c r="U1147" t="str">
        <f t="shared" si="118"/>
        <v>No</v>
      </c>
      <c r="V1147" t="str">
        <f t="shared" si="119"/>
        <v>No</v>
      </c>
      <c r="W1147" s="9" t="str">
        <f t="shared" si="120"/>
        <v/>
      </c>
      <c r="X1147" s="9">
        <f t="shared" si="121"/>
        <v>31200</v>
      </c>
    </row>
    <row r="1148" spans="1:24" hidden="1" x14ac:dyDescent="0.25">
      <c r="A1148">
        <v>7723</v>
      </c>
      <c r="B1148" t="s">
        <v>117</v>
      </c>
      <c r="D1148" t="s">
        <v>80</v>
      </c>
      <c r="E1148" t="s">
        <v>66</v>
      </c>
      <c r="F1148" t="s">
        <v>702</v>
      </c>
      <c r="G1148">
        <v>1</v>
      </c>
      <c r="H1148" t="s">
        <v>7511</v>
      </c>
      <c r="J1148" s="9">
        <v>0</v>
      </c>
      <c r="K1148" t="s">
        <v>53</v>
      </c>
      <c r="M1148" t="s">
        <v>54</v>
      </c>
      <c r="N1148" t="s">
        <v>7621</v>
      </c>
      <c r="O1148" t="s">
        <v>8370</v>
      </c>
      <c r="P1148" t="s">
        <v>783</v>
      </c>
      <c r="Q1148" t="s">
        <v>464</v>
      </c>
      <c r="U1148" t="str">
        <f t="shared" si="118"/>
        <v>No</v>
      </c>
      <c r="V1148" t="str">
        <f t="shared" si="119"/>
        <v>No</v>
      </c>
      <c r="W1148" s="9" t="str">
        <f t="shared" si="120"/>
        <v/>
      </c>
      <c r="X1148" s="9">
        <f t="shared" si="121"/>
        <v>0</v>
      </c>
    </row>
    <row r="1149" spans="1:24" hidden="1" x14ac:dyDescent="0.25">
      <c r="A1149">
        <v>7724</v>
      </c>
      <c r="B1149" t="s">
        <v>117</v>
      </c>
      <c r="D1149" t="s">
        <v>80</v>
      </c>
      <c r="E1149" t="s">
        <v>66</v>
      </c>
      <c r="F1149" t="s">
        <v>119</v>
      </c>
      <c r="G1149">
        <v>5</v>
      </c>
      <c r="H1149" t="s">
        <v>5134</v>
      </c>
      <c r="I1149" s="9">
        <v>0</v>
      </c>
      <c r="J1149" s="9">
        <v>0</v>
      </c>
      <c r="K1149" t="s">
        <v>273</v>
      </c>
      <c r="L1149" s="9">
        <v>6500</v>
      </c>
      <c r="M1149" t="s">
        <v>134</v>
      </c>
      <c r="N1149" t="s">
        <v>5213</v>
      </c>
      <c r="O1149" t="s">
        <v>5137</v>
      </c>
      <c r="P1149" t="s">
        <v>734</v>
      </c>
      <c r="Q1149" t="s">
        <v>727</v>
      </c>
      <c r="R1149" s="9">
        <v>0</v>
      </c>
      <c r="S1149">
        <f>I1149+J1149+L1149</f>
        <v>6500</v>
      </c>
      <c r="T1149">
        <f>S1149-R1149</f>
        <v>6500</v>
      </c>
      <c r="U1149" t="str">
        <f t="shared" si="118"/>
        <v>No</v>
      </c>
      <c r="V1149" t="str">
        <f t="shared" si="119"/>
        <v>No</v>
      </c>
      <c r="W1149" s="9" t="str">
        <f t="shared" si="120"/>
        <v/>
      </c>
      <c r="X1149" s="9">
        <f t="shared" si="121"/>
        <v>6500</v>
      </c>
    </row>
    <row r="1150" spans="1:24" hidden="1" x14ac:dyDescent="0.25">
      <c r="A1150">
        <v>7725</v>
      </c>
      <c r="B1150" t="s">
        <v>117</v>
      </c>
      <c r="D1150" t="s">
        <v>80</v>
      </c>
      <c r="E1150" t="s">
        <v>45</v>
      </c>
      <c r="F1150" t="s">
        <v>540</v>
      </c>
      <c r="G1150">
        <v>1</v>
      </c>
      <c r="H1150" t="s">
        <v>7511</v>
      </c>
      <c r="I1150" s="9">
        <v>16000</v>
      </c>
      <c r="J1150" s="9">
        <v>0</v>
      </c>
      <c r="K1150" t="s">
        <v>53</v>
      </c>
      <c r="M1150" t="s">
        <v>54</v>
      </c>
      <c r="N1150" t="s">
        <v>7621</v>
      </c>
      <c r="O1150" t="s">
        <v>8370</v>
      </c>
      <c r="P1150" t="s">
        <v>783</v>
      </c>
      <c r="Q1150" t="s">
        <v>693</v>
      </c>
      <c r="R1150" s="9">
        <v>16000</v>
      </c>
      <c r="U1150" t="str">
        <f t="shared" si="118"/>
        <v>No</v>
      </c>
      <c r="V1150" t="str">
        <f t="shared" si="119"/>
        <v>No</v>
      </c>
      <c r="W1150" s="9" t="str">
        <f t="shared" si="120"/>
        <v/>
      </c>
      <c r="X1150" s="9">
        <f t="shared" si="121"/>
        <v>16000</v>
      </c>
    </row>
    <row r="1151" spans="1:24" hidden="1" x14ac:dyDescent="0.25">
      <c r="A1151">
        <v>7726</v>
      </c>
      <c r="B1151" t="s">
        <v>117</v>
      </c>
      <c r="D1151" t="s">
        <v>80</v>
      </c>
      <c r="E1151" t="s">
        <v>45</v>
      </c>
      <c r="G1151">
        <v>5</v>
      </c>
      <c r="H1151" t="s">
        <v>5134</v>
      </c>
      <c r="I1151" s="9">
        <v>0</v>
      </c>
      <c r="J1151" s="9">
        <v>0</v>
      </c>
      <c r="K1151" t="s">
        <v>53</v>
      </c>
      <c r="L1151" s="9">
        <v>6000</v>
      </c>
      <c r="M1151" t="s">
        <v>134</v>
      </c>
      <c r="O1151" t="s">
        <v>5137</v>
      </c>
      <c r="P1151" t="s">
        <v>734</v>
      </c>
      <c r="Q1151" t="s">
        <v>727</v>
      </c>
      <c r="R1151" s="9">
        <v>0</v>
      </c>
      <c r="S1151">
        <f>I1151+J1151+L1151</f>
        <v>6000</v>
      </c>
      <c r="T1151">
        <f>S1151-R1151</f>
        <v>6000</v>
      </c>
      <c r="U1151" t="str">
        <f t="shared" si="118"/>
        <v>No</v>
      </c>
      <c r="V1151" t="str">
        <f t="shared" si="119"/>
        <v>No</v>
      </c>
      <c r="W1151" s="9" t="str">
        <f t="shared" si="120"/>
        <v/>
      </c>
      <c r="X1151" s="9">
        <f t="shared" si="121"/>
        <v>6000</v>
      </c>
    </row>
    <row r="1152" spans="1:24" hidden="1" x14ac:dyDescent="0.25">
      <c r="A1152">
        <v>7727</v>
      </c>
      <c r="B1152" t="s">
        <v>141</v>
      </c>
      <c r="D1152" t="s">
        <v>80</v>
      </c>
      <c r="E1152" t="s">
        <v>45</v>
      </c>
      <c r="F1152" t="s">
        <v>144</v>
      </c>
      <c r="G1152">
        <v>1</v>
      </c>
      <c r="H1152" t="s">
        <v>7511</v>
      </c>
      <c r="I1152" s="9">
        <v>10000</v>
      </c>
      <c r="J1152" s="9">
        <v>0</v>
      </c>
      <c r="K1152" t="s">
        <v>273</v>
      </c>
      <c r="M1152" t="s">
        <v>54</v>
      </c>
      <c r="N1152" t="s">
        <v>7621</v>
      </c>
      <c r="O1152" t="s">
        <v>8370</v>
      </c>
      <c r="P1152" t="s">
        <v>783</v>
      </c>
      <c r="Q1152" t="s">
        <v>693</v>
      </c>
      <c r="R1152" s="9">
        <v>10000</v>
      </c>
      <c r="U1152" t="str">
        <f t="shared" si="118"/>
        <v>No</v>
      </c>
      <c r="V1152" t="str">
        <f t="shared" si="119"/>
        <v>No</v>
      </c>
      <c r="W1152" s="9" t="str">
        <f t="shared" si="120"/>
        <v/>
      </c>
      <c r="X1152" s="9">
        <f t="shared" si="121"/>
        <v>10000</v>
      </c>
    </row>
    <row r="1153" spans="1:24" hidden="1" x14ac:dyDescent="0.25">
      <c r="A1153">
        <v>7728</v>
      </c>
      <c r="B1153" t="s">
        <v>117</v>
      </c>
      <c r="D1153" t="s">
        <v>80</v>
      </c>
      <c r="E1153" t="s">
        <v>66</v>
      </c>
      <c r="F1153" t="s">
        <v>96</v>
      </c>
      <c r="G1153">
        <v>5</v>
      </c>
      <c r="H1153" t="s">
        <v>896</v>
      </c>
      <c r="I1153" s="9">
        <v>15000</v>
      </c>
      <c r="J1153" s="9">
        <v>0</v>
      </c>
      <c r="K1153" t="s">
        <v>273</v>
      </c>
      <c r="L1153" s="9">
        <v>15000</v>
      </c>
      <c r="M1153" t="s">
        <v>134</v>
      </c>
      <c r="N1153" t="s">
        <v>897</v>
      </c>
      <c r="O1153" t="s">
        <v>898</v>
      </c>
      <c r="P1153" t="s">
        <v>692</v>
      </c>
      <c r="Q1153" t="s">
        <v>727</v>
      </c>
      <c r="R1153" s="9">
        <v>0</v>
      </c>
      <c r="S1153">
        <f t="shared" ref="S1153:S1158" si="130">I1153+J1153+L1153</f>
        <v>30000</v>
      </c>
      <c r="T1153">
        <f t="shared" ref="T1153:T1158" si="131">S1153-R1153</f>
        <v>30000</v>
      </c>
      <c r="U1153" t="str">
        <f t="shared" si="118"/>
        <v>No</v>
      </c>
      <c r="V1153" t="str">
        <f t="shared" si="119"/>
        <v>No</v>
      </c>
      <c r="W1153" s="9" t="str">
        <f t="shared" si="120"/>
        <v/>
      </c>
      <c r="X1153" s="9">
        <f t="shared" si="121"/>
        <v>30000</v>
      </c>
    </row>
    <row r="1154" spans="1:24" hidden="1" x14ac:dyDescent="0.25">
      <c r="A1154">
        <v>7729</v>
      </c>
      <c r="B1154" t="s">
        <v>117</v>
      </c>
      <c r="D1154" t="s">
        <v>80</v>
      </c>
      <c r="E1154" t="s">
        <v>66</v>
      </c>
      <c r="F1154" t="s">
        <v>198</v>
      </c>
      <c r="G1154">
        <v>5</v>
      </c>
      <c r="H1154" t="s">
        <v>5134</v>
      </c>
      <c r="I1154" s="9">
        <v>5000</v>
      </c>
      <c r="J1154" s="9">
        <v>0</v>
      </c>
      <c r="K1154" t="s">
        <v>273</v>
      </c>
      <c r="L1154" s="9">
        <v>7000</v>
      </c>
      <c r="M1154" t="s">
        <v>134</v>
      </c>
      <c r="N1154" t="s">
        <v>5167</v>
      </c>
      <c r="O1154" t="s">
        <v>5137</v>
      </c>
      <c r="P1154" t="s">
        <v>692</v>
      </c>
      <c r="Q1154" t="s">
        <v>727</v>
      </c>
      <c r="R1154" s="9">
        <v>0</v>
      </c>
      <c r="S1154">
        <f t="shared" si="130"/>
        <v>12000</v>
      </c>
      <c r="T1154">
        <f t="shared" si="131"/>
        <v>12000</v>
      </c>
      <c r="U1154" t="str">
        <f t="shared" si="118"/>
        <v>No</v>
      </c>
      <c r="V1154" t="str">
        <f t="shared" si="119"/>
        <v>No</v>
      </c>
      <c r="W1154" s="9" t="str">
        <f t="shared" si="120"/>
        <v/>
      </c>
      <c r="X1154" s="9">
        <f t="shared" si="121"/>
        <v>12000</v>
      </c>
    </row>
    <row r="1155" spans="1:24" hidden="1" x14ac:dyDescent="0.25">
      <c r="A1155">
        <v>7730</v>
      </c>
      <c r="B1155" t="s">
        <v>117</v>
      </c>
      <c r="D1155" t="s">
        <v>80</v>
      </c>
      <c r="E1155" t="s">
        <v>81</v>
      </c>
      <c r="F1155" t="s">
        <v>119</v>
      </c>
      <c r="G1155">
        <v>5</v>
      </c>
      <c r="H1155" t="s">
        <v>5886</v>
      </c>
      <c r="I1155" s="9">
        <v>0</v>
      </c>
      <c r="J1155" s="9">
        <v>0</v>
      </c>
      <c r="K1155" t="s">
        <v>273</v>
      </c>
      <c r="L1155" s="9">
        <v>0</v>
      </c>
      <c r="M1155" t="s">
        <v>54</v>
      </c>
      <c r="N1155" t="s">
        <v>5888</v>
      </c>
      <c r="O1155" t="s">
        <v>5892</v>
      </c>
      <c r="P1155" t="s">
        <v>692</v>
      </c>
      <c r="Q1155" t="s">
        <v>727</v>
      </c>
      <c r="R1155" s="9">
        <v>15748</v>
      </c>
      <c r="S1155">
        <f t="shared" si="130"/>
        <v>0</v>
      </c>
      <c r="T1155">
        <f t="shared" si="131"/>
        <v>-15748</v>
      </c>
      <c r="U1155" t="str">
        <f t="shared" ref="U1155:U1218" si="132">IF(AND(R1155&gt;0,R1155=J1155),"Yes","No")</f>
        <v>No</v>
      </c>
      <c r="V1155" t="str">
        <f t="shared" ref="V1155:V1218" si="133">IF(AND(R1155&gt;0,R1155=L1155),"Yes","No")</f>
        <v>No</v>
      </c>
      <c r="W1155" s="9" t="str">
        <f t="shared" ref="W1155:W1218" si="134">IF(AND(S1155="Funded",T1155="No",U1155="No",V1155="No"),SUM(I1155,J1155,L1155,R1155),"")</f>
        <v/>
      </c>
      <c r="X1155" s="9">
        <f t="shared" ref="X1155:X1218" si="135">I1155+J1155+L1155</f>
        <v>0</v>
      </c>
    </row>
    <row r="1156" spans="1:24" hidden="1" x14ac:dyDescent="0.25">
      <c r="A1156">
        <v>7731</v>
      </c>
      <c r="B1156" t="s">
        <v>117</v>
      </c>
      <c r="D1156" t="s">
        <v>80</v>
      </c>
      <c r="E1156" t="s">
        <v>45</v>
      </c>
      <c r="F1156" t="s">
        <v>268</v>
      </c>
      <c r="G1156">
        <v>5</v>
      </c>
      <c r="H1156" t="s">
        <v>5886</v>
      </c>
      <c r="I1156" s="9">
        <v>0</v>
      </c>
      <c r="J1156" s="9">
        <v>0</v>
      </c>
      <c r="K1156" t="s">
        <v>273</v>
      </c>
      <c r="L1156" s="9">
        <v>0</v>
      </c>
      <c r="M1156" t="s">
        <v>54</v>
      </c>
      <c r="N1156" t="s">
        <v>5949</v>
      </c>
      <c r="O1156" t="s">
        <v>5892</v>
      </c>
      <c r="P1156" t="s">
        <v>692</v>
      </c>
      <c r="Q1156" t="s">
        <v>727</v>
      </c>
      <c r="R1156" s="9">
        <v>920</v>
      </c>
      <c r="S1156">
        <f t="shared" si="130"/>
        <v>0</v>
      </c>
      <c r="T1156">
        <f t="shared" si="131"/>
        <v>-920</v>
      </c>
      <c r="U1156" t="str">
        <f t="shared" si="132"/>
        <v>No</v>
      </c>
      <c r="V1156" t="str">
        <f t="shared" si="133"/>
        <v>No</v>
      </c>
      <c r="W1156" s="9" t="str">
        <f t="shared" si="134"/>
        <v/>
      </c>
      <c r="X1156" s="9">
        <f t="shared" si="135"/>
        <v>0</v>
      </c>
    </row>
    <row r="1157" spans="1:24" hidden="1" x14ac:dyDescent="0.25">
      <c r="A1157">
        <v>7732</v>
      </c>
      <c r="B1157" t="s">
        <v>117</v>
      </c>
      <c r="D1157" t="s">
        <v>80</v>
      </c>
      <c r="E1157" t="s">
        <v>66</v>
      </c>
      <c r="F1157" t="s">
        <v>268</v>
      </c>
      <c r="G1157">
        <v>5</v>
      </c>
      <c r="H1157" t="s">
        <v>6103</v>
      </c>
      <c r="I1157" s="9">
        <v>0</v>
      </c>
      <c r="J1157" s="9">
        <v>3000</v>
      </c>
      <c r="K1157" t="s">
        <v>53</v>
      </c>
      <c r="L1157" s="9">
        <v>4000</v>
      </c>
      <c r="M1157" t="s">
        <v>134</v>
      </c>
      <c r="N1157" t="s">
        <v>8485</v>
      </c>
      <c r="O1157" t="s">
        <v>8458</v>
      </c>
      <c r="P1157" t="s">
        <v>692</v>
      </c>
      <c r="Q1157" t="s">
        <v>727</v>
      </c>
      <c r="R1157" s="9">
        <v>0</v>
      </c>
      <c r="S1157">
        <f t="shared" si="130"/>
        <v>7000</v>
      </c>
      <c r="T1157">
        <f t="shared" si="131"/>
        <v>7000</v>
      </c>
      <c r="U1157" t="str">
        <f t="shared" si="132"/>
        <v>No</v>
      </c>
      <c r="V1157" t="str">
        <f t="shared" si="133"/>
        <v>No</v>
      </c>
      <c r="W1157" s="9" t="str">
        <f t="shared" si="134"/>
        <v/>
      </c>
      <c r="X1157" s="9">
        <f t="shared" si="135"/>
        <v>7000</v>
      </c>
    </row>
    <row r="1158" spans="1:24" hidden="1" x14ac:dyDescent="0.25">
      <c r="A1158">
        <v>7733</v>
      </c>
      <c r="B1158" t="s">
        <v>117</v>
      </c>
      <c r="D1158" t="s">
        <v>80</v>
      </c>
      <c r="E1158" t="s">
        <v>66</v>
      </c>
      <c r="F1158" t="s">
        <v>702</v>
      </c>
      <c r="G1158">
        <v>5</v>
      </c>
      <c r="H1158" t="s">
        <v>7511</v>
      </c>
      <c r="I1158" s="9">
        <v>16800</v>
      </c>
      <c r="K1158" t="s">
        <v>273</v>
      </c>
      <c r="M1158" t="s">
        <v>54</v>
      </c>
      <c r="N1158" t="s">
        <v>7733</v>
      </c>
      <c r="O1158" t="s">
        <v>7751</v>
      </c>
      <c r="P1158" t="s">
        <v>783</v>
      </c>
      <c r="Q1158" t="s">
        <v>727</v>
      </c>
      <c r="R1158" s="9">
        <v>16800</v>
      </c>
      <c r="S1158">
        <f t="shared" si="130"/>
        <v>16800</v>
      </c>
      <c r="T1158">
        <f t="shared" si="131"/>
        <v>0</v>
      </c>
      <c r="U1158" t="str">
        <f t="shared" si="132"/>
        <v>No</v>
      </c>
      <c r="V1158" t="str">
        <f t="shared" si="133"/>
        <v>No</v>
      </c>
      <c r="W1158" s="9" t="str">
        <f t="shared" si="134"/>
        <v/>
      </c>
      <c r="X1158" s="9">
        <f t="shared" si="135"/>
        <v>16800</v>
      </c>
    </row>
    <row r="1159" spans="1:24" hidden="1" x14ac:dyDescent="0.25">
      <c r="A1159">
        <v>7734</v>
      </c>
      <c r="B1159" t="s">
        <v>117</v>
      </c>
      <c r="D1159" t="s">
        <v>80</v>
      </c>
      <c r="E1159" t="s">
        <v>66</v>
      </c>
      <c r="F1159" t="s">
        <v>702</v>
      </c>
      <c r="G1159">
        <v>1</v>
      </c>
      <c r="H1159" t="s">
        <v>7511</v>
      </c>
      <c r="I1159" s="9">
        <v>66000</v>
      </c>
      <c r="J1159" s="9">
        <v>0</v>
      </c>
      <c r="K1159" t="s">
        <v>53</v>
      </c>
      <c r="M1159" t="s">
        <v>54</v>
      </c>
      <c r="N1159" t="s">
        <v>7621</v>
      </c>
      <c r="O1159" t="s">
        <v>8370</v>
      </c>
      <c r="P1159" t="s">
        <v>783</v>
      </c>
      <c r="Q1159" t="s">
        <v>693</v>
      </c>
      <c r="R1159" s="9">
        <v>66000</v>
      </c>
      <c r="U1159" t="str">
        <f t="shared" si="132"/>
        <v>No</v>
      </c>
      <c r="V1159" t="str">
        <f t="shared" si="133"/>
        <v>No</v>
      </c>
      <c r="W1159" s="9" t="str">
        <f t="shared" si="134"/>
        <v/>
      </c>
      <c r="X1159" s="9">
        <f t="shared" si="135"/>
        <v>66000</v>
      </c>
    </row>
    <row r="1160" spans="1:24" hidden="1" x14ac:dyDescent="0.25">
      <c r="A1160">
        <v>7735</v>
      </c>
      <c r="B1160" t="s">
        <v>117</v>
      </c>
      <c r="D1160" t="s">
        <v>80</v>
      </c>
      <c r="E1160" t="s">
        <v>66</v>
      </c>
      <c r="F1160" t="s">
        <v>702</v>
      </c>
      <c r="G1160">
        <v>1</v>
      </c>
      <c r="H1160" t="s">
        <v>7511</v>
      </c>
      <c r="I1160" s="9">
        <v>36800</v>
      </c>
      <c r="J1160" s="9">
        <v>0</v>
      </c>
      <c r="K1160" t="s">
        <v>53</v>
      </c>
      <c r="M1160" t="s">
        <v>54</v>
      </c>
      <c r="N1160" t="s">
        <v>7621</v>
      </c>
      <c r="O1160" t="s">
        <v>8370</v>
      </c>
      <c r="P1160" t="s">
        <v>783</v>
      </c>
      <c r="Q1160" t="s">
        <v>693</v>
      </c>
      <c r="R1160" s="9">
        <v>36800</v>
      </c>
      <c r="U1160" t="str">
        <f t="shared" si="132"/>
        <v>No</v>
      </c>
      <c r="V1160" t="str">
        <f t="shared" si="133"/>
        <v>No</v>
      </c>
      <c r="W1160" s="9" t="str">
        <f t="shared" si="134"/>
        <v/>
      </c>
      <c r="X1160" s="9">
        <f t="shared" si="135"/>
        <v>36800</v>
      </c>
    </row>
    <row r="1161" spans="1:24" hidden="1" x14ac:dyDescent="0.25">
      <c r="A1161">
        <v>7736</v>
      </c>
      <c r="B1161" t="s">
        <v>117</v>
      </c>
      <c r="D1161" t="s">
        <v>80</v>
      </c>
      <c r="E1161" t="s">
        <v>66</v>
      </c>
      <c r="F1161" t="s">
        <v>702</v>
      </c>
      <c r="G1161">
        <v>1</v>
      </c>
      <c r="H1161" t="s">
        <v>876</v>
      </c>
      <c r="I1161" s="9">
        <v>41560</v>
      </c>
      <c r="J1161" s="9">
        <v>0</v>
      </c>
      <c r="K1161" t="s">
        <v>53</v>
      </c>
      <c r="M1161" t="s">
        <v>54</v>
      </c>
      <c r="N1161" t="s">
        <v>7621</v>
      </c>
      <c r="O1161" t="s">
        <v>8370</v>
      </c>
      <c r="P1161" t="s">
        <v>783</v>
      </c>
      <c r="Q1161" t="s">
        <v>693</v>
      </c>
      <c r="R1161" s="9">
        <v>41560</v>
      </c>
      <c r="U1161" t="str">
        <f t="shared" si="132"/>
        <v>No</v>
      </c>
      <c r="V1161" t="str">
        <f t="shared" si="133"/>
        <v>No</v>
      </c>
      <c r="W1161" s="9" t="str">
        <f t="shared" si="134"/>
        <v/>
      </c>
      <c r="X1161" s="9">
        <f t="shared" si="135"/>
        <v>41560</v>
      </c>
    </row>
    <row r="1162" spans="1:24" hidden="1" x14ac:dyDescent="0.25">
      <c r="A1162">
        <v>7737</v>
      </c>
      <c r="B1162" t="s">
        <v>117</v>
      </c>
      <c r="D1162" t="s">
        <v>80</v>
      </c>
      <c r="E1162" t="s">
        <v>66</v>
      </c>
      <c r="F1162" t="s">
        <v>702</v>
      </c>
      <c r="G1162">
        <v>1</v>
      </c>
      <c r="H1162" t="s">
        <v>4265</v>
      </c>
      <c r="J1162" s="9">
        <v>0</v>
      </c>
      <c r="K1162" t="s">
        <v>53</v>
      </c>
      <c r="M1162" t="s">
        <v>134</v>
      </c>
      <c r="N1162" t="s">
        <v>7621</v>
      </c>
      <c r="O1162" t="s">
        <v>8370</v>
      </c>
      <c r="P1162" t="s">
        <v>783</v>
      </c>
      <c r="Q1162" t="s">
        <v>464</v>
      </c>
      <c r="R1162" s="9">
        <v>0</v>
      </c>
      <c r="U1162" t="str">
        <f t="shared" si="132"/>
        <v>No</v>
      </c>
      <c r="V1162" t="str">
        <f t="shared" si="133"/>
        <v>No</v>
      </c>
      <c r="W1162" s="9" t="str">
        <f t="shared" si="134"/>
        <v/>
      </c>
      <c r="X1162" s="9">
        <f t="shared" si="135"/>
        <v>0</v>
      </c>
    </row>
    <row r="1163" spans="1:24" hidden="1" x14ac:dyDescent="0.25">
      <c r="A1163">
        <v>7738</v>
      </c>
      <c r="B1163" t="s">
        <v>117</v>
      </c>
      <c r="D1163" t="s">
        <v>80</v>
      </c>
      <c r="E1163" t="s">
        <v>66</v>
      </c>
      <c r="F1163" t="s">
        <v>702</v>
      </c>
      <c r="G1163">
        <v>5</v>
      </c>
      <c r="H1163" t="s">
        <v>7511</v>
      </c>
      <c r="I1163" s="9">
        <v>11536</v>
      </c>
      <c r="K1163" t="s">
        <v>53</v>
      </c>
      <c r="M1163" t="s">
        <v>54</v>
      </c>
      <c r="N1163" t="s">
        <v>7733</v>
      </c>
      <c r="O1163" t="s">
        <v>7751</v>
      </c>
      <c r="P1163" t="s">
        <v>783</v>
      </c>
      <c r="Q1163" t="s">
        <v>727</v>
      </c>
      <c r="R1163" s="9">
        <v>11936</v>
      </c>
      <c r="S1163">
        <f>I1163+J1163+L1163</f>
        <v>11536</v>
      </c>
      <c r="T1163">
        <f>S1163-R1163</f>
        <v>-400</v>
      </c>
      <c r="U1163" t="str">
        <f t="shared" si="132"/>
        <v>No</v>
      </c>
      <c r="V1163" t="str">
        <f t="shared" si="133"/>
        <v>No</v>
      </c>
      <c r="W1163" s="9" t="str">
        <f t="shared" si="134"/>
        <v/>
      </c>
      <c r="X1163" s="9">
        <f t="shared" si="135"/>
        <v>11536</v>
      </c>
    </row>
    <row r="1164" spans="1:24" hidden="1" x14ac:dyDescent="0.25">
      <c r="A1164">
        <v>7740</v>
      </c>
      <c r="B1164" t="s">
        <v>117</v>
      </c>
      <c r="D1164" t="s">
        <v>80</v>
      </c>
      <c r="E1164" t="s">
        <v>66</v>
      </c>
      <c r="F1164" t="s">
        <v>702</v>
      </c>
      <c r="G1164">
        <v>4</v>
      </c>
      <c r="H1164" t="s">
        <v>7511</v>
      </c>
      <c r="I1164" s="9">
        <v>3000</v>
      </c>
      <c r="J1164" s="9">
        <v>0</v>
      </c>
      <c r="K1164" t="s">
        <v>273</v>
      </c>
      <c r="L1164" s="9">
        <v>1000</v>
      </c>
      <c r="M1164" t="s">
        <v>54</v>
      </c>
      <c r="N1164" t="s">
        <v>9167</v>
      </c>
      <c r="O1164" t="s">
        <v>8370</v>
      </c>
      <c r="P1164" t="s">
        <v>783</v>
      </c>
      <c r="Q1164" t="s">
        <v>921</v>
      </c>
      <c r="R1164" s="9">
        <v>3000</v>
      </c>
      <c r="U1164" t="str">
        <f t="shared" si="132"/>
        <v>No</v>
      </c>
      <c r="V1164" t="str">
        <f t="shared" si="133"/>
        <v>No</v>
      </c>
      <c r="W1164" s="9" t="str">
        <f t="shared" si="134"/>
        <v/>
      </c>
      <c r="X1164" s="9">
        <f t="shared" si="135"/>
        <v>4000</v>
      </c>
    </row>
    <row r="1165" spans="1:24" hidden="1" x14ac:dyDescent="0.25">
      <c r="A1165">
        <v>7741</v>
      </c>
      <c r="B1165" t="s">
        <v>79</v>
      </c>
      <c r="D1165" t="s">
        <v>80</v>
      </c>
      <c r="E1165" t="s">
        <v>66</v>
      </c>
      <c r="F1165" t="s">
        <v>83</v>
      </c>
      <c r="G1165">
        <v>5</v>
      </c>
      <c r="H1165" t="s">
        <v>6103</v>
      </c>
      <c r="I1165" s="9">
        <v>150000</v>
      </c>
      <c r="J1165" s="9">
        <v>0</v>
      </c>
      <c r="K1165" t="s">
        <v>273</v>
      </c>
      <c r="M1165" t="s">
        <v>54</v>
      </c>
      <c r="N1165" t="s">
        <v>8449</v>
      </c>
      <c r="O1165" t="s">
        <v>8370</v>
      </c>
      <c r="P1165" t="s">
        <v>783</v>
      </c>
      <c r="Q1165" t="s">
        <v>464</v>
      </c>
      <c r="R1165" s="9">
        <v>150000</v>
      </c>
      <c r="U1165" t="str">
        <f t="shared" si="132"/>
        <v>No</v>
      </c>
      <c r="V1165" t="str">
        <f t="shared" si="133"/>
        <v>No</v>
      </c>
      <c r="W1165" s="9" t="str">
        <f t="shared" si="134"/>
        <v/>
      </c>
      <c r="X1165" s="9">
        <f t="shared" si="135"/>
        <v>150000</v>
      </c>
    </row>
    <row r="1166" spans="1:24" hidden="1" x14ac:dyDescent="0.25">
      <c r="A1166">
        <v>7742</v>
      </c>
      <c r="B1166" t="s">
        <v>64</v>
      </c>
      <c r="C1166" t="s">
        <v>7739</v>
      </c>
      <c r="D1166" t="s">
        <v>80</v>
      </c>
      <c r="E1166" t="s">
        <v>66</v>
      </c>
      <c r="F1166" t="s">
        <v>702</v>
      </c>
      <c r="G1166">
        <v>5</v>
      </c>
      <c r="H1166" t="s">
        <v>7511</v>
      </c>
      <c r="I1166" s="9">
        <v>20800</v>
      </c>
      <c r="K1166" t="s">
        <v>53</v>
      </c>
      <c r="L1166" s="9">
        <v>1200</v>
      </c>
      <c r="M1166" t="s">
        <v>54</v>
      </c>
      <c r="N1166" t="s">
        <v>7733</v>
      </c>
      <c r="O1166" t="s">
        <v>7751</v>
      </c>
      <c r="P1166" t="s">
        <v>783</v>
      </c>
      <c r="Q1166" t="s">
        <v>727</v>
      </c>
      <c r="R1166" s="9">
        <v>20800</v>
      </c>
      <c r="U1166" t="str">
        <f t="shared" si="132"/>
        <v>No</v>
      </c>
      <c r="V1166" t="str">
        <f t="shared" si="133"/>
        <v>No</v>
      </c>
      <c r="W1166" s="9" t="str">
        <f t="shared" si="134"/>
        <v/>
      </c>
      <c r="X1166" s="9">
        <f t="shared" si="135"/>
        <v>22000</v>
      </c>
    </row>
    <row r="1167" spans="1:24" hidden="1" x14ac:dyDescent="0.25">
      <c r="A1167">
        <v>7743</v>
      </c>
      <c r="B1167" t="s">
        <v>117</v>
      </c>
      <c r="D1167" t="s">
        <v>80</v>
      </c>
      <c r="E1167" t="s">
        <v>66</v>
      </c>
      <c r="F1167" t="s">
        <v>237</v>
      </c>
      <c r="G1167">
        <v>5</v>
      </c>
      <c r="H1167" t="s">
        <v>7511</v>
      </c>
      <c r="I1167" s="9">
        <v>2000</v>
      </c>
      <c r="J1167" s="9">
        <v>0</v>
      </c>
      <c r="K1167" t="s">
        <v>273</v>
      </c>
      <c r="L1167" s="9">
        <v>28000</v>
      </c>
      <c r="M1167" t="s">
        <v>54</v>
      </c>
      <c r="N1167" t="s">
        <v>9176</v>
      </c>
      <c r="O1167" t="s">
        <v>8370</v>
      </c>
      <c r="P1167" t="s">
        <v>783</v>
      </c>
      <c r="Q1167" t="s">
        <v>727</v>
      </c>
      <c r="R1167" s="9">
        <v>20000</v>
      </c>
      <c r="S1167">
        <f>I1167+J1167+L1167</f>
        <v>30000</v>
      </c>
      <c r="T1167">
        <f>S1167-R1167</f>
        <v>10000</v>
      </c>
      <c r="U1167" t="str">
        <f t="shared" si="132"/>
        <v>No</v>
      </c>
      <c r="V1167" t="str">
        <f t="shared" si="133"/>
        <v>No</v>
      </c>
      <c r="W1167" s="9" t="str">
        <f t="shared" si="134"/>
        <v/>
      </c>
      <c r="X1167" s="9">
        <f t="shared" si="135"/>
        <v>30000</v>
      </c>
    </row>
    <row r="1168" spans="1:24" hidden="1" x14ac:dyDescent="0.25">
      <c r="A1168">
        <v>7745</v>
      </c>
      <c r="B1168" t="s">
        <v>129</v>
      </c>
      <c r="D1168" t="s">
        <v>65</v>
      </c>
      <c r="E1168" t="s">
        <v>45</v>
      </c>
      <c r="F1168" t="s">
        <v>131</v>
      </c>
      <c r="G1168">
        <v>5</v>
      </c>
      <c r="H1168" t="s">
        <v>9202</v>
      </c>
      <c r="I1168" s="9">
        <v>0</v>
      </c>
      <c r="J1168" s="9">
        <v>150000</v>
      </c>
      <c r="K1168" t="s">
        <v>53</v>
      </c>
      <c r="L1168" s="9">
        <v>150000</v>
      </c>
      <c r="M1168" t="s">
        <v>54</v>
      </c>
      <c r="N1168" t="s">
        <v>9204</v>
      </c>
      <c r="O1168" t="s">
        <v>9205</v>
      </c>
      <c r="P1168" t="s">
        <v>783</v>
      </c>
      <c r="Q1168" t="s">
        <v>719</v>
      </c>
      <c r="R1168" s="9">
        <v>150000</v>
      </c>
      <c r="U1168" t="str">
        <f t="shared" si="132"/>
        <v>Yes</v>
      </c>
      <c r="V1168" t="str">
        <f t="shared" si="133"/>
        <v>Yes</v>
      </c>
      <c r="W1168" s="9" t="str">
        <f t="shared" si="134"/>
        <v/>
      </c>
      <c r="X1168" s="9">
        <f t="shared" si="135"/>
        <v>300000</v>
      </c>
    </row>
    <row r="1169" spans="1:24" hidden="1" x14ac:dyDescent="0.25">
      <c r="A1169">
        <v>7746</v>
      </c>
      <c r="B1169" t="s">
        <v>129</v>
      </c>
      <c r="D1169" t="s">
        <v>9211</v>
      </c>
      <c r="E1169" t="s">
        <v>9212</v>
      </c>
      <c r="F1169" t="s">
        <v>388</v>
      </c>
      <c r="G1169">
        <v>2</v>
      </c>
      <c r="H1169" t="s">
        <v>9202</v>
      </c>
      <c r="I1169" s="9">
        <v>0</v>
      </c>
      <c r="J1169" s="9">
        <v>0</v>
      </c>
      <c r="K1169" t="s">
        <v>53</v>
      </c>
      <c r="L1169" s="9">
        <v>0</v>
      </c>
      <c r="M1169" t="s">
        <v>54</v>
      </c>
      <c r="N1169" t="s">
        <v>9218</v>
      </c>
      <c r="O1169" t="s">
        <v>9205</v>
      </c>
      <c r="P1169" t="s">
        <v>783</v>
      </c>
      <c r="Q1169" t="s">
        <v>464</v>
      </c>
      <c r="R1169" s="9">
        <v>0</v>
      </c>
      <c r="U1169" t="str">
        <f t="shared" si="132"/>
        <v>No</v>
      </c>
      <c r="V1169" t="str">
        <f t="shared" si="133"/>
        <v>No</v>
      </c>
      <c r="W1169" s="9" t="str">
        <f t="shared" si="134"/>
        <v/>
      </c>
      <c r="X1169" s="9">
        <f t="shared" si="135"/>
        <v>0</v>
      </c>
    </row>
    <row r="1170" spans="1:24" hidden="1" x14ac:dyDescent="0.25">
      <c r="A1170">
        <v>7747</v>
      </c>
      <c r="B1170" t="s">
        <v>129</v>
      </c>
      <c r="D1170" t="s">
        <v>65</v>
      </c>
      <c r="E1170" t="s">
        <v>45</v>
      </c>
      <c r="F1170" t="s">
        <v>225</v>
      </c>
      <c r="G1170">
        <v>5</v>
      </c>
      <c r="H1170" t="s">
        <v>9202</v>
      </c>
      <c r="I1170" s="9">
        <v>0</v>
      </c>
      <c r="J1170" s="9">
        <v>30000</v>
      </c>
      <c r="K1170" t="s">
        <v>53</v>
      </c>
      <c r="L1170" s="9">
        <v>30000</v>
      </c>
      <c r="M1170" t="s">
        <v>54</v>
      </c>
      <c r="N1170" t="s">
        <v>9228</v>
      </c>
      <c r="O1170" t="s">
        <v>9205</v>
      </c>
      <c r="P1170" t="s">
        <v>783</v>
      </c>
      <c r="Q1170" t="s">
        <v>921</v>
      </c>
      <c r="R1170" s="9">
        <v>30000</v>
      </c>
      <c r="U1170" t="str">
        <f t="shared" si="132"/>
        <v>Yes</v>
      </c>
      <c r="V1170" t="str">
        <f t="shared" si="133"/>
        <v>Yes</v>
      </c>
      <c r="W1170" s="9" t="str">
        <f t="shared" si="134"/>
        <v/>
      </c>
      <c r="X1170" s="9">
        <f t="shared" si="135"/>
        <v>60000</v>
      </c>
    </row>
    <row r="1171" spans="1:24" hidden="1" x14ac:dyDescent="0.25">
      <c r="A1171">
        <v>7748</v>
      </c>
      <c r="B1171" t="s">
        <v>142</v>
      </c>
      <c r="D1171" t="s">
        <v>65</v>
      </c>
      <c r="E1171" t="s">
        <v>66</v>
      </c>
      <c r="F1171" t="s">
        <v>198</v>
      </c>
      <c r="G1171">
        <v>5</v>
      </c>
      <c r="H1171" t="s">
        <v>9202</v>
      </c>
      <c r="I1171" s="9">
        <v>10000</v>
      </c>
      <c r="J1171" s="9">
        <v>10000</v>
      </c>
      <c r="K1171" t="s">
        <v>273</v>
      </c>
      <c r="L1171" s="9">
        <v>20000</v>
      </c>
      <c r="M1171" t="s">
        <v>54</v>
      </c>
      <c r="N1171" t="s">
        <v>9237</v>
      </c>
      <c r="O1171" t="s">
        <v>9205</v>
      </c>
      <c r="P1171" t="s">
        <v>783</v>
      </c>
      <c r="Q1171" t="s">
        <v>921</v>
      </c>
      <c r="R1171" s="9">
        <v>40000</v>
      </c>
      <c r="U1171" t="str">
        <f t="shared" si="132"/>
        <v>No</v>
      </c>
      <c r="V1171" t="str">
        <f t="shared" si="133"/>
        <v>No</v>
      </c>
      <c r="W1171" s="9" t="str">
        <f t="shared" si="134"/>
        <v/>
      </c>
      <c r="X1171" s="9">
        <f t="shared" si="135"/>
        <v>40000</v>
      </c>
    </row>
    <row r="1172" spans="1:24" hidden="1" x14ac:dyDescent="0.25">
      <c r="A1172">
        <v>7749</v>
      </c>
      <c r="B1172" t="s">
        <v>142</v>
      </c>
      <c r="D1172" t="s">
        <v>65</v>
      </c>
      <c r="E1172" t="s">
        <v>81</v>
      </c>
      <c r="F1172" t="s">
        <v>119</v>
      </c>
      <c r="G1172">
        <v>1</v>
      </c>
      <c r="H1172" t="s">
        <v>9202</v>
      </c>
      <c r="I1172" s="9">
        <v>20000</v>
      </c>
      <c r="J1172" s="9">
        <v>0</v>
      </c>
      <c r="K1172" t="s">
        <v>53</v>
      </c>
      <c r="L1172" s="9">
        <v>0</v>
      </c>
      <c r="M1172" t="s">
        <v>54</v>
      </c>
      <c r="O1172" t="s">
        <v>9205</v>
      </c>
      <c r="P1172" t="s">
        <v>783</v>
      </c>
      <c r="Q1172" t="s">
        <v>921</v>
      </c>
      <c r="R1172" s="9">
        <v>35000</v>
      </c>
      <c r="U1172" t="str">
        <f t="shared" si="132"/>
        <v>No</v>
      </c>
      <c r="V1172" t="str">
        <f t="shared" si="133"/>
        <v>No</v>
      </c>
      <c r="W1172" s="9" t="str">
        <f t="shared" si="134"/>
        <v/>
      </c>
      <c r="X1172" s="9">
        <f t="shared" si="135"/>
        <v>20000</v>
      </c>
    </row>
    <row r="1173" spans="1:24" hidden="1" x14ac:dyDescent="0.25">
      <c r="A1173">
        <v>7751</v>
      </c>
      <c r="B1173" t="s">
        <v>1316</v>
      </c>
      <c r="D1173" t="s">
        <v>65</v>
      </c>
      <c r="E1173" t="s">
        <v>81</v>
      </c>
      <c r="F1173" t="s">
        <v>2639</v>
      </c>
      <c r="G1173">
        <v>5</v>
      </c>
      <c r="H1173" t="s">
        <v>9202</v>
      </c>
      <c r="I1173" s="9">
        <v>0</v>
      </c>
      <c r="J1173" s="9">
        <v>5000</v>
      </c>
      <c r="K1173" t="s">
        <v>53</v>
      </c>
      <c r="L1173" s="9">
        <v>0</v>
      </c>
      <c r="M1173" t="s">
        <v>54</v>
      </c>
      <c r="N1173" t="s">
        <v>9265</v>
      </c>
      <c r="O1173" t="s">
        <v>9205</v>
      </c>
      <c r="P1173" t="s">
        <v>783</v>
      </c>
      <c r="Q1173" t="s">
        <v>464</v>
      </c>
      <c r="R1173" s="9">
        <v>0</v>
      </c>
      <c r="U1173" t="str">
        <f t="shared" si="132"/>
        <v>No</v>
      </c>
      <c r="V1173" t="str">
        <f t="shared" si="133"/>
        <v>No</v>
      </c>
      <c r="W1173" s="9" t="str">
        <f t="shared" si="134"/>
        <v/>
      </c>
      <c r="X1173" s="9">
        <f t="shared" si="135"/>
        <v>5000</v>
      </c>
    </row>
    <row r="1174" spans="1:24" hidden="1" x14ac:dyDescent="0.25">
      <c r="A1174">
        <v>7753</v>
      </c>
      <c r="B1174" t="s">
        <v>1316</v>
      </c>
      <c r="C1174" t="s">
        <v>9281</v>
      </c>
      <c r="D1174" t="s">
        <v>65</v>
      </c>
      <c r="E1174" t="s">
        <v>81</v>
      </c>
      <c r="F1174" t="s">
        <v>2639</v>
      </c>
      <c r="G1174">
        <v>5</v>
      </c>
      <c r="H1174" t="s">
        <v>9202</v>
      </c>
      <c r="I1174" s="9">
        <v>5000</v>
      </c>
      <c r="J1174" s="9">
        <v>0</v>
      </c>
      <c r="K1174" t="s">
        <v>273</v>
      </c>
      <c r="L1174" s="9">
        <v>5000</v>
      </c>
      <c r="M1174" t="s">
        <v>54</v>
      </c>
      <c r="O1174" t="s">
        <v>9205</v>
      </c>
      <c r="P1174" t="s">
        <v>783</v>
      </c>
      <c r="Q1174" t="s">
        <v>921</v>
      </c>
      <c r="R1174" s="9">
        <v>12000</v>
      </c>
      <c r="U1174" t="str">
        <f t="shared" si="132"/>
        <v>No</v>
      </c>
      <c r="V1174" t="str">
        <f t="shared" si="133"/>
        <v>No</v>
      </c>
      <c r="W1174" s="9" t="str">
        <f t="shared" si="134"/>
        <v/>
      </c>
      <c r="X1174" s="9">
        <f t="shared" si="135"/>
        <v>10000</v>
      </c>
    </row>
    <row r="1175" spans="1:24" hidden="1" x14ac:dyDescent="0.25">
      <c r="A1175">
        <v>7754</v>
      </c>
      <c r="B1175" t="s">
        <v>1316</v>
      </c>
      <c r="C1175" t="s">
        <v>9281</v>
      </c>
      <c r="D1175" t="s">
        <v>65</v>
      </c>
      <c r="E1175" t="s">
        <v>81</v>
      </c>
      <c r="F1175" t="s">
        <v>607</v>
      </c>
      <c r="G1175">
        <v>1</v>
      </c>
      <c r="H1175" t="s">
        <v>9202</v>
      </c>
      <c r="I1175" s="9">
        <v>80000</v>
      </c>
      <c r="J1175" s="9">
        <v>5000</v>
      </c>
      <c r="K1175" t="s">
        <v>273</v>
      </c>
      <c r="L1175" s="9">
        <v>10000</v>
      </c>
      <c r="M1175" t="s">
        <v>54</v>
      </c>
      <c r="N1175" t="s">
        <v>9294</v>
      </c>
      <c r="O1175" t="s">
        <v>9205</v>
      </c>
      <c r="P1175" t="s">
        <v>783</v>
      </c>
      <c r="Q1175" t="s">
        <v>921</v>
      </c>
      <c r="R1175" s="9">
        <v>95000</v>
      </c>
      <c r="U1175" t="str">
        <f t="shared" si="132"/>
        <v>No</v>
      </c>
      <c r="V1175" t="str">
        <f t="shared" si="133"/>
        <v>No</v>
      </c>
      <c r="W1175" s="9" t="str">
        <f t="shared" si="134"/>
        <v/>
      </c>
      <c r="X1175" s="9">
        <f t="shared" si="135"/>
        <v>95000</v>
      </c>
    </row>
    <row r="1176" spans="1:24" hidden="1" x14ac:dyDescent="0.25">
      <c r="A1176">
        <v>7755</v>
      </c>
      <c r="B1176" t="s">
        <v>579</v>
      </c>
      <c r="C1176" t="s">
        <v>9299</v>
      </c>
      <c r="D1176" t="s">
        <v>65</v>
      </c>
      <c r="E1176" t="s">
        <v>66</v>
      </c>
      <c r="F1176" t="s">
        <v>119</v>
      </c>
      <c r="G1176">
        <v>5</v>
      </c>
      <c r="H1176" t="s">
        <v>9202</v>
      </c>
      <c r="I1176" s="9">
        <v>40000</v>
      </c>
      <c r="J1176" s="9">
        <v>5000</v>
      </c>
      <c r="K1176" t="s">
        <v>273</v>
      </c>
      <c r="L1176" s="9">
        <v>5000</v>
      </c>
      <c r="M1176" t="s">
        <v>54</v>
      </c>
      <c r="O1176" t="s">
        <v>9205</v>
      </c>
      <c r="P1176" t="s">
        <v>783</v>
      </c>
      <c r="Q1176" t="s">
        <v>921</v>
      </c>
      <c r="R1176" s="9">
        <v>45000</v>
      </c>
      <c r="U1176" t="str">
        <f t="shared" si="132"/>
        <v>No</v>
      </c>
      <c r="V1176" t="str">
        <f t="shared" si="133"/>
        <v>No</v>
      </c>
      <c r="W1176" s="9" t="str">
        <f t="shared" si="134"/>
        <v/>
      </c>
      <c r="X1176" s="9">
        <f t="shared" si="135"/>
        <v>50000</v>
      </c>
    </row>
    <row r="1177" spans="1:24" hidden="1" x14ac:dyDescent="0.25">
      <c r="A1177">
        <v>7757</v>
      </c>
      <c r="B1177" t="s">
        <v>579</v>
      </c>
      <c r="C1177" t="s">
        <v>9299</v>
      </c>
      <c r="D1177" t="s">
        <v>65</v>
      </c>
      <c r="E1177" t="s">
        <v>81</v>
      </c>
      <c r="F1177" t="s">
        <v>131</v>
      </c>
      <c r="G1177">
        <v>1</v>
      </c>
      <c r="H1177" t="s">
        <v>9323</v>
      </c>
      <c r="I1177" s="9">
        <v>300000</v>
      </c>
      <c r="J1177" s="9">
        <v>0</v>
      </c>
      <c r="K1177" t="s">
        <v>273</v>
      </c>
      <c r="L1177" s="9">
        <v>50000</v>
      </c>
      <c r="M1177" t="s">
        <v>54</v>
      </c>
      <c r="O1177" t="s">
        <v>9205</v>
      </c>
      <c r="P1177" t="s">
        <v>783</v>
      </c>
      <c r="Q1177" t="s">
        <v>921</v>
      </c>
      <c r="R1177" s="9">
        <v>370000</v>
      </c>
      <c r="U1177" t="str">
        <f t="shared" si="132"/>
        <v>No</v>
      </c>
      <c r="V1177" t="str">
        <f t="shared" si="133"/>
        <v>No</v>
      </c>
      <c r="W1177" s="9" t="str">
        <f t="shared" si="134"/>
        <v/>
      </c>
      <c r="X1177" s="9">
        <f t="shared" si="135"/>
        <v>350000</v>
      </c>
    </row>
    <row r="1178" spans="1:24" hidden="1" x14ac:dyDescent="0.25">
      <c r="A1178">
        <v>7765</v>
      </c>
      <c r="B1178" t="s">
        <v>79</v>
      </c>
      <c r="C1178" t="s">
        <v>9391</v>
      </c>
      <c r="D1178" t="s">
        <v>65</v>
      </c>
      <c r="E1178" t="s">
        <v>45</v>
      </c>
      <c r="F1178" t="s">
        <v>2639</v>
      </c>
      <c r="G1178">
        <v>5</v>
      </c>
      <c r="H1178" t="s">
        <v>9350</v>
      </c>
      <c r="I1178" s="9">
        <v>10000</v>
      </c>
      <c r="J1178" s="9">
        <v>5000</v>
      </c>
      <c r="K1178" t="s">
        <v>273</v>
      </c>
      <c r="L1178" s="9">
        <v>2000</v>
      </c>
      <c r="M1178" t="s">
        <v>54</v>
      </c>
      <c r="O1178" t="s">
        <v>9205</v>
      </c>
      <c r="P1178" t="s">
        <v>783</v>
      </c>
      <c r="Q1178" t="s">
        <v>921</v>
      </c>
      <c r="R1178" s="9">
        <v>17000</v>
      </c>
      <c r="U1178" t="str">
        <f t="shared" si="132"/>
        <v>No</v>
      </c>
      <c r="V1178" t="str">
        <f t="shared" si="133"/>
        <v>No</v>
      </c>
      <c r="W1178" s="9" t="str">
        <f t="shared" si="134"/>
        <v/>
      </c>
      <c r="X1178" s="9">
        <f t="shared" si="135"/>
        <v>17000</v>
      </c>
    </row>
    <row r="1179" spans="1:24" hidden="1" x14ac:dyDescent="0.25">
      <c r="A1179">
        <v>7766</v>
      </c>
      <c r="B1179" t="s">
        <v>79</v>
      </c>
      <c r="C1179" t="s">
        <v>7899</v>
      </c>
      <c r="D1179" t="s">
        <v>65</v>
      </c>
      <c r="E1179" t="s">
        <v>45</v>
      </c>
      <c r="F1179" t="s">
        <v>96</v>
      </c>
      <c r="G1179">
        <v>5</v>
      </c>
      <c r="H1179" t="s">
        <v>1048</v>
      </c>
      <c r="I1179" s="9">
        <v>0</v>
      </c>
      <c r="J1179" s="9">
        <v>0</v>
      </c>
      <c r="K1179" t="s">
        <v>273</v>
      </c>
      <c r="L1179" s="9">
        <v>0</v>
      </c>
      <c r="M1179" t="s">
        <v>54</v>
      </c>
      <c r="O1179" t="s">
        <v>9205</v>
      </c>
      <c r="P1179" t="s">
        <v>783</v>
      </c>
      <c r="Q1179" t="s">
        <v>464</v>
      </c>
      <c r="R1179" s="9">
        <v>0</v>
      </c>
      <c r="U1179" t="str">
        <f t="shared" si="132"/>
        <v>No</v>
      </c>
      <c r="V1179" t="str">
        <f t="shared" si="133"/>
        <v>No</v>
      </c>
      <c r="W1179" s="9" t="str">
        <f t="shared" si="134"/>
        <v/>
      </c>
      <c r="X1179" s="9">
        <f t="shared" si="135"/>
        <v>0</v>
      </c>
    </row>
    <row r="1180" spans="1:24" hidden="1" x14ac:dyDescent="0.25">
      <c r="A1180">
        <v>7767</v>
      </c>
      <c r="B1180" t="s">
        <v>79</v>
      </c>
      <c r="C1180" t="s">
        <v>7899</v>
      </c>
      <c r="D1180" t="s">
        <v>65</v>
      </c>
      <c r="E1180" t="s">
        <v>45</v>
      </c>
      <c r="F1180" t="s">
        <v>119</v>
      </c>
      <c r="G1180">
        <v>5</v>
      </c>
      <c r="H1180" t="s">
        <v>1048</v>
      </c>
      <c r="I1180" s="9">
        <v>0</v>
      </c>
      <c r="J1180" s="9">
        <v>0</v>
      </c>
      <c r="K1180" t="s">
        <v>273</v>
      </c>
      <c r="L1180" s="9">
        <v>0</v>
      </c>
      <c r="M1180" t="s">
        <v>54</v>
      </c>
      <c r="O1180" t="s">
        <v>9205</v>
      </c>
      <c r="P1180" t="s">
        <v>783</v>
      </c>
      <c r="Q1180" t="s">
        <v>464</v>
      </c>
      <c r="R1180" s="9">
        <v>0</v>
      </c>
      <c r="U1180" t="str">
        <f t="shared" si="132"/>
        <v>No</v>
      </c>
      <c r="V1180" t="str">
        <f t="shared" si="133"/>
        <v>No</v>
      </c>
      <c r="W1180" s="9" t="str">
        <f t="shared" si="134"/>
        <v/>
      </c>
      <c r="X1180" s="9">
        <f t="shared" si="135"/>
        <v>0</v>
      </c>
    </row>
    <row r="1181" spans="1:24" hidden="1" x14ac:dyDescent="0.25">
      <c r="A1181">
        <v>7768</v>
      </c>
      <c r="B1181" t="s">
        <v>79</v>
      </c>
      <c r="C1181" t="s">
        <v>9391</v>
      </c>
      <c r="D1181" t="s">
        <v>65</v>
      </c>
      <c r="E1181" t="s">
        <v>45</v>
      </c>
      <c r="F1181" t="s">
        <v>96</v>
      </c>
      <c r="G1181">
        <v>5</v>
      </c>
      <c r="H1181" t="s">
        <v>1048</v>
      </c>
      <c r="I1181" s="9">
        <v>0</v>
      </c>
      <c r="J1181" s="9">
        <v>0</v>
      </c>
      <c r="K1181" t="s">
        <v>273</v>
      </c>
      <c r="L1181" s="9">
        <v>0</v>
      </c>
      <c r="M1181" t="s">
        <v>54</v>
      </c>
      <c r="O1181" t="s">
        <v>9205</v>
      </c>
      <c r="P1181" t="s">
        <v>783</v>
      </c>
      <c r="Q1181" t="s">
        <v>464</v>
      </c>
      <c r="R1181" s="9">
        <v>0</v>
      </c>
      <c r="U1181" t="str">
        <f t="shared" si="132"/>
        <v>No</v>
      </c>
      <c r="V1181" t="str">
        <f t="shared" si="133"/>
        <v>No</v>
      </c>
      <c r="W1181" s="9" t="str">
        <f t="shared" si="134"/>
        <v/>
      </c>
      <c r="X1181" s="9">
        <f t="shared" si="135"/>
        <v>0</v>
      </c>
    </row>
    <row r="1182" spans="1:24" hidden="1" x14ac:dyDescent="0.25">
      <c r="A1182">
        <v>7769</v>
      </c>
      <c r="B1182" t="s">
        <v>79</v>
      </c>
      <c r="C1182" t="s">
        <v>9391</v>
      </c>
      <c r="D1182" t="s">
        <v>65</v>
      </c>
      <c r="E1182" t="s">
        <v>66</v>
      </c>
      <c r="F1182" t="s">
        <v>119</v>
      </c>
      <c r="G1182">
        <v>5</v>
      </c>
      <c r="H1182" t="s">
        <v>250</v>
      </c>
      <c r="I1182" s="9">
        <v>0</v>
      </c>
      <c r="J1182" s="9">
        <v>0</v>
      </c>
      <c r="K1182" t="s">
        <v>273</v>
      </c>
      <c r="L1182" s="9">
        <v>0</v>
      </c>
      <c r="M1182" t="s">
        <v>54</v>
      </c>
      <c r="O1182" t="s">
        <v>9205</v>
      </c>
      <c r="P1182" t="s">
        <v>783</v>
      </c>
      <c r="Q1182" t="s">
        <v>464</v>
      </c>
      <c r="R1182" s="9">
        <v>0</v>
      </c>
      <c r="U1182" t="str">
        <f t="shared" si="132"/>
        <v>No</v>
      </c>
      <c r="V1182" t="str">
        <f t="shared" si="133"/>
        <v>No</v>
      </c>
      <c r="W1182" s="9" t="str">
        <f t="shared" si="134"/>
        <v/>
      </c>
      <c r="X1182" s="9">
        <f t="shared" si="135"/>
        <v>0</v>
      </c>
    </row>
    <row r="1183" spans="1:24" hidden="1" x14ac:dyDescent="0.25">
      <c r="A1183">
        <v>7770</v>
      </c>
      <c r="B1183" t="s">
        <v>79</v>
      </c>
      <c r="C1183" t="s">
        <v>7899</v>
      </c>
      <c r="D1183" t="s">
        <v>65</v>
      </c>
      <c r="E1183" t="s">
        <v>45</v>
      </c>
      <c r="F1183" t="s">
        <v>47</v>
      </c>
      <c r="G1183">
        <v>5</v>
      </c>
      <c r="H1183" t="s">
        <v>9433</v>
      </c>
      <c r="I1183" s="9">
        <v>0</v>
      </c>
      <c r="J1183" s="9">
        <v>0</v>
      </c>
      <c r="K1183" t="s">
        <v>273</v>
      </c>
      <c r="L1183" s="9">
        <v>0</v>
      </c>
      <c r="M1183" t="s">
        <v>54</v>
      </c>
      <c r="N1183" t="s">
        <v>9435</v>
      </c>
      <c r="O1183" t="s">
        <v>9205</v>
      </c>
      <c r="P1183" t="s">
        <v>783</v>
      </c>
      <c r="Q1183" t="s">
        <v>464</v>
      </c>
      <c r="R1183" s="9">
        <v>0</v>
      </c>
      <c r="U1183" t="str">
        <f t="shared" si="132"/>
        <v>No</v>
      </c>
      <c r="V1183" t="str">
        <f t="shared" si="133"/>
        <v>No</v>
      </c>
      <c r="W1183" s="9" t="str">
        <f t="shared" si="134"/>
        <v/>
      </c>
      <c r="X1183" s="9">
        <f t="shared" si="135"/>
        <v>0</v>
      </c>
    </row>
    <row r="1184" spans="1:24" hidden="1" x14ac:dyDescent="0.25">
      <c r="A1184">
        <v>7771</v>
      </c>
      <c r="B1184" t="s">
        <v>79</v>
      </c>
      <c r="C1184" t="s">
        <v>7899</v>
      </c>
      <c r="D1184" t="s">
        <v>65</v>
      </c>
      <c r="E1184" t="s">
        <v>45</v>
      </c>
      <c r="F1184" t="s">
        <v>131</v>
      </c>
      <c r="G1184">
        <v>5</v>
      </c>
      <c r="H1184" t="s">
        <v>250</v>
      </c>
      <c r="I1184" s="9">
        <v>2000000</v>
      </c>
      <c r="J1184" s="9">
        <v>10000</v>
      </c>
      <c r="K1184" t="s">
        <v>273</v>
      </c>
      <c r="L1184" s="9">
        <v>25000</v>
      </c>
      <c r="M1184" t="s">
        <v>54</v>
      </c>
      <c r="O1184" t="s">
        <v>9205</v>
      </c>
      <c r="P1184" t="s">
        <v>783</v>
      </c>
      <c r="Q1184" t="s">
        <v>921</v>
      </c>
      <c r="R1184" s="9">
        <v>2045000</v>
      </c>
      <c r="U1184" t="str">
        <f t="shared" si="132"/>
        <v>No</v>
      </c>
      <c r="V1184" t="str">
        <f t="shared" si="133"/>
        <v>No</v>
      </c>
      <c r="W1184" s="9" t="str">
        <f t="shared" si="134"/>
        <v/>
      </c>
      <c r="X1184" s="9">
        <f t="shared" si="135"/>
        <v>2035000</v>
      </c>
    </row>
    <row r="1185" spans="1:24" hidden="1" x14ac:dyDescent="0.25">
      <c r="A1185">
        <v>7774</v>
      </c>
      <c r="B1185" t="s">
        <v>79</v>
      </c>
      <c r="C1185" t="s">
        <v>7899</v>
      </c>
      <c r="D1185" t="s">
        <v>65</v>
      </c>
      <c r="E1185" t="s">
        <v>45</v>
      </c>
      <c r="F1185" t="s">
        <v>388</v>
      </c>
      <c r="G1185">
        <v>1</v>
      </c>
      <c r="H1185" t="s">
        <v>9469</v>
      </c>
      <c r="I1185" s="9">
        <v>0</v>
      </c>
      <c r="J1185" s="9">
        <v>0</v>
      </c>
      <c r="K1185" t="s">
        <v>53</v>
      </c>
      <c r="L1185" s="9">
        <v>0</v>
      </c>
      <c r="M1185" t="s">
        <v>54</v>
      </c>
      <c r="O1185" t="s">
        <v>9205</v>
      </c>
      <c r="P1185" t="s">
        <v>783</v>
      </c>
      <c r="Q1185" t="s">
        <v>464</v>
      </c>
      <c r="R1185" s="9">
        <v>0</v>
      </c>
      <c r="U1185" t="str">
        <f t="shared" si="132"/>
        <v>No</v>
      </c>
      <c r="V1185" t="str">
        <f t="shared" si="133"/>
        <v>No</v>
      </c>
      <c r="W1185" s="9" t="str">
        <f t="shared" si="134"/>
        <v/>
      </c>
      <c r="X1185" s="9">
        <f t="shared" si="135"/>
        <v>0</v>
      </c>
    </row>
    <row r="1186" spans="1:24" hidden="1" x14ac:dyDescent="0.25">
      <c r="A1186">
        <v>7775</v>
      </c>
      <c r="B1186" t="s">
        <v>79</v>
      </c>
      <c r="C1186" t="s">
        <v>7899</v>
      </c>
      <c r="D1186" t="s">
        <v>65</v>
      </c>
      <c r="E1186" t="s">
        <v>81</v>
      </c>
      <c r="F1186" t="s">
        <v>119</v>
      </c>
      <c r="G1186">
        <v>5</v>
      </c>
      <c r="H1186" t="s">
        <v>250</v>
      </c>
      <c r="I1186" s="9">
        <v>0</v>
      </c>
      <c r="J1186" s="9">
        <v>0</v>
      </c>
      <c r="K1186" t="s">
        <v>53</v>
      </c>
      <c r="L1186" s="9">
        <v>0</v>
      </c>
      <c r="M1186" t="s">
        <v>54</v>
      </c>
      <c r="O1186" t="s">
        <v>9205</v>
      </c>
      <c r="P1186" t="s">
        <v>783</v>
      </c>
      <c r="Q1186" t="s">
        <v>464</v>
      </c>
      <c r="R1186" s="9">
        <v>0</v>
      </c>
      <c r="U1186" t="str">
        <f t="shared" si="132"/>
        <v>No</v>
      </c>
      <c r="V1186" t="str">
        <f t="shared" si="133"/>
        <v>No</v>
      </c>
      <c r="W1186" s="9" t="str">
        <f t="shared" si="134"/>
        <v/>
      </c>
      <c r="X1186" s="9">
        <f t="shared" si="135"/>
        <v>0</v>
      </c>
    </row>
    <row r="1187" spans="1:24" hidden="1" x14ac:dyDescent="0.25">
      <c r="A1187">
        <v>7776</v>
      </c>
      <c r="B1187" t="s">
        <v>79</v>
      </c>
      <c r="C1187" t="s">
        <v>9391</v>
      </c>
      <c r="D1187" t="s">
        <v>65</v>
      </c>
      <c r="E1187" t="s">
        <v>81</v>
      </c>
      <c r="F1187" t="s">
        <v>2639</v>
      </c>
      <c r="G1187">
        <v>5</v>
      </c>
      <c r="H1187" t="s">
        <v>9350</v>
      </c>
      <c r="I1187" s="9">
        <v>0</v>
      </c>
      <c r="J1187" s="9">
        <v>0</v>
      </c>
      <c r="K1187" t="s">
        <v>53</v>
      </c>
      <c r="L1187" s="9">
        <v>0</v>
      </c>
      <c r="M1187" t="s">
        <v>54</v>
      </c>
      <c r="O1187" t="s">
        <v>9205</v>
      </c>
      <c r="P1187" t="s">
        <v>783</v>
      </c>
      <c r="Q1187" t="s">
        <v>464</v>
      </c>
      <c r="R1187" s="9">
        <v>0</v>
      </c>
      <c r="U1187" t="str">
        <f t="shared" si="132"/>
        <v>No</v>
      </c>
      <c r="V1187" t="str">
        <f t="shared" si="133"/>
        <v>No</v>
      </c>
      <c r="W1187" s="9" t="str">
        <f t="shared" si="134"/>
        <v/>
      </c>
      <c r="X1187" s="9">
        <f t="shared" si="135"/>
        <v>0</v>
      </c>
    </row>
    <row r="1188" spans="1:24" hidden="1" x14ac:dyDescent="0.25">
      <c r="A1188">
        <v>7777</v>
      </c>
      <c r="B1188" t="s">
        <v>359</v>
      </c>
      <c r="C1188" t="s">
        <v>9491</v>
      </c>
      <c r="D1188" t="s">
        <v>65</v>
      </c>
      <c r="E1188" t="s">
        <v>45</v>
      </c>
      <c r="F1188" t="s">
        <v>68</v>
      </c>
      <c r="G1188">
        <v>4</v>
      </c>
      <c r="H1188" t="s">
        <v>1048</v>
      </c>
      <c r="I1188" s="9">
        <v>2000000</v>
      </c>
      <c r="J1188" s="9">
        <v>60000</v>
      </c>
      <c r="K1188" t="s">
        <v>273</v>
      </c>
      <c r="L1188" s="9">
        <v>50000</v>
      </c>
      <c r="M1188" t="s">
        <v>54</v>
      </c>
      <c r="O1188" t="s">
        <v>9205</v>
      </c>
      <c r="P1188" t="s">
        <v>783</v>
      </c>
      <c r="Q1188" t="s">
        <v>921</v>
      </c>
      <c r="R1188" s="9">
        <v>2110000</v>
      </c>
      <c r="U1188" t="str">
        <f t="shared" si="132"/>
        <v>No</v>
      </c>
      <c r="V1188" t="str">
        <f t="shared" si="133"/>
        <v>No</v>
      </c>
      <c r="W1188" s="9" t="str">
        <f t="shared" si="134"/>
        <v/>
      </c>
      <c r="X1188" s="9">
        <f t="shared" si="135"/>
        <v>2110000</v>
      </c>
    </row>
    <row r="1189" spans="1:24" hidden="1" x14ac:dyDescent="0.25">
      <c r="A1189">
        <v>7779</v>
      </c>
      <c r="B1189" t="s">
        <v>359</v>
      </c>
      <c r="C1189" t="s">
        <v>9491</v>
      </c>
      <c r="D1189" t="s">
        <v>65</v>
      </c>
      <c r="E1189" t="s">
        <v>45</v>
      </c>
      <c r="F1189" t="s">
        <v>237</v>
      </c>
      <c r="H1189" t="s">
        <v>1048</v>
      </c>
      <c r="I1189" s="9">
        <v>0</v>
      </c>
      <c r="J1189" s="9">
        <v>0</v>
      </c>
      <c r="K1189" t="s">
        <v>273</v>
      </c>
      <c r="L1189" s="9">
        <v>0</v>
      </c>
      <c r="M1189" t="s">
        <v>54</v>
      </c>
      <c r="O1189" t="s">
        <v>9205</v>
      </c>
      <c r="P1189" t="s">
        <v>783</v>
      </c>
      <c r="Q1189" t="s">
        <v>464</v>
      </c>
      <c r="R1189" s="9">
        <v>0</v>
      </c>
      <c r="U1189" t="str">
        <f t="shared" si="132"/>
        <v>No</v>
      </c>
      <c r="V1189" t="str">
        <f t="shared" si="133"/>
        <v>No</v>
      </c>
      <c r="W1189" s="9" t="str">
        <f t="shared" si="134"/>
        <v/>
      </c>
      <c r="X1189" s="9">
        <f t="shared" si="135"/>
        <v>0</v>
      </c>
    </row>
    <row r="1190" spans="1:24" hidden="1" x14ac:dyDescent="0.25">
      <c r="A1190">
        <v>7781</v>
      </c>
      <c r="B1190" t="s">
        <v>359</v>
      </c>
      <c r="C1190" t="s">
        <v>9491</v>
      </c>
      <c r="D1190" t="s">
        <v>65</v>
      </c>
      <c r="E1190" t="s">
        <v>45</v>
      </c>
      <c r="F1190" t="s">
        <v>68</v>
      </c>
      <c r="G1190">
        <v>5</v>
      </c>
      <c r="H1190" t="s">
        <v>9202</v>
      </c>
      <c r="I1190" s="9">
        <v>0</v>
      </c>
      <c r="J1190" s="9">
        <v>0</v>
      </c>
      <c r="K1190" t="s">
        <v>53</v>
      </c>
      <c r="L1190" s="9">
        <v>0</v>
      </c>
      <c r="M1190" t="s">
        <v>54</v>
      </c>
      <c r="O1190" t="s">
        <v>9205</v>
      </c>
      <c r="P1190" t="s">
        <v>783</v>
      </c>
      <c r="Q1190" t="s">
        <v>464</v>
      </c>
      <c r="R1190" s="9">
        <v>0</v>
      </c>
      <c r="U1190" t="str">
        <f t="shared" si="132"/>
        <v>No</v>
      </c>
      <c r="V1190" t="str">
        <f t="shared" si="133"/>
        <v>No</v>
      </c>
      <c r="W1190" s="9" t="str">
        <f t="shared" si="134"/>
        <v/>
      </c>
      <c r="X1190" s="9">
        <f t="shared" si="135"/>
        <v>0</v>
      </c>
    </row>
    <row r="1191" spans="1:24" hidden="1" x14ac:dyDescent="0.25">
      <c r="A1191">
        <v>7782</v>
      </c>
      <c r="B1191" t="s">
        <v>359</v>
      </c>
      <c r="C1191" t="s">
        <v>9491</v>
      </c>
      <c r="D1191" t="s">
        <v>65</v>
      </c>
      <c r="E1191" t="s">
        <v>45</v>
      </c>
      <c r="F1191" t="s">
        <v>144</v>
      </c>
      <c r="G1191">
        <v>3</v>
      </c>
      <c r="H1191" t="s">
        <v>9202</v>
      </c>
      <c r="I1191" s="9">
        <v>0</v>
      </c>
      <c r="J1191" s="9">
        <v>0</v>
      </c>
      <c r="K1191" t="s">
        <v>53</v>
      </c>
      <c r="L1191" s="9">
        <v>0</v>
      </c>
      <c r="M1191" t="s">
        <v>54</v>
      </c>
      <c r="O1191" t="s">
        <v>9205</v>
      </c>
      <c r="P1191" t="s">
        <v>783</v>
      </c>
      <c r="Q1191" t="s">
        <v>464</v>
      </c>
      <c r="R1191" s="9">
        <v>0</v>
      </c>
      <c r="U1191" t="str">
        <f t="shared" si="132"/>
        <v>No</v>
      </c>
      <c r="V1191" t="str">
        <f t="shared" si="133"/>
        <v>No</v>
      </c>
      <c r="W1191" s="9" t="str">
        <f t="shared" si="134"/>
        <v/>
      </c>
      <c r="X1191" s="9">
        <f t="shared" si="135"/>
        <v>0</v>
      </c>
    </row>
    <row r="1192" spans="1:24" hidden="1" x14ac:dyDescent="0.25">
      <c r="A1192">
        <v>7783</v>
      </c>
      <c r="B1192" t="s">
        <v>42</v>
      </c>
      <c r="C1192" t="s">
        <v>9537</v>
      </c>
      <c r="D1192" t="s">
        <v>65</v>
      </c>
      <c r="E1192" t="s">
        <v>45</v>
      </c>
      <c r="F1192" t="s">
        <v>702</v>
      </c>
      <c r="G1192">
        <v>5</v>
      </c>
      <c r="H1192" t="s">
        <v>9350</v>
      </c>
      <c r="I1192" s="9">
        <v>10000000</v>
      </c>
      <c r="J1192" s="9">
        <v>50000</v>
      </c>
      <c r="K1192" t="s">
        <v>273</v>
      </c>
      <c r="L1192" s="9">
        <v>150000</v>
      </c>
      <c r="M1192" t="s">
        <v>149</v>
      </c>
      <c r="O1192" t="s">
        <v>9205</v>
      </c>
      <c r="P1192" t="s">
        <v>783</v>
      </c>
      <c r="Q1192" t="s">
        <v>464</v>
      </c>
      <c r="R1192" s="9">
        <v>10400000</v>
      </c>
      <c r="U1192" t="str">
        <f t="shared" si="132"/>
        <v>No</v>
      </c>
      <c r="V1192" t="str">
        <f t="shared" si="133"/>
        <v>No</v>
      </c>
      <c r="W1192" s="9" t="str">
        <f t="shared" si="134"/>
        <v/>
      </c>
      <c r="X1192" s="9">
        <f t="shared" si="135"/>
        <v>10200000</v>
      </c>
    </row>
    <row r="1193" spans="1:24" hidden="1" x14ac:dyDescent="0.25">
      <c r="A1193">
        <v>7784</v>
      </c>
      <c r="B1193" t="s">
        <v>42</v>
      </c>
      <c r="C1193" t="s">
        <v>6161</v>
      </c>
      <c r="D1193" t="s">
        <v>65</v>
      </c>
      <c r="E1193" t="s">
        <v>66</v>
      </c>
      <c r="F1193" t="s">
        <v>68</v>
      </c>
      <c r="G1193">
        <v>5</v>
      </c>
      <c r="H1193" t="s">
        <v>9350</v>
      </c>
      <c r="I1193" s="9">
        <v>0</v>
      </c>
      <c r="J1193" s="9">
        <v>0</v>
      </c>
      <c r="K1193" t="s">
        <v>53</v>
      </c>
      <c r="L1193" s="9">
        <v>0</v>
      </c>
      <c r="M1193" t="s">
        <v>54</v>
      </c>
      <c r="O1193" t="s">
        <v>9205</v>
      </c>
      <c r="P1193" t="s">
        <v>783</v>
      </c>
      <c r="Q1193" t="s">
        <v>464</v>
      </c>
      <c r="R1193" s="9">
        <v>0</v>
      </c>
      <c r="U1193" t="str">
        <f t="shared" si="132"/>
        <v>No</v>
      </c>
      <c r="V1193" t="str">
        <f t="shared" si="133"/>
        <v>No</v>
      </c>
      <c r="W1193" s="9" t="str">
        <f t="shared" si="134"/>
        <v/>
      </c>
      <c r="X1193" s="9">
        <f t="shared" si="135"/>
        <v>0</v>
      </c>
    </row>
    <row r="1194" spans="1:24" hidden="1" x14ac:dyDescent="0.25">
      <c r="A1194">
        <v>7786</v>
      </c>
      <c r="B1194" t="s">
        <v>117</v>
      </c>
      <c r="C1194" t="s">
        <v>9537</v>
      </c>
      <c r="D1194" t="s">
        <v>65</v>
      </c>
      <c r="E1194" t="s">
        <v>45</v>
      </c>
      <c r="F1194" t="s">
        <v>47</v>
      </c>
      <c r="G1194">
        <v>4</v>
      </c>
      <c r="H1194" t="s">
        <v>9350</v>
      </c>
      <c r="I1194" s="9">
        <v>15000000</v>
      </c>
      <c r="J1194" s="9">
        <v>50000</v>
      </c>
      <c r="K1194" t="s">
        <v>273</v>
      </c>
      <c r="L1194" s="9">
        <v>150000</v>
      </c>
      <c r="M1194" t="s">
        <v>149</v>
      </c>
      <c r="O1194" t="s">
        <v>9205</v>
      </c>
      <c r="P1194" t="s">
        <v>783</v>
      </c>
      <c r="Q1194" t="s">
        <v>921</v>
      </c>
      <c r="R1194" s="9">
        <v>15400000</v>
      </c>
      <c r="U1194" t="str">
        <f t="shared" si="132"/>
        <v>No</v>
      </c>
      <c r="V1194" t="str">
        <f t="shared" si="133"/>
        <v>No</v>
      </c>
      <c r="W1194" s="9" t="str">
        <f t="shared" si="134"/>
        <v/>
      </c>
      <c r="X1194" s="9">
        <f t="shared" si="135"/>
        <v>15200000</v>
      </c>
    </row>
    <row r="1195" spans="1:24" hidden="1" x14ac:dyDescent="0.25">
      <c r="A1195">
        <v>7788</v>
      </c>
      <c r="B1195" t="s">
        <v>117</v>
      </c>
      <c r="C1195" t="s">
        <v>9537</v>
      </c>
      <c r="D1195" t="s">
        <v>65</v>
      </c>
      <c r="E1195" t="s">
        <v>45</v>
      </c>
      <c r="F1195" t="s">
        <v>144</v>
      </c>
      <c r="G1195">
        <v>4</v>
      </c>
      <c r="H1195" t="s">
        <v>9350</v>
      </c>
      <c r="I1195" s="9">
        <v>400000</v>
      </c>
      <c r="J1195" s="9">
        <v>20000</v>
      </c>
      <c r="K1195" t="s">
        <v>273</v>
      </c>
      <c r="L1195" s="9">
        <v>20000</v>
      </c>
      <c r="M1195" t="s">
        <v>149</v>
      </c>
      <c r="O1195" t="s">
        <v>9205</v>
      </c>
      <c r="P1195" t="s">
        <v>783</v>
      </c>
      <c r="R1195" s="9">
        <v>460000</v>
      </c>
      <c r="U1195" t="str">
        <f t="shared" si="132"/>
        <v>No</v>
      </c>
      <c r="V1195" t="str">
        <f t="shared" si="133"/>
        <v>No</v>
      </c>
      <c r="W1195" s="9" t="str">
        <f t="shared" si="134"/>
        <v/>
      </c>
      <c r="X1195" s="9">
        <f t="shared" si="135"/>
        <v>440000</v>
      </c>
    </row>
    <row r="1196" spans="1:24" hidden="1" x14ac:dyDescent="0.25">
      <c r="A1196">
        <v>7794</v>
      </c>
      <c r="B1196" t="s">
        <v>117</v>
      </c>
      <c r="C1196" t="s">
        <v>9537</v>
      </c>
      <c r="D1196" t="s">
        <v>65</v>
      </c>
      <c r="E1196" t="s">
        <v>45</v>
      </c>
      <c r="F1196" t="s">
        <v>188</v>
      </c>
      <c r="G1196">
        <v>1</v>
      </c>
      <c r="H1196" t="s">
        <v>9202</v>
      </c>
      <c r="I1196" s="9">
        <v>0</v>
      </c>
      <c r="J1196" s="9">
        <v>0</v>
      </c>
      <c r="K1196" t="s">
        <v>53</v>
      </c>
      <c r="L1196" s="9">
        <v>0</v>
      </c>
      <c r="M1196" t="s">
        <v>54</v>
      </c>
      <c r="O1196" t="s">
        <v>9205</v>
      </c>
      <c r="P1196" t="s">
        <v>783</v>
      </c>
      <c r="Q1196" t="s">
        <v>464</v>
      </c>
      <c r="R1196" s="9">
        <v>0</v>
      </c>
      <c r="U1196" t="str">
        <f t="shared" si="132"/>
        <v>No</v>
      </c>
      <c r="V1196" t="str">
        <f t="shared" si="133"/>
        <v>No</v>
      </c>
      <c r="W1196" s="9" t="str">
        <f t="shared" si="134"/>
        <v/>
      </c>
      <c r="X1196" s="9">
        <f t="shared" si="135"/>
        <v>0</v>
      </c>
    </row>
    <row r="1197" spans="1:24" hidden="1" x14ac:dyDescent="0.25">
      <c r="A1197">
        <v>7797</v>
      </c>
      <c r="B1197" t="s">
        <v>141</v>
      </c>
      <c r="C1197" t="s">
        <v>9627</v>
      </c>
      <c r="D1197" t="s">
        <v>65</v>
      </c>
      <c r="E1197" t="s">
        <v>45</v>
      </c>
      <c r="F1197" t="s">
        <v>144</v>
      </c>
      <c r="G1197">
        <v>1</v>
      </c>
      <c r="H1197" t="s">
        <v>9350</v>
      </c>
      <c r="I1197" s="9">
        <v>350000</v>
      </c>
      <c r="J1197" s="9">
        <v>10000</v>
      </c>
      <c r="K1197" t="s">
        <v>53</v>
      </c>
      <c r="O1197" t="s">
        <v>9205</v>
      </c>
      <c r="P1197" t="s">
        <v>783</v>
      </c>
      <c r="Q1197" t="s">
        <v>921</v>
      </c>
      <c r="R1197" s="9">
        <v>410000</v>
      </c>
      <c r="U1197" t="str">
        <f t="shared" si="132"/>
        <v>No</v>
      </c>
      <c r="V1197" t="str">
        <f t="shared" si="133"/>
        <v>No</v>
      </c>
      <c r="W1197" s="9" t="str">
        <f t="shared" si="134"/>
        <v/>
      </c>
      <c r="X1197" s="9">
        <f t="shared" si="135"/>
        <v>360000</v>
      </c>
    </row>
    <row r="1198" spans="1:24" hidden="1" x14ac:dyDescent="0.25">
      <c r="A1198">
        <v>7799</v>
      </c>
      <c r="B1198" t="s">
        <v>141</v>
      </c>
      <c r="C1198" t="s">
        <v>9627</v>
      </c>
      <c r="D1198" t="s">
        <v>65</v>
      </c>
      <c r="E1198" t="s">
        <v>45</v>
      </c>
      <c r="F1198" t="s">
        <v>144</v>
      </c>
      <c r="G1198">
        <v>1</v>
      </c>
      <c r="H1198" t="s">
        <v>9350</v>
      </c>
      <c r="I1198" s="9">
        <v>300000</v>
      </c>
      <c r="J1198" s="9">
        <v>0</v>
      </c>
      <c r="K1198" t="s">
        <v>273</v>
      </c>
      <c r="L1198" s="9">
        <v>10000</v>
      </c>
      <c r="M1198" t="s">
        <v>54</v>
      </c>
      <c r="O1198" t="s">
        <v>9205</v>
      </c>
      <c r="P1198" t="s">
        <v>783</v>
      </c>
      <c r="Q1198" t="s">
        <v>921</v>
      </c>
      <c r="R1198" s="9">
        <v>350000</v>
      </c>
      <c r="U1198" t="str">
        <f t="shared" si="132"/>
        <v>No</v>
      </c>
      <c r="V1198" t="str">
        <f t="shared" si="133"/>
        <v>No</v>
      </c>
      <c r="W1198" s="9" t="str">
        <f t="shared" si="134"/>
        <v/>
      </c>
      <c r="X1198" s="9">
        <f t="shared" si="135"/>
        <v>310000</v>
      </c>
    </row>
    <row r="1199" spans="1:24" hidden="1" x14ac:dyDescent="0.25">
      <c r="A1199">
        <v>7800</v>
      </c>
      <c r="B1199" t="s">
        <v>141</v>
      </c>
      <c r="C1199" t="s">
        <v>9627</v>
      </c>
      <c r="D1199" t="s">
        <v>65</v>
      </c>
      <c r="E1199" t="s">
        <v>45</v>
      </c>
      <c r="F1199" t="s">
        <v>144</v>
      </c>
      <c r="G1199">
        <v>4</v>
      </c>
      <c r="H1199" t="s">
        <v>935</v>
      </c>
      <c r="I1199" s="9">
        <v>250000</v>
      </c>
      <c r="J1199" s="9">
        <v>5000</v>
      </c>
      <c r="K1199" t="s">
        <v>53</v>
      </c>
      <c r="L1199" s="9">
        <v>0</v>
      </c>
      <c r="M1199" t="s">
        <v>54</v>
      </c>
      <c r="O1199" t="s">
        <v>9205</v>
      </c>
      <c r="P1199" t="s">
        <v>783</v>
      </c>
      <c r="Q1199" t="s">
        <v>921</v>
      </c>
      <c r="R1199" s="9">
        <v>285000</v>
      </c>
      <c r="U1199" t="str">
        <f t="shared" si="132"/>
        <v>No</v>
      </c>
      <c r="V1199" t="str">
        <f t="shared" si="133"/>
        <v>No</v>
      </c>
      <c r="W1199" s="9" t="str">
        <f t="shared" si="134"/>
        <v/>
      </c>
      <c r="X1199" s="9">
        <f t="shared" si="135"/>
        <v>255000</v>
      </c>
    </row>
    <row r="1200" spans="1:24" hidden="1" x14ac:dyDescent="0.25">
      <c r="A1200">
        <v>7801</v>
      </c>
      <c r="B1200" t="s">
        <v>141</v>
      </c>
      <c r="C1200" t="s">
        <v>9627</v>
      </c>
      <c r="D1200" t="s">
        <v>65</v>
      </c>
      <c r="E1200" t="s">
        <v>45</v>
      </c>
      <c r="F1200" t="s">
        <v>388</v>
      </c>
      <c r="G1200">
        <v>5</v>
      </c>
      <c r="H1200" t="s">
        <v>250</v>
      </c>
      <c r="I1200" s="9">
        <v>10000000</v>
      </c>
      <c r="J1200" s="9">
        <v>15000</v>
      </c>
      <c r="K1200" t="s">
        <v>53</v>
      </c>
      <c r="L1200" s="9">
        <v>0</v>
      </c>
      <c r="M1200" t="s">
        <v>54</v>
      </c>
      <c r="O1200" t="s">
        <v>9205</v>
      </c>
      <c r="P1200" t="s">
        <v>783</v>
      </c>
      <c r="Q1200" t="s">
        <v>921</v>
      </c>
      <c r="R1200" s="9">
        <v>10050000</v>
      </c>
      <c r="U1200" t="str">
        <f t="shared" si="132"/>
        <v>No</v>
      </c>
      <c r="V1200" t="str">
        <f t="shared" si="133"/>
        <v>No</v>
      </c>
      <c r="W1200" s="9" t="str">
        <f t="shared" si="134"/>
        <v/>
      </c>
      <c r="X1200" s="9">
        <f t="shared" si="135"/>
        <v>10015000</v>
      </c>
    </row>
    <row r="1201" spans="1:24" hidden="1" x14ac:dyDescent="0.25">
      <c r="A1201">
        <v>7802</v>
      </c>
      <c r="B1201" t="s">
        <v>141</v>
      </c>
      <c r="C1201" t="s">
        <v>9627</v>
      </c>
      <c r="D1201" t="s">
        <v>65</v>
      </c>
      <c r="E1201" t="s">
        <v>45</v>
      </c>
      <c r="F1201" t="s">
        <v>388</v>
      </c>
      <c r="G1201">
        <v>5</v>
      </c>
      <c r="H1201" t="s">
        <v>9202</v>
      </c>
      <c r="I1201" s="9">
        <v>0</v>
      </c>
      <c r="J1201" s="9">
        <v>0</v>
      </c>
      <c r="K1201" t="s">
        <v>53</v>
      </c>
      <c r="L1201" s="9">
        <v>0</v>
      </c>
      <c r="M1201" t="s">
        <v>54</v>
      </c>
      <c r="O1201" t="s">
        <v>9205</v>
      </c>
      <c r="P1201" t="s">
        <v>783</v>
      </c>
      <c r="Q1201" t="s">
        <v>464</v>
      </c>
      <c r="R1201" s="9">
        <v>0</v>
      </c>
      <c r="U1201" t="str">
        <f t="shared" si="132"/>
        <v>No</v>
      </c>
      <c r="V1201" t="str">
        <f t="shared" si="133"/>
        <v>No</v>
      </c>
      <c r="W1201" s="9" t="str">
        <f t="shared" si="134"/>
        <v/>
      </c>
      <c r="X1201" s="9">
        <f t="shared" si="135"/>
        <v>0</v>
      </c>
    </row>
    <row r="1202" spans="1:24" hidden="1" x14ac:dyDescent="0.25">
      <c r="A1202">
        <v>7803</v>
      </c>
      <c r="B1202" t="s">
        <v>141</v>
      </c>
      <c r="C1202" t="s">
        <v>9627</v>
      </c>
      <c r="D1202" t="s">
        <v>65</v>
      </c>
      <c r="E1202" t="s">
        <v>45</v>
      </c>
      <c r="F1202" t="s">
        <v>144</v>
      </c>
      <c r="G1202">
        <v>4</v>
      </c>
      <c r="H1202" t="s">
        <v>1048</v>
      </c>
      <c r="I1202" s="9">
        <v>1500000</v>
      </c>
      <c r="J1202" s="9">
        <v>25000</v>
      </c>
      <c r="K1202" t="s">
        <v>273</v>
      </c>
      <c r="L1202" s="9">
        <v>20000</v>
      </c>
      <c r="M1202" t="s">
        <v>54</v>
      </c>
      <c r="O1202" t="s">
        <v>9205</v>
      </c>
      <c r="P1202" t="s">
        <v>783</v>
      </c>
      <c r="Q1202" t="s">
        <v>921</v>
      </c>
      <c r="R1202" s="9">
        <v>1620000</v>
      </c>
      <c r="U1202" t="str">
        <f t="shared" si="132"/>
        <v>No</v>
      </c>
      <c r="V1202" t="str">
        <f t="shared" si="133"/>
        <v>No</v>
      </c>
      <c r="W1202" s="9" t="str">
        <f t="shared" si="134"/>
        <v/>
      </c>
      <c r="X1202" s="9">
        <f t="shared" si="135"/>
        <v>1545000</v>
      </c>
    </row>
    <row r="1203" spans="1:24" hidden="1" x14ac:dyDescent="0.25">
      <c r="A1203">
        <v>7804</v>
      </c>
      <c r="B1203" t="s">
        <v>141</v>
      </c>
      <c r="C1203" t="s">
        <v>9627</v>
      </c>
      <c r="D1203" t="s">
        <v>65</v>
      </c>
      <c r="E1203" t="s">
        <v>45</v>
      </c>
      <c r="F1203" t="s">
        <v>144</v>
      </c>
      <c r="G1203">
        <v>5</v>
      </c>
      <c r="H1203" t="s">
        <v>9350</v>
      </c>
      <c r="I1203" s="9">
        <v>500000</v>
      </c>
      <c r="J1203" s="9">
        <v>10000</v>
      </c>
      <c r="K1203" t="s">
        <v>53</v>
      </c>
      <c r="L1203" s="9">
        <v>0</v>
      </c>
      <c r="M1203" t="s">
        <v>54</v>
      </c>
      <c r="O1203" t="s">
        <v>9205</v>
      </c>
      <c r="P1203" t="s">
        <v>783</v>
      </c>
      <c r="Q1203" t="s">
        <v>921</v>
      </c>
      <c r="R1203" s="9">
        <v>600000</v>
      </c>
      <c r="U1203" t="str">
        <f t="shared" si="132"/>
        <v>No</v>
      </c>
      <c r="V1203" t="str">
        <f t="shared" si="133"/>
        <v>No</v>
      </c>
      <c r="W1203" s="9" t="str">
        <f t="shared" si="134"/>
        <v/>
      </c>
      <c r="X1203" s="9">
        <f t="shared" si="135"/>
        <v>510000</v>
      </c>
    </row>
    <row r="1204" spans="1:24" hidden="1" x14ac:dyDescent="0.25">
      <c r="A1204">
        <v>7805</v>
      </c>
      <c r="B1204" t="s">
        <v>141</v>
      </c>
      <c r="C1204" t="s">
        <v>9627</v>
      </c>
      <c r="D1204" t="s">
        <v>65</v>
      </c>
      <c r="E1204" t="s">
        <v>45</v>
      </c>
      <c r="F1204" t="s">
        <v>144</v>
      </c>
      <c r="G1204">
        <v>5</v>
      </c>
      <c r="H1204" t="s">
        <v>9202</v>
      </c>
      <c r="I1204" s="9">
        <v>0</v>
      </c>
      <c r="J1204" s="9">
        <v>0</v>
      </c>
      <c r="K1204" t="s">
        <v>273</v>
      </c>
      <c r="L1204" s="9">
        <v>0</v>
      </c>
      <c r="M1204" t="s">
        <v>54</v>
      </c>
      <c r="O1204" t="s">
        <v>9205</v>
      </c>
      <c r="P1204" t="s">
        <v>783</v>
      </c>
      <c r="Q1204" t="s">
        <v>464</v>
      </c>
      <c r="R1204" s="9">
        <v>0</v>
      </c>
      <c r="U1204" t="str">
        <f t="shared" si="132"/>
        <v>No</v>
      </c>
      <c r="V1204" t="str">
        <f t="shared" si="133"/>
        <v>No</v>
      </c>
      <c r="W1204" s="9" t="str">
        <f t="shared" si="134"/>
        <v/>
      </c>
      <c r="X1204" s="9">
        <f t="shared" si="135"/>
        <v>0</v>
      </c>
    </row>
    <row r="1205" spans="1:24" hidden="1" x14ac:dyDescent="0.25">
      <c r="A1205">
        <v>7806</v>
      </c>
      <c r="B1205" t="s">
        <v>223</v>
      </c>
      <c r="D1205" t="s">
        <v>65</v>
      </c>
      <c r="E1205" t="s">
        <v>45</v>
      </c>
      <c r="F1205" t="s">
        <v>96</v>
      </c>
      <c r="G1205">
        <v>5</v>
      </c>
      <c r="H1205" t="s">
        <v>9350</v>
      </c>
      <c r="I1205" s="9">
        <v>15000</v>
      </c>
      <c r="J1205" s="9">
        <v>5000</v>
      </c>
      <c r="K1205" t="s">
        <v>53</v>
      </c>
      <c r="L1205" s="9">
        <v>15000</v>
      </c>
      <c r="M1205" t="s">
        <v>134</v>
      </c>
      <c r="O1205" t="s">
        <v>9205</v>
      </c>
      <c r="P1205" t="s">
        <v>783</v>
      </c>
      <c r="Q1205" t="s">
        <v>693</v>
      </c>
      <c r="R1205" s="9">
        <v>45000</v>
      </c>
      <c r="U1205" t="str">
        <f t="shared" si="132"/>
        <v>No</v>
      </c>
      <c r="V1205" t="str">
        <f t="shared" si="133"/>
        <v>No</v>
      </c>
      <c r="W1205" s="9" t="str">
        <f t="shared" si="134"/>
        <v/>
      </c>
      <c r="X1205" s="9">
        <f t="shared" si="135"/>
        <v>35000</v>
      </c>
    </row>
    <row r="1206" spans="1:24" hidden="1" x14ac:dyDescent="0.25">
      <c r="A1206">
        <v>7808</v>
      </c>
      <c r="B1206" t="s">
        <v>64</v>
      </c>
      <c r="D1206" t="s">
        <v>65</v>
      </c>
      <c r="E1206" t="s">
        <v>45</v>
      </c>
      <c r="F1206" t="s">
        <v>119</v>
      </c>
      <c r="G1206">
        <v>5</v>
      </c>
      <c r="H1206" t="s">
        <v>9350</v>
      </c>
      <c r="I1206" s="9">
        <v>0</v>
      </c>
      <c r="J1206" s="9">
        <v>15000</v>
      </c>
      <c r="K1206" t="s">
        <v>53</v>
      </c>
      <c r="L1206" s="9">
        <v>25000</v>
      </c>
      <c r="M1206" t="s">
        <v>149</v>
      </c>
      <c r="O1206" t="s">
        <v>9205</v>
      </c>
      <c r="P1206" t="s">
        <v>783</v>
      </c>
      <c r="R1206" s="9">
        <v>25000</v>
      </c>
      <c r="U1206" t="str">
        <f t="shared" si="132"/>
        <v>No</v>
      </c>
      <c r="V1206" t="str">
        <f t="shared" si="133"/>
        <v>Yes</v>
      </c>
      <c r="W1206" s="9" t="str">
        <f t="shared" si="134"/>
        <v/>
      </c>
      <c r="X1206" s="9">
        <f t="shared" si="135"/>
        <v>40000</v>
      </c>
    </row>
    <row r="1207" spans="1:24" hidden="1" x14ac:dyDescent="0.25">
      <c r="A1207">
        <v>7809</v>
      </c>
      <c r="B1207" t="s">
        <v>42</v>
      </c>
      <c r="D1207" t="s">
        <v>65</v>
      </c>
      <c r="E1207" t="s">
        <v>45</v>
      </c>
      <c r="F1207" t="s">
        <v>119</v>
      </c>
      <c r="G1207">
        <v>5</v>
      </c>
      <c r="H1207" t="s">
        <v>9350</v>
      </c>
      <c r="I1207" s="9">
        <v>0</v>
      </c>
      <c r="J1207" s="9">
        <v>10000</v>
      </c>
      <c r="K1207" t="s">
        <v>273</v>
      </c>
      <c r="L1207" s="9">
        <v>10000</v>
      </c>
      <c r="M1207" t="s">
        <v>54</v>
      </c>
      <c r="O1207" t="s">
        <v>9205</v>
      </c>
      <c r="P1207" t="s">
        <v>783</v>
      </c>
      <c r="R1207" s="9">
        <v>10000</v>
      </c>
      <c r="U1207" t="str">
        <f t="shared" si="132"/>
        <v>Yes</v>
      </c>
      <c r="V1207" t="str">
        <f t="shared" si="133"/>
        <v>Yes</v>
      </c>
      <c r="W1207" s="9" t="str">
        <f t="shared" si="134"/>
        <v/>
      </c>
      <c r="X1207" s="9">
        <f t="shared" si="135"/>
        <v>20000</v>
      </c>
    </row>
    <row r="1208" spans="1:24" hidden="1" x14ac:dyDescent="0.25">
      <c r="A1208">
        <v>7810</v>
      </c>
      <c r="B1208" t="s">
        <v>64</v>
      </c>
      <c r="D1208" t="s">
        <v>494</v>
      </c>
      <c r="E1208" t="s">
        <v>66</v>
      </c>
      <c r="F1208" t="s">
        <v>119</v>
      </c>
      <c r="G1208">
        <v>5</v>
      </c>
      <c r="H1208" t="s">
        <v>9350</v>
      </c>
      <c r="I1208" s="9">
        <v>40000</v>
      </c>
      <c r="J1208" s="9">
        <v>25000</v>
      </c>
      <c r="K1208" t="s">
        <v>273</v>
      </c>
      <c r="L1208" s="9">
        <v>15000</v>
      </c>
      <c r="M1208" t="s">
        <v>54</v>
      </c>
      <c r="O1208" t="s">
        <v>9205</v>
      </c>
      <c r="P1208" t="s">
        <v>783</v>
      </c>
      <c r="R1208" s="9">
        <v>55000</v>
      </c>
      <c r="U1208" t="str">
        <f t="shared" si="132"/>
        <v>No</v>
      </c>
      <c r="V1208" t="str">
        <f t="shared" si="133"/>
        <v>No</v>
      </c>
      <c r="W1208" s="9" t="str">
        <f t="shared" si="134"/>
        <v/>
      </c>
      <c r="X1208" s="9">
        <f t="shared" si="135"/>
        <v>80000</v>
      </c>
    </row>
    <row r="1209" spans="1:24" hidden="1" x14ac:dyDescent="0.25">
      <c r="A1209">
        <v>7811</v>
      </c>
      <c r="B1209" t="s">
        <v>141</v>
      </c>
      <c r="D1209" t="s">
        <v>494</v>
      </c>
      <c r="E1209" t="s">
        <v>45</v>
      </c>
      <c r="F1209" t="s">
        <v>119</v>
      </c>
      <c r="G1209">
        <v>5</v>
      </c>
      <c r="H1209" t="s">
        <v>9350</v>
      </c>
      <c r="I1209" s="9">
        <v>0</v>
      </c>
      <c r="J1209" s="9">
        <v>5000</v>
      </c>
      <c r="K1209" t="s">
        <v>53</v>
      </c>
      <c r="L1209" s="9">
        <v>0</v>
      </c>
      <c r="M1209" t="s">
        <v>54</v>
      </c>
      <c r="O1209" t="s">
        <v>9205</v>
      </c>
      <c r="P1209" t="s">
        <v>783</v>
      </c>
      <c r="R1209" s="9">
        <v>10000</v>
      </c>
      <c r="U1209" t="str">
        <f t="shared" si="132"/>
        <v>No</v>
      </c>
      <c r="V1209" t="str">
        <f t="shared" si="133"/>
        <v>No</v>
      </c>
      <c r="W1209" s="9" t="str">
        <f t="shared" si="134"/>
        <v/>
      </c>
      <c r="X1209" s="9">
        <f t="shared" si="135"/>
        <v>5000</v>
      </c>
    </row>
    <row r="1210" spans="1:24" hidden="1" x14ac:dyDescent="0.25">
      <c r="A1210">
        <v>7812</v>
      </c>
      <c r="B1210" t="s">
        <v>359</v>
      </c>
      <c r="D1210" t="s">
        <v>494</v>
      </c>
      <c r="E1210" t="s">
        <v>45</v>
      </c>
      <c r="F1210" t="s">
        <v>119</v>
      </c>
      <c r="G1210">
        <v>4</v>
      </c>
      <c r="H1210" t="s">
        <v>9350</v>
      </c>
      <c r="I1210" s="9">
        <v>20000</v>
      </c>
      <c r="J1210" s="9">
        <v>5000</v>
      </c>
      <c r="K1210" t="s">
        <v>273</v>
      </c>
      <c r="L1210" s="9">
        <v>20000</v>
      </c>
      <c r="M1210" t="s">
        <v>54</v>
      </c>
      <c r="O1210" t="s">
        <v>9205</v>
      </c>
      <c r="P1210" t="s">
        <v>783</v>
      </c>
      <c r="R1210" s="9">
        <v>55000</v>
      </c>
      <c r="U1210" t="str">
        <f t="shared" si="132"/>
        <v>No</v>
      </c>
      <c r="V1210" t="str">
        <f t="shared" si="133"/>
        <v>No</v>
      </c>
      <c r="W1210" s="9" t="str">
        <f t="shared" si="134"/>
        <v/>
      </c>
      <c r="X1210" s="9">
        <f t="shared" si="135"/>
        <v>45000</v>
      </c>
    </row>
    <row r="1211" spans="1:24" hidden="1" x14ac:dyDescent="0.25">
      <c r="A1211">
        <v>7813</v>
      </c>
      <c r="B1211" t="s">
        <v>64</v>
      </c>
      <c r="D1211" t="s">
        <v>494</v>
      </c>
      <c r="E1211" t="s">
        <v>45</v>
      </c>
      <c r="F1211" t="s">
        <v>119</v>
      </c>
      <c r="G1211">
        <v>3</v>
      </c>
      <c r="H1211" t="s">
        <v>9350</v>
      </c>
      <c r="I1211" s="9">
        <v>0</v>
      </c>
      <c r="J1211" s="9">
        <v>0</v>
      </c>
      <c r="K1211" t="s">
        <v>53</v>
      </c>
      <c r="L1211" s="9">
        <v>0</v>
      </c>
      <c r="M1211" t="s">
        <v>54</v>
      </c>
      <c r="O1211" t="s">
        <v>9205</v>
      </c>
      <c r="P1211" t="s">
        <v>783</v>
      </c>
      <c r="R1211" s="9">
        <v>15000</v>
      </c>
      <c r="U1211" t="str">
        <f t="shared" si="132"/>
        <v>No</v>
      </c>
      <c r="V1211" t="str">
        <f t="shared" si="133"/>
        <v>No</v>
      </c>
      <c r="W1211" s="9" t="str">
        <f t="shared" si="134"/>
        <v/>
      </c>
      <c r="X1211" s="9">
        <f t="shared" si="135"/>
        <v>0</v>
      </c>
    </row>
    <row r="1212" spans="1:24" hidden="1" x14ac:dyDescent="0.25">
      <c r="A1212">
        <v>7814</v>
      </c>
      <c r="B1212" t="s">
        <v>64</v>
      </c>
      <c r="D1212" t="s">
        <v>494</v>
      </c>
      <c r="E1212" t="s">
        <v>45</v>
      </c>
      <c r="F1212" t="s">
        <v>119</v>
      </c>
      <c r="G1212">
        <v>3</v>
      </c>
      <c r="H1212" t="s">
        <v>9350</v>
      </c>
      <c r="I1212" s="9">
        <v>0</v>
      </c>
      <c r="J1212" s="9">
        <v>0</v>
      </c>
      <c r="K1212" t="s">
        <v>53</v>
      </c>
      <c r="L1212" s="9">
        <v>0</v>
      </c>
      <c r="M1212" t="s">
        <v>54</v>
      </c>
      <c r="O1212" t="s">
        <v>9205</v>
      </c>
      <c r="P1212" t="s">
        <v>783</v>
      </c>
      <c r="R1212" s="9">
        <v>15000</v>
      </c>
      <c r="U1212" t="str">
        <f t="shared" si="132"/>
        <v>No</v>
      </c>
      <c r="V1212" t="str">
        <f t="shared" si="133"/>
        <v>No</v>
      </c>
      <c r="W1212" s="9" t="str">
        <f t="shared" si="134"/>
        <v/>
      </c>
      <c r="X1212" s="9">
        <f t="shared" si="135"/>
        <v>0</v>
      </c>
    </row>
    <row r="1213" spans="1:24" hidden="1" x14ac:dyDescent="0.25">
      <c r="A1213">
        <v>7815</v>
      </c>
      <c r="B1213" t="s">
        <v>64</v>
      </c>
      <c r="D1213" t="s">
        <v>494</v>
      </c>
      <c r="E1213" t="s">
        <v>45</v>
      </c>
      <c r="F1213" t="s">
        <v>119</v>
      </c>
      <c r="G1213">
        <v>3</v>
      </c>
      <c r="H1213" t="s">
        <v>9350</v>
      </c>
      <c r="I1213" s="9">
        <v>0</v>
      </c>
      <c r="J1213" s="9">
        <v>0</v>
      </c>
      <c r="K1213" t="s">
        <v>53</v>
      </c>
      <c r="L1213" s="9">
        <v>0</v>
      </c>
      <c r="M1213" t="s">
        <v>54</v>
      </c>
      <c r="O1213" t="s">
        <v>9205</v>
      </c>
      <c r="P1213" t="s">
        <v>783</v>
      </c>
      <c r="R1213" s="9">
        <v>15000</v>
      </c>
      <c r="U1213" t="str">
        <f t="shared" si="132"/>
        <v>No</v>
      </c>
      <c r="V1213" t="str">
        <f t="shared" si="133"/>
        <v>No</v>
      </c>
      <c r="W1213" s="9" t="str">
        <f t="shared" si="134"/>
        <v/>
      </c>
      <c r="X1213" s="9">
        <f t="shared" si="135"/>
        <v>0</v>
      </c>
    </row>
    <row r="1214" spans="1:24" hidden="1" x14ac:dyDescent="0.25">
      <c r="A1214">
        <v>7816</v>
      </c>
      <c r="B1214" t="s">
        <v>64</v>
      </c>
      <c r="D1214" t="s">
        <v>494</v>
      </c>
      <c r="E1214" t="s">
        <v>45</v>
      </c>
      <c r="F1214" t="s">
        <v>119</v>
      </c>
      <c r="G1214">
        <v>3</v>
      </c>
      <c r="H1214" t="s">
        <v>9350</v>
      </c>
      <c r="I1214" s="9">
        <v>0</v>
      </c>
      <c r="J1214" s="9">
        <v>0</v>
      </c>
      <c r="K1214" t="s">
        <v>53</v>
      </c>
      <c r="L1214" s="9">
        <v>0</v>
      </c>
      <c r="M1214" t="s">
        <v>54</v>
      </c>
      <c r="O1214" t="s">
        <v>9205</v>
      </c>
      <c r="P1214" t="s">
        <v>783</v>
      </c>
      <c r="R1214" s="9">
        <v>15000</v>
      </c>
      <c r="U1214" t="str">
        <f t="shared" si="132"/>
        <v>No</v>
      </c>
      <c r="V1214" t="str">
        <f t="shared" si="133"/>
        <v>No</v>
      </c>
      <c r="W1214" s="9" t="str">
        <f t="shared" si="134"/>
        <v/>
      </c>
      <c r="X1214" s="9">
        <f t="shared" si="135"/>
        <v>0</v>
      </c>
    </row>
    <row r="1215" spans="1:24" hidden="1" x14ac:dyDescent="0.25">
      <c r="A1215">
        <v>7817</v>
      </c>
      <c r="B1215" t="s">
        <v>64</v>
      </c>
      <c r="D1215" t="s">
        <v>494</v>
      </c>
      <c r="E1215" t="s">
        <v>45</v>
      </c>
      <c r="F1215" t="s">
        <v>119</v>
      </c>
      <c r="G1215">
        <v>3</v>
      </c>
      <c r="H1215" t="s">
        <v>9350</v>
      </c>
      <c r="I1215" s="9">
        <v>0</v>
      </c>
      <c r="J1215" s="9">
        <v>0</v>
      </c>
      <c r="K1215" t="s">
        <v>53</v>
      </c>
      <c r="L1215" s="9">
        <v>0</v>
      </c>
      <c r="M1215" t="s">
        <v>54</v>
      </c>
      <c r="O1215" t="s">
        <v>9205</v>
      </c>
      <c r="P1215" t="s">
        <v>783</v>
      </c>
      <c r="R1215" s="9">
        <v>15000</v>
      </c>
      <c r="U1215" t="str">
        <f t="shared" si="132"/>
        <v>No</v>
      </c>
      <c r="V1215" t="str">
        <f t="shared" si="133"/>
        <v>No</v>
      </c>
      <c r="W1215" s="9" t="str">
        <f t="shared" si="134"/>
        <v/>
      </c>
      <c r="X1215" s="9">
        <f t="shared" si="135"/>
        <v>0</v>
      </c>
    </row>
    <row r="1216" spans="1:24" hidden="1" x14ac:dyDescent="0.25">
      <c r="A1216">
        <v>7818</v>
      </c>
      <c r="B1216" t="s">
        <v>64</v>
      </c>
      <c r="D1216" t="s">
        <v>494</v>
      </c>
      <c r="E1216" t="s">
        <v>45</v>
      </c>
      <c r="F1216" t="s">
        <v>119</v>
      </c>
      <c r="G1216">
        <v>3</v>
      </c>
      <c r="H1216" t="s">
        <v>9350</v>
      </c>
      <c r="I1216" s="9">
        <v>0</v>
      </c>
      <c r="J1216" s="9">
        <v>0</v>
      </c>
      <c r="K1216" t="s">
        <v>53</v>
      </c>
      <c r="L1216" s="9">
        <v>0</v>
      </c>
      <c r="M1216" t="s">
        <v>54</v>
      </c>
      <c r="O1216" t="s">
        <v>9205</v>
      </c>
      <c r="P1216" t="s">
        <v>783</v>
      </c>
      <c r="R1216" s="9">
        <v>15000</v>
      </c>
      <c r="U1216" t="str">
        <f t="shared" si="132"/>
        <v>No</v>
      </c>
      <c r="V1216" t="str">
        <f t="shared" si="133"/>
        <v>No</v>
      </c>
      <c r="W1216" s="9" t="str">
        <f t="shared" si="134"/>
        <v/>
      </c>
      <c r="X1216" s="9">
        <f t="shared" si="135"/>
        <v>0</v>
      </c>
    </row>
    <row r="1217" spans="1:24" hidden="1" x14ac:dyDescent="0.25">
      <c r="A1217">
        <v>7819</v>
      </c>
      <c r="B1217" t="s">
        <v>64</v>
      </c>
      <c r="D1217" t="s">
        <v>494</v>
      </c>
      <c r="E1217" t="s">
        <v>45</v>
      </c>
      <c r="F1217" t="s">
        <v>119</v>
      </c>
      <c r="G1217">
        <v>3</v>
      </c>
      <c r="H1217" t="s">
        <v>9350</v>
      </c>
      <c r="I1217" s="9">
        <v>0</v>
      </c>
      <c r="J1217" s="9">
        <v>0</v>
      </c>
      <c r="K1217" t="s">
        <v>53</v>
      </c>
      <c r="L1217" s="9">
        <v>0</v>
      </c>
      <c r="M1217" t="s">
        <v>54</v>
      </c>
      <c r="O1217" t="s">
        <v>9205</v>
      </c>
      <c r="P1217" t="s">
        <v>783</v>
      </c>
      <c r="R1217" s="9">
        <v>15000</v>
      </c>
      <c r="U1217" t="str">
        <f t="shared" si="132"/>
        <v>No</v>
      </c>
      <c r="V1217" t="str">
        <f t="shared" si="133"/>
        <v>No</v>
      </c>
      <c r="W1217" s="9" t="str">
        <f t="shared" si="134"/>
        <v/>
      </c>
      <c r="X1217" s="9">
        <f t="shared" si="135"/>
        <v>0</v>
      </c>
    </row>
    <row r="1218" spans="1:24" hidden="1" x14ac:dyDescent="0.25">
      <c r="A1218">
        <v>7820</v>
      </c>
      <c r="B1218" t="s">
        <v>64</v>
      </c>
      <c r="D1218" t="s">
        <v>494</v>
      </c>
      <c r="E1218" t="s">
        <v>45</v>
      </c>
      <c r="F1218" t="s">
        <v>119</v>
      </c>
      <c r="G1218">
        <v>3</v>
      </c>
      <c r="H1218" t="s">
        <v>9350</v>
      </c>
      <c r="I1218" s="9">
        <v>0</v>
      </c>
      <c r="J1218" s="9">
        <v>0</v>
      </c>
      <c r="K1218" t="s">
        <v>53</v>
      </c>
      <c r="L1218" s="9">
        <v>0</v>
      </c>
      <c r="M1218" t="s">
        <v>54</v>
      </c>
      <c r="O1218" t="s">
        <v>9205</v>
      </c>
      <c r="P1218" t="s">
        <v>783</v>
      </c>
      <c r="R1218" s="9">
        <v>15000</v>
      </c>
      <c r="U1218" t="str">
        <f t="shared" si="132"/>
        <v>No</v>
      </c>
      <c r="V1218" t="str">
        <f t="shared" si="133"/>
        <v>No</v>
      </c>
      <c r="W1218" s="9" t="str">
        <f t="shared" si="134"/>
        <v/>
      </c>
      <c r="X1218" s="9">
        <f t="shared" si="135"/>
        <v>0</v>
      </c>
    </row>
    <row r="1219" spans="1:24" hidden="1" x14ac:dyDescent="0.25">
      <c r="A1219">
        <v>7821</v>
      </c>
      <c r="B1219" t="s">
        <v>129</v>
      </c>
      <c r="D1219" t="s">
        <v>494</v>
      </c>
      <c r="E1219" t="s">
        <v>45</v>
      </c>
      <c r="F1219" t="s">
        <v>47</v>
      </c>
      <c r="G1219">
        <v>5</v>
      </c>
      <c r="H1219" t="s">
        <v>9202</v>
      </c>
      <c r="I1219" s="9">
        <v>10000</v>
      </c>
      <c r="J1219" s="9">
        <v>5000</v>
      </c>
      <c r="K1219" t="s">
        <v>273</v>
      </c>
      <c r="L1219" s="9">
        <v>2000</v>
      </c>
      <c r="M1219" t="s">
        <v>54</v>
      </c>
      <c r="O1219" t="s">
        <v>9205</v>
      </c>
      <c r="P1219" t="s">
        <v>783</v>
      </c>
      <c r="R1219" s="9">
        <v>22000</v>
      </c>
      <c r="U1219" t="str">
        <f t="shared" ref="U1219:U1282" si="136">IF(AND(R1219&gt;0,R1219=J1219),"Yes","No")</f>
        <v>No</v>
      </c>
      <c r="V1219" t="str">
        <f t="shared" ref="V1219:V1282" si="137">IF(AND(R1219&gt;0,R1219=L1219),"Yes","No")</f>
        <v>No</v>
      </c>
      <c r="W1219" s="9" t="str">
        <f t="shared" ref="W1219:W1282" si="138">IF(AND(S1219="Funded",T1219="No",U1219="No",V1219="No"),SUM(I1219,J1219,L1219,R1219),"")</f>
        <v/>
      </c>
      <c r="X1219" s="9">
        <f t="shared" ref="X1219:X1282" si="139">I1219+J1219+L1219</f>
        <v>17000</v>
      </c>
    </row>
    <row r="1220" spans="1:24" hidden="1" x14ac:dyDescent="0.25">
      <c r="A1220">
        <v>7822</v>
      </c>
      <c r="B1220" t="s">
        <v>129</v>
      </c>
      <c r="D1220" t="s">
        <v>494</v>
      </c>
      <c r="E1220" t="s">
        <v>45</v>
      </c>
      <c r="F1220" t="s">
        <v>47</v>
      </c>
      <c r="G1220">
        <v>5</v>
      </c>
      <c r="H1220" t="s">
        <v>9202</v>
      </c>
      <c r="I1220" s="9">
        <v>1000</v>
      </c>
      <c r="J1220" s="9">
        <v>5000</v>
      </c>
      <c r="K1220" t="s">
        <v>273</v>
      </c>
      <c r="L1220" s="9">
        <v>5000</v>
      </c>
      <c r="M1220" t="s">
        <v>54</v>
      </c>
      <c r="O1220" t="s">
        <v>9205</v>
      </c>
      <c r="P1220" t="s">
        <v>783</v>
      </c>
      <c r="R1220" s="9">
        <v>11000</v>
      </c>
      <c r="U1220" t="str">
        <f t="shared" si="136"/>
        <v>No</v>
      </c>
      <c r="V1220" t="str">
        <f t="shared" si="137"/>
        <v>No</v>
      </c>
      <c r="W1220" s="9" t="str">
        <f t="shared" si="138"/>
        <v/>
      </c>
      <c r="X1220" s="9">
        <f t="shared" si="139"/>
        <v>11000</v>
      </c>
    </row>
    <row r="1221" spans="1:24" hidden="1" x14ac:dyDescent="0.25">
      <c r="A1221">
        <v>7823</v>
      </c>
      <c r="B1221" t="s">
        <v>141</v>
      </c>
      <c r="D1221" t="s">
        <v>494</v>
      </c>
      <c r="E1221" t="s">
        <v>45</v>
      </c>
      <c r="F1221" t="s">
        <v>119</v>
      </c>
      <c r="G1221">
        <v>1</v>
      </c>
      <c r="H1221" t="s">
        <v>9350</v>
      </c>
      <c r="I1221" s="9">
        <v>15000</v>
      </c>
      <c r="J1221" s="9">
        <v>10000</v>
      </c>
      <c r="K1221" t="s">
        <v>273</v>
      </c>
      <c r="L1221" s="9">
        <v>20000</v>
      </c>
      <c r="M1221" t="s">
        <v>54</v>
      </c>
      <c r="O1221" t="s">
        <v>9205</v>
      </c>
      <c r="P1221" t="s">
        <v>783</v>
      </c>
      <c r="R1221" s="9">
        <v>50000</v>
      </c>
      <c r="U1221" t="str">
        <f t="shared" si="136"/>
        <v>No</v>
      </c>
      <c r="V1221" t="str">
        <f t="shared" si="137"/>
        <v>No</v>
      </c>
      <c r="W1221" s="9" t="str">
        <f t="shared" si="138"/>
        <v/>
      </c>
      <c r="X1221" s="9">
        <f t="shared" si="139"/>
        <v>45000</v>
      </c>
    </row>
    <row r="1222" spans="1:24" hidden="1" x14ac:dyDescent="0.25">
      <c r="A1222">
        <v>7824</v>
      </c>
      <c r="B1222" t="s">
        <v>64</v>
      </c>
      <c r="D1222" t="s">
        <v>65</v>
      </c>
      <c r="E1222" t="s">
        <v>45</v>
      </c>
      <c r="F1222" t="s">
        <v>119</v>
      </c>
      <c r="G1222">
        <v>5</v>
      </c>
      <c r="H1222" t="s">
        <v>9350</v>
      </c>
      <c r="I1222" s="9">
        <v>0</v>
      </c>
      <c r="J1222" s="9">
        <v>10000</v>
      </c>
      <c r="K1222" t="s">
        <v>53</v>
      </c>
      <c r="L1222" s="9">
        <v>30000</v>
      </c>
      <c r="M1222" t="s">
        <v>149</v>
      </c>
      <c r="O1222" t="s">
        <v>9205</v>
      </c>
      <c r="P1222" t="s">
        <v>783</v>
      </c>
      <c r="R1222" s="9">
        <v>30000</v>
      </c>
      <c r="U1222" t="str">
        <f t="shared" si="136"/>
        <v>No</v>
      </c>
      <c r="V1222" t="str">
        <f t="shared" si="137"/>
        <v>Yes</v>
      </c>
      <c r="W1222" s="9" t="str">
        <f t="shared" si="138"/>
        <v/>
      </c>
      <c r="X1222" s="9">
        <f t="shared" si="139"/>
        <v>40000</v>
      </c>
    </row>
    <row r="1223" spans="1:24" hidden="1" x14ac:dyDescent="0.25">
      <c r="A1223">
        <v>7825</v>
      </c>
      <c r="B1223" t="s">
        <v>64</v>
      </c>
      <c r="D1223" t="s">
        <v>494</v>
      </c>
      <c r="E1223" t="s">
        <v>66</v>
      </c>
      <c r="F1223" t="s">
        <v>119</v>
      </c>
      <c r="G1223">
        <v>5</v>
      </c>
      <c r="H1223" t="s">
        <v>9350</v>
      </c>
      <c r="I1223" s="9">
        <v>40000</v>
      </c>
      <c r="J1223" s="9">
        <v>5000</v>
      </c>
      <c r="K1223" t="s">
        <v>53</v>
      </c>
      <c r="L1223" s="9">
        <v>10000</v>
      </c>
      <c r="M1223" t="s">
        <v>54</v>
      </c>
      <c r="O1223" t="s">
        <v>9205</v>
      </c>
      <c r="P1223" t="s">
        <v>783</v>
      </c>
      <c r="R1223" s="9">
        <v>70000</v>
      </c>
      <c r="U1223" t="str">
        <f t="shared" si="136"/>
        <v>No</v>
      </c>
      <c r="V1223" t="str">
        <f t="shared" si="137"/>
        <v>No</v>
      </c>
      <c r="W1223" s="9" t="str">
        <f t="shared" si="138"/>
        <v/>
      </c>
      <c r="X1223" s="9">
        <f t="shared" si="139"/>
        <v>55000</v>
      </c>
    </row>
    <row r="1224" spans="1:24" hidden="1" x14ac:dyDescent="0.25">
      <c r="A1224">
        <v>7826</v>
      </c>
      <c r="B1224" t="s">
        <v>64</v>
      </c>
      <c r="D1224" t="s">
        <v>494</v>
      </c>
      <c r="E1224" t="s">
        <v>45</v>
      </c>
      <c r="F1224" t="s">
        <v>47</v>
      </c>
      <c r="G1224">
        <v>5</v>
      </c>
      <c r="H1224" t="s">
        <v>9202</v>
      </c>
      <c r="I1224" s="9">
        <v>5000</v>
      </c>
      <c r="J1224" s="9">
        <v>5000</v>
      </c>
      <c r="K1224" t="s">
        <v>273</v>
      </c>
      <c r="L1224" s="9">
        <v>5000</v>
      </c>
      <c r="M1224" t="s">
        <v>54</v>
      </c>
      <c r="O1224" t="s">
        <v>9205</v>
      </c>
      <c r="P1224" t="s">
        <v>783</v>
      </c>
      <c r="R1224" s="9">
        <v>15000</v>
      </c>
      <c r="U1224" t="str">
        <f t="shared" si="136"/>
        <v>No</v>
      </c>
      <c r="V1224" t="str">
        <f t="shared" si="137"/>
        <v>No</v>
      </c>
      <c r="W1224" s="9" t="str">
        <f t="shared" si="138"/>
        <v/>
      </c>
      <c r="X1224" s="9">
        <f t="shared" si="139"/>
        <v>15000</v>
      </c>
    </row>
    <row r="1225" spans="1:24" hidden="1" x14ac:dyDescent="0.25">
      <c r="A1225">
        <v>7827</v>
      </c>
      <c r="B1225" t="s">
        <v>141</v>
      </c>
      <c r="D1225" t="s">
        <v>494</v>
      </c>
      <c r="E1225" t="s">
        <v>45</v>
      </c>
      <c r="F1225" t="s">
        <v>119</v>
      </c>
      <c r="G1225">
        <v>1</v>
      </c>
      <c r="H1225" t="s">
        <v>9350</v>
      </c>
      <c r="I1225" s="9">
        <v>250000</v>
      </c>
      <c r="J1225" s="9">
        <v>0</v>
      </c>
      <c r="K1225" t="s">
        <v>273</v>
      </c>
      <c r="L1225" s="9">
        <v>25000</v>
      </c>
      <c r="M1225" t="s">
        <v>54</v>
      </c>
      <c r="O1225" t="s">
        <v>9205</v>
      </c>
      <c r="P1225" t="s">
        <v>783</v>
      </c>
      <c r="R1225" s="9">
        <v>355000</v>
      </c>
      <c r="U1225" t="str">
        <f t="shared" si="136"/>
        <v>No</v>
      </c>
      <c r="V1225" t="str">
        <f t="shared" si="137"/>
        <v>No</v>
      </c>
      <c r="W1225" s="9" t="str">
        <f t="shared" si="138"/>
        <v/>
      </c>
      <c r="X1225" s="9">
        <f t="shared" si="139"/>
        <v>275000</v>
      </c>
    </row>
    <row r="1226" spans="1:24" hidden="1" x14ac:dyDescent="0.25">
      <c r="A1226">
        <v>7828</v>
      </c>
      <c r="B1226" t="s">
        <v>64</v>
      </c>
      <c r="D1226" t="s">
        <v>494</v>
      </c>
      <c r="E1226" t="s">
        <v>45</v>
      </c>
      <c r="F1226" t="s">
        <v>47</v>
      </c>
      <c r="G1226">
        <v>5</v>
      </c>
      <c r="H1226" t="s">
        <v>9202</v>
      </c>
      <c r="I1226" s="9">
        <v>0</v>
      </c>
      <c r="J1226" s="9">
        <v>10000</v>
      </c>
      <c r="K1226" t="s">
        <v>53</v>
      </c>
      <c r="L1226" s="9">
        <v>10000</v>
      </c>
      <c r="M1226" t="s">
        <v>54</v>
      </c>
      <c r="O1226" t="s">
        <v>9205</v>
      </c>
      <c r="P1226" t="s">
        <v>783</v>
      </c>
      <c r="R1226" s="9">
        <v>20000</v>
      </c>
      <c r="U1226" t="str">
        <f t="shared" si="136"/>
        <v>No</v>
      </c>
      <c r="V1226" t="str">
        <f t="shared" si="137"/>
        <v>No</v>
      </c>
      <c r="W1226" s="9" t="str">
        <f t="shared" si="138"/>
        <v/>
      </c>
      <c r="X1226" s="9">
        <f t="shared" si="139"/>
        <v>20000</v>
      </c>
    </row>
    <row r="1227" spans="1:24" hidden="1" x14ac:dyDescent="0.25">
      <c r="A1227">
        <v>7829</v>
      </c>
      <c r="B1227" t="s">
        <v>616</v>
      </c>
      <c r="D1227" t="s">
        <v>494</v>
      </c>
      <c r="E1227" t="s">
        <v>66</v>
      </c>
      <c r="F1227" t="s">
        <v>119</v>
      </c>
      <c r="G1227">
        <v>2</v>
      </c>
      <c r="H1227" t="s">
        <v>9350</v>
      </c>
      <c r="I1227" s="9">
        <v>0</v>
      </c>
      <c r="J1227" s="9">
        <v>0</v>
      </c>
      <c r="K1227" t="s">
        <v>53</v>
      </c>
      <c r="L1227" s="9">
        <v>0</v>
      </c>
      <c r="M1227" t="s">
        <v>54</v>
      </c>
      <c r="O1227" t="s">
        <v>9205</v>
      </c>
      <c r="P1227" t="s">
        <v>783</v>
      </c>
      <c r="R1227" s="9">
        <v>0</v>
      </c>
      <c r="U1227" t="str">
        <f t="shared" si="136"/>
        <v>No</v>
      </c>
      <c r="V1227" t="str">
        <f t="shared" si="137"/>
        <v>No</v>
      </c>
      <c r="W1227" s="9" t="str">
        <f t="shared" si="138"/>
        <v/>
      </c>
      <c r="X1227" s="9">
        <f t="shared" si="139"/>
        <v>0</v>
      </c>
    </row>
    <row r="1228" spans="1:24" hidden="1" x14ac:dyDescent="0.25">
      <c r="A1228">
        <v>7830</v>
      </c>
      <c r="B1228" t="s">
        <v>141</v>
      </c>
      <c r="D1228" t="s">
        <v>494</v>
      </c>
      <c r="E1228" t="s">
        <v>45</v>
      </c>
      <c r="F1228" t="s">
        <v>119</v>
      </c>
      <c r="G1228">
        <v>1</v>
      </c>
      <c r="H1228" t="s">
        <v>9350</v>
      </c>
      <c r="I1228" s="9">
        <v>0</v>
      </c>
      <c r="J1228" s="9">
        <v>2000</v>
      </c>
      <c r="K1228" t="s">
        <v>53</v>
      </c>
      <c r="L1228" s="9">
        <v>0</v>
      </c>
      <c r="M1228" t="s">
        <v>149</v>
      </c>
      <c r="O1228" t="s">
        <v>9205</v>
      </c>
      <c r="P1228" t="s">
        <v>783</v>
      </c>
      <c r="R1228" s="9">
        <v>10000</v>
      </c>
      <c r="U1228" t="str">
        <f t="shared" si="136"/>
        <v>No</v>
      </c>
      <c r="V1228" t="str">
        <f t="shared" si="137"/>
        <v>No</v>
      </c>
      <c r="W1228" s="9" t="str">
        <f t="shared" si="138"/>
        <v/>
      </c>
      <c r="X1228" s="9">
        <f t="shared" si="139"/>
        <v>2000</v>
      </c>
    </row>
    <row r="1229" spans="1:24" hidden="1" x14ac:dyDescent="0.25">
      <c r="A1229">
        <v>7831</v>
      </c>
      <c r="B1229" t="s">
        <v>64</v>
      </c>
      <c r="D1229" t="s">
        <v>494</v>
      </c>
      <c r="E1229" t="s">
        <v>45</v>
      </c>
      <c r="F1229" t="s">
        <v>119</v>
      </c>
      <c r="G1229">
        <v>5</v>
      </c>
      <c r="H1229" t="s">
        <v>9350</v>
      </c>
      <c r="I1229" s="9">
        <v>0</v>
      </c>
      <c r="J1229" s="9">
        <v>0</v>
      </c>
      <c r="K1229" t="s">
        <v>53</v>
      </c>
      <c r="L1229" s="9">
        <v>0</v>
      </c>
      <c r="M1229" t="s">
        <v>54</v>
      </c>
      <c r="O1229" t="s">
        <v>9205</v>
      </c>
      <c r="P1229" t="s">
        <v>783</v>
      </c>
      <c r="R1229" s="9">
        <v>0</v>
      </c>
      <c r="U1229" t="str">
        <f t="shared" si="136"/>
        <v>No</v>
      </c>
      <c r="V1229" t="str">
        <f t="shared" si="137"/>
        <v>No</v>
      </c>
      <c r="W1229" s="9" t="str">
        <f t="shared" si="138"/>
        <v/>
      </c>
      <c r="X1229" s="9">
        <f t="shared" si="139"/>
        <v>0</v>
      </c>
    </row>
    <row r="1230" spans="1:24" hidden="1" x14ac:dyDescent="0.25">
      <c r="A1230">
        <v>7832</v>
      </c>
      <c r="B1230" t="s">
        <v>64</v>
      </c>
      <c r="D1230" t="s">
        <v>494</v>
      </c>
      <c r="E1230" t="s">
        <v>45</v>
      </c>
      <c r="F1230" t="s">
        <v>119</v>
      </c>
      <c r="G1230">
        <v>5</v>
      </c>
      <c r="H1230" t="s">
        <v>9350</v>
      </c>
      <c r="I1230" s="9">
        <v>0</v>
      </c>
      <c r="J1230" s="9">
        <v>10000</v>
      </c>
      <c r="K1230" t="s">
        <v>53</v>
      </c>
      <c r="L1230" s="9">
        <v>10000</v>
      </c>
      <c r="M1230" t="s">
        <v>54</v>
      </c>
      <c r="O1230" t="s">
        <v>9205</v>
      </c>
      <c r="P1230" t="s">
        <v>783</v>
      </c>
      <c r="R1230" s="9">
        <v>10000</v>
      </c>
      <c r="U1230" t="str">
        <f t="shared" si="136"/>
        <v>Yes</v>
      </c>
      <c r="V1230" t="str">
        <f t="shared" si="137"/>
        <v>Yes</v>
      </c>
      <c r="W1230" s="9" t="str">
        <f t="shared" si="138"/>
        <v/>
      </c>
      <c r="X1230" s="9">
        <f t="shared" si="139"/>
        <v>20000</v>
      </c>
    </row>
    <row r="1231" spans="1:24" hidden="1" x14ac:dyDescent="0.25">
      <c r="A1231">
        <v>7833</v>
      </c>
      <c r="B1231" t="s">
        <v>64</v>
      </c>
      <c r="D1231" t="s">
        <v>494</v>
      </c>
      <c r="E1231" t="s">
        <v>45</v>
      </c>
      <c r="F1231" t="s">
        <v>607</v>
      </c>
      <c r="G1231">
        <v>5</v>
      </c>
      <c r="H1231" t="s">
        <v>9350</v>
      </c>
      <c r="I1231" s="9">
        <v>0</v>
      </c>
      <c r="J1231" s="9">
        <v>0</v>
      </c>
      <c r="K1231" t="s">
        <v>53</v>
      </c>
      <c r="L1231" s="9">
        <v>0</v>
      </c>
      <c r="M1231" t="s">
        <v>54</v>
      </c>
      <c r="O1231" t="s">
        <v>9205</v>
      </c>
      <c r="P1231" t="s">
        <v>783</v>
      </c>
      <c r="R1231" s="9">
        <v>0</v>
      </c>
      <c r="U1231" t="str">
        <f t="shared" si="136"/>
        <v>No</v>
      </c>
      <c r="V1231" t="str">
        <f t="shared" si="137"/>
        <v>No</v>
      </c>
      <c r="W1231" s="9" t="str">
        <f t="shared" si="138"/>
        <v/>
      </c>
      <c r="X1231" s="9">
        <f t="shared" si="139"/>
        <v>0</v>
      </c>
    </row>
    <row r="1232" spans="1:24" hidden="1" x14ac:dyDescent="0.25">
      <c r="A1232">
        <v>7834</v>
      </c>
      <c r="B1232" t="s">
        <v>616</v>
      </c>
      <c r="D1232" t="s">
        <v>494</v>
      </c>
      <c r="E1232" t="s">
        <v>66</v>
      </c>
      <c r="F1232" t="s">
        <v>607</v>
      </c>
      <c r="G1232">
        <v>2</v>
      </c>
      <c r="H1232" t="s">
        <v>9350</v>
      </c>
      <c r="I1232" s="9">
        <v>0</v>
      </c>
      <c r="J1232" s="9">
        <v>0</v>
      </c>
      <c r="K1232" t="s">
        <v>53</v>
      </c>
      <c r="L1232" s="9">
        <v>0</v>
      </c>
      <c r="M1232" t="s">
        <v>54</v>
      </c>
      <c r="O1232" t="s">
        <v>9205</v>
      </c>
      <c r="P1232" t="s">
        <v>783</v>
      </c>
      <c r="R1232" s="9">
        <v>0</v>
      </c>
      <c r="U1232" t="str">
        <f t="shared" si="136"/>
        <v>No</v>
      </c>
      <c r="V1232" t="str">
        <f t="shared" si="137"/>
        <v>No</v>
      </c>
      <c r="W1232" s="9" t="str">
        <f t="shared" si="138"/>
        <v/>
      </c>
      <c r="X1232" s="9">
        <f t="shared" si="139"/>
        <v>0</v>
      </c>
    </row>
    <row r="1233" spans="1:24" hidden="1" x14ac:dyDescent="0.25">
      <c r="A1233">
        <v>7835</v>
      </c>
      <c r="B1233" t="s">
        <v>64</v>
      </c>
      <c r="D1233" t="s">
        <v>494</v>
      </c>
      <c r="E1233" t="s">
        <v>81</v>
      </c>
      <c r="F1233" t="s">
        <v>607</v>
      </c>
      <c r="G1233">
        <v>5</v>
      </c>
      <c r="H1233" t="s">
        <v>9350</v>
      </c>
      <c r="I1233" s="9">
        <v>0</v>
      </c>
      <c r="J1233" s="9">
        <v>0</v>
      </c>
      <c r="K1233" t="s">
        <v>53</v>
      </c>
      <c r="L1233" s="9">
        <v>0</v>
      </c>
      <c r="M1233" t="s">
        <v>54</v>
      </c>
      <c r="O1233" t="s">
        <v>9205</v>
      </c>
      <c r="P1233" t="s">
        <v>783</v>
      </c>
      <c r="R1233" s="9">
        <v>0</v>
      </c>
      <c r="U1233" t="str">
        <f t="shared" si="136"/>
        <v>No</v>
      </c>
      <c r="V1233" t="str">
        <f t="shared" si="137"/>
        <v>No</v>
      </c>
      <c r="W1233" s="9" t="str">
        <f t="shared" si="138"/>
        <v/>
      </c>
      <c r="X1233" s="9">
        <f t="shared" si="139"/>
        <v>0</v>
      </c>
    </row>
    <row r="1234" spans="1:24" hidden="1" x14ac:dyDescent="0.25">
      <c r="A1234">
        <v>7836</v>
      </c>
      <c r="B1234" t="s">
        <v>64</v>
      </c>
      <c r="D1234" t="s">
        <v>494</v>
      </c>
      <c r="E1234" t="s">
        <v>45</v>
      </c>
      <c r="F1234" t="s">
        <v>607</v>
      </c>
      <c r="G1234">
        <v>5</v>
      </c>
      <c r="H1234" t="s">
        <v>9350</v>
      </c>
      <c r="I1234" s="9">
        <v>0</v>
      </c>
      <c r="J1234" s="9">
        <v>0</v>
      </c>
      <c r="K1234" t="s">
        <v>53</v>
      </c>
      <c r="L1234" s="9">
        <v>0</v>
      </c>
      <c r="M1234" t="s">
        <v>54</v>
      </c>
      <c r="O1234" t="s">
        <v>9205</v>
      </c>
      <c r="P1234" t="s">
        <v>783</v>
      </c>
      <c r="R1234" s="9">
        <v>0</v>
      </c>
      <c r="U1234" t="str">
        <f t="shared" si="136"/>
        <v>No</v>
      </c>
      <c r="V1234" t="str">
        <f t="shared" si="137"/>
        <v>No</v>
      </c>
      <c r="W1234" s="9" t="str">
        <f t="shared" si="138"/>
        <v/>
      </c>
      <c r="X1234" s="9">
        <f t="shared" si="139"/>
        <v>0</v>
      </c>
    </row>
    <row r="1235" spans="1:24" hidden="1" x14ac:dyDescent="0.25">
      <c r="A1235">
        <v>7837</v>
      </c>
      <c r="B1235" t="s">
        <v>141</v>
      </c>
      <c r="D1235" t="s">
        <v>494</v>
      </c>
      <c r="E1235" t="s">
        <v>45</v>
      </c>
      <c r="F1235" t="s">
        <v>607</v>
      </c>
      <c r="G1235">
        <v>5</v>
      </c>
      <c r="H1235" t="s">
        <v>9350</v>
      </c>
      <c r="I1235" s="9">
        <v>0</v>
      </c>
      <c r="J1235" s="9">
        <v>0</v>
      </c>
      <c r="K1235" t="s">
        <v>53</v>
      </c>
      <c r="L1235" s="9">
        <v>0</v>
      </c>
      <c r="M1235" t="s">
        <v>54</v>
      </c>
      <c r="O1235" t="s">
        <v>9205</v>
      </c>
      <c r="P1235" t="s">
        <v>783</v>
      </c>
      <c r="R1235" s="9">
        <v>0</v>
      </c>
      <c r="U1235" t="str">
        <f t="shared" si="136"/>
        <v>No</v>
      </c>
      <c r="V1235" t="str">
        <f t="shared" si="137"/>
        <v>No</v>
      </c>
      <c r="W1235" s="9" t="str">
        <f t="shared" si="138"/>
        <v/>
      </c>
      <c r="X1235" s="9">
        <f t="shared" si="139"/>
        <v>0</v>
      </c>
    </row>
    <row r="1236" spans="1:24" hidden="1" x14ac:dyDescent="0.25">
      <c r="A1236">
        <v>7838</v>
      </c>
      <c r="B1236" t="s">
        <v>142</v>
      </c>
      <c r="D1236" t="s">
        <v>494</v>
      </c>
      <c r="E1236" t="s">
        <v>81</v>
      </c>
      <c r="F1236" t="s">
        <v>607</v>
      </c>
      <c r="G1236">
        <v>5</v>
      </c>
      <c r="H1236" t="s">
        <v>9350</v>
      </c>
      <c r="I1236" s="9">
        <v>0</v>
      </c>
      <c r="J1236" s="9">
        <v>0</v>
      </c>
      <c r="K1236" t="s">
        <v>53</v>
      </c>
      <c r="L1236" s="9">
        <v>0</v>
      </c>
      <c r="M1236" t="s">
        <v>54</v>
      </c>
      <c r="O1236" t="s">
        <v>9205</v>
      </c>
      <c r="P1236" t="s">
        <v>783</v>
      </c>
      <c r="R1236" s="9">
        <v>0</v>
      </c>
      <c r="U1236" t="str">
        <f t="shared" si="136"/>
        <v>No</v>
      </c>
      <c r="V1236" t="str">
        <f t="shared" si="137"/>
        <v>No</v>
      </c>
      <c r="W1236" s="9" t="str">
        <f t="shared" si="138"/>
        <v/>
      </c>
      <c r="X1236" s="9">
        <f t="shared" si="139"/>
        <v>0</v>
      </c>
    </row>
    <row r="1237" spans="1:24" hidden="1" x14ac:dyDescent="0.25">
      <c r="A1237">
        <v>7839</v>
      </c>
      <c r="B1237" t="s">
        <v>79</v>
      </c>
      <c r="D1237" t="s">
        <v>494</v>
      </c>
      <c r="E1237" t="s">
        <v>45</v>
      </c>
      <c r="F1237" t="s">
        <v>607</v>
      </c>
      <c r="G1237">
        <v>5</v>
      </c>
      <c r="H1237" t="s">
        <v>9350</v>
      </c>
      <c r="I1237" s="9">
        <v>0</v>
      </c>
      <c r="J1237" s="9">
        <v>0</v>
      </c>
      <c r="K1237" t="s">
        <v>53</v>
      </c>
      <c r="L1237" s="9">
        <v>0</v>
      </c>
      <c r="M1237" t="s">
        <v>54</v>
      </c>
      <c r="O1237" t="s">
        <v>9205</v>
      </c>
      <c r="P1237" t="s">
        <v>783</v>
      </c>
      <c r="R1237" s="9">
        <v>0</v>
      </c>
      <c r="U1237" t="str">
        <f t="shared" si="136"/>
        <v>No</v>
      </c>
      <c r="V1237" t="str">
        <f t="shared" si="137"/>
        <v>No</v>
      </c>
      <c r="W1237" s="9" t="str">
        <f t="shared" si="138"/>
        <v/>
      </c>
      <c r="X1237" s="9">
        <f t="shared" si="139"/>
        <v>0</v>
      </c>
    </row>
    <row r="1238" spans="1:24" hidden="1" x14ac:dyDescent="0.25">
      <c r="A1238">
        <v>7840</v>
      </c>
      <c r="B1238" t="s">
        <v>79</v>
      </c>
      <c r="D1238" t="s">
        <v>494</v>
      </c>
      <c r="E1238" t="s">
        <v>45</v>
      </c>
      <c r="F1238" t="s">
        <v>607</v>
      </c>
      <c r="G1238">
        <v>4</v>
      </c>
      <c r="H1238" t="s">
        <v>9350</v>
      </c>
      <c r="I1238" s="9">
        <v>0</v>
      </c>
      <c r="J1238" s="9">
        <v>0</v>
      </c>
      <c r="K1238" t="s">
        <v>53</v>
      </c>
      <c r="L1238" s="9">
        <v>0</v>
      </c>
      <c r="M1238" t="s">
        <v>54</v>
      </c>
      <c r="O1238" t="s">
        <v>9205</v>
      </c>
      <c r="P1238" t="s">
        <v>783</v>
      </c>
      <c r="R1238" s="9">
        <v>0</v>
      </c>
      <c r="U1238" t="str">
        <f t="shared" si="136"/>
        <v>No</v>
      </c>
      <c r="V1238" t="str">
        <f t="shared" si="137"/>
        <v>No</v>
      </c>
      <c r="W1238" s="9" t="str">
        <f t="shared" si="138"/>
        <v/>
      </c>
      <c r="X1238" s="9">
        <f t="shared" si="139"/>
        <v>0</v>
      </c>
    </row>
    <row r="1239" spans="1:24" hidden="1" x14ac:dyDescent="0.25">
      <c r="A1239">
        <v>7841</v>
      </c>
      <c r="B1239" t="s">
        <v>79</v>
      </c>
      <c r="D1239" t="s">
        <v>494</v>
      </c>
      <c r="E1239" t="s">
        <v>45</v>
      </c>
      <c r="F1239" t="s">
        <v>607</v>
      </c>
      <c r="G1239">
        <v>1</v>
      </c>
      <c r="H1239" t="s">
        <v>9350</v>
      </c>
      <c r="I1239" s="9">
        <v>0</v>
      </c>
      <c r="J1239" s="9">
        <v>0</v>
      </c>
      <c r="K1239" t="s">
        <v>53</v>
      </c>
      <c r="L1239" s="9">
        <v>0</v>
      </c>
      <c r="M1239" t="s">
        <v>54</v>
      </c>
      <c r="O1239" t="s">
        <v>9205</v>
      </c>
      <c r="P1239" t="s">
        <v>783</v>
      </c>
      <c r="R1239" s="9">
        <v>0</v>
      </c>
      <c r="U1239" t="str">
        <f t="shared" si="136"/>
        <v>No</v>
      </c>
      <c r="V1239" t="str">
        <f t="shared" si="137"/>
        <v>No</v>
      </c>
      <c r="W1239" s="9" t="str">
        <f t="shared" si="138"/>
        <v/>
      </c>
      <c r="X1239" s="9">
        <f t="shared" si="139"/>
        <v>0</v>
      </c>
    </row>
    <row r="1240" spans="1:24" hidden="1" x14ac:dyDescent="0.25">
      <c r="A1240">
        <v>7842</v>
      </c>
      <c r="B1240" t="s">
        <v>79</v>
      </c>
      <c r="D1240" t="s">
        <v>494</v>
      </c>
      <c r="E1240" t="s">
        <v>45</v>
      </c>
      <c r="F1240" t="s">
        <v>607</v>
      </c>
      <c r="G1240">
        <v>5</v>
      </c>
      <c r="H1240" t="s">
        <v>9350</v>
      </c>
      <c r="I1240" s="9">
        <v>0</v>
      </c>
      <c r="J1240" s="9">
        <v>0</v>
      </c>
      <c r="K1240" t="s">
        <v>53</v>
      </c>
      <c r="L1240" s="9">
        <v>0</v>
      </c>
      <c r="M1240" t="s">
        <v>54</v>
      </c>
      <c r="O1240" t="s">
        <v>9205</v>
      </c>
      <c r="P1240" t="s">
        <v>783</v>
      </c>
      <c r="R1240" s="9">
        <v>0</v>
      </c>
      <c r="U1240" t="str">
        <f t="shared" si="136"/>
        <v>No</v>
      </c>
      <c r="V1240" t="str">
        <f t="shared" si="137"/>
        <v>No</v>
      </c>
      <c r="W1240" s="9" t="str">
        <f t="shared" si="138"/>
        <v/>
      </c>
      <c r="X1240" s="9">
        <f t="shared" si="139"/>
        <v>0</v>
      </c>
    </row>
    <row r="1241" spans="1:24" hidden="1" x14ac:dyDescent="0.25">
      <c r="A1241">
        <v>7843</v>
      </c>
      <c r="B1241" t="s">
        <v>142</v>
      </c>
      <c r="D1241" t="s">
        <v>494</v>
      </c>
      <c r="E1241" t="s">
        <v>81</v>
      </c>
      <c r="F1241" t="s">
        <v>607</v>
      </c>
      <c r="G1241">
        <v>5</v>
      </c>
      <c r="H1241" t="s">
        <v>9350</v>
      </c>
      <c r="I1241" s="9">
        <v>0</v>
      </c>
      <c r="J1241" s="9">
        <v>0</v>
      </c>
      <c r="K1241" t="s">
        <v>53</v>
      </c>
      <c r="L1241" s="9">
        <v>0</v>
      </c>
      <c r="M1241" t="s">
        <v>54</v>
      </c>
      <c r="O1241" t="s">
        <v>9205</v>
      </c>
      <c r="P1241" t="s">
        <v>783</v>
      </c>
      <c r="R1241" s="9">
        <v>0</v>
      </c>
      <c r="U1241" t="str">
        <f t="shared" si="136"/>
        <v>No</v>
      </c>
      <c r="V1241" t="str">
        <f t="shared" si="137"/>
        <v>No</v>
      </c>
      <c r="W1241" s="9" t="str">
        <f t="shared" si="138"/>
        <v/>
      </c>
      <c r="X1241" s="9">
        <f t="shared" si="139"/>
        <v>0</v>
      </c>
    </row>
    <row r="1242" spans="1:24" hidden="1" x14ac:dyDescent="0.25">
      <c r="A1242">
        <v>7844</v>
      </c>
      <c r="B1242" t="s">
        <v>64</v>
      </c>
      <c r="D1242" t="s">
        <v>494</v>
      </c>
      <c r="E1242" t="s">
        <v>66</v>
      </c>
      <c r="F1242" t="s">
        <v>607</v>
      </c>
      <c r="G1242">
        <v>5</v>
      </c>
      <c r="H1242" t="s">
        <v>9350</v>
      </c>
      <c r="I1242" s="9">
        <v>0</v>
      </c>
      <c r="J1242" s="9">
        <v>0</v>
      </c>
      <c r="K1242" t="s">
        <v>53</v>
      </c>
      <c r="L1242" s="9">
        <v>0</v>
      </c>
      <c r="M1242" t="s">
        <v>54</v>
      </c>
      <c r="O1242" t="s">
        <v>9205</v>
      </c>
      <c r="P1242" t="s">
        <v>783</v>
      </c>
      <c r="R1242" s="9">
        <v>0</v>
      </c>
      <c r="U1242" t="str">
        <f t="shared" si="136"/>
        <v>No</v>
      </c>
      <c r="V1242" t="str">
        <f t="shared" si="137"/>
        <v>No</v>
      </c>
      <c r="W1242" s="9" t="str">
        <f t="shared" si="138"/>
        <v/>
      </c>
      <c r="X1242" s="9">
        <f t="shared" si="139"/>
        <v>0</v>
      </c>
    </row>
    <row r="1243" spans="1:24" hidden="1" x14ac:dyDescent="0.25">
      <c r="A1243">
        <v>7845</v>
      </c>
      <c r="B1243" t="s">
        <v>79</v>
      </c>
      <c r="D1243" t="s">
        <v>494</v>
      </c>
      <c r="E1243" t="s">
        <v>66</v>
      </c>
      <c r="F1243" t="s">
        <v>607</v>
      </c>
      <c r="G1243">
        <v>5</v>
      </c>
      <c r="H1243" t="s">
        <v>9350</v>
      </c>
      <c r="I1243" s="9">
        <v>0</v>
      </c>
      <c r="J1243" s="9">
        <v>0</v>
      </c>
      <c r="K1243" t="s">
        <v>53</v>
      </c>
      <c r="L1243" s="9">
        <v>0</v>
      </c>
      <c r="M1243" t="s">
        <v>54</v>
      </c>
      <c r="O1243" t="s">
        <v>9205</v>
      </c>
      <c r="P1243" t="s">
        <v>783</v>
      </c>
      <c r="R1243" s="9">
        <v>0</v>
      </c>
      <c r="U1243" t="str">
        <f t="shared" si="136"/>
        <v>No</v>
      </c>
      <c r="V1243" t="str">
        <f t="shared" si="137"/>
        <v>No</v>
      </c>
      <c r="W1243" s="9" t="str">
        <f t="shared" si="138"/>
        <v/>
      </c>
      <c r="X1243" s="9">
        <f t="shared" si="139"/>
        <v>0</v>
      </c>
    </row>
    <row r="1244" spans="1:24" hidden="1" x14ac:dyDescent="0.25">
      <c r="A1244">
        <v>7846</v>
      </c>
      <c r="B1244" t="s">
        <v>64</v>
      </c>
      <c r="D1244" t="s">
        <v>494</v>
      </c>
      <c r="E1244" t="s">
        <v>81</v>
      </c>
      <c r="F1244" t="s">
        <v>607</v>
      </c>
      <c r="G1244">
        <v>5</v>
      </c>
      <c r="H1244" t="s">
        <v>9350</v>
      </c>
      <c r="I1244" s="9">
        <v>0</v>
      </c>
      <c r="J1244" s="9">
        <v>0</v>
      </c>
      <c r="K1244" t="s">
        <v>53</v>
      </c>
      <c r="L1244" s="9">
        <v>0</v>
      </c>
      <c r="M1244" t="s">
        <v>54</v>
      </c>
      <c r="O1244" t="s">
        <v>9205</v>
      </c>
      <c r="P1244" t="s">
        <v>783</v>
      </c>
      <c r="R1244" s="9">
        <v>0</v>
      </c>
      <c r="U1244" t="str">
        <f t="shared" si="136"/>
        <v>No</v>
      </c>
      <c r="V1244" t="str">
        <f t="shared" si="137"/>
        <v>No</v>
      </c>
      <c r="W1244" s="9" t="str">
        <f t="shared" si="138"/>
        <v/>
      </c>
      <c r="X1244" s="9">
        <f t="shared" si="139"/>
        <v>0</v>
      </c>
    </row>
    <row r="1245" spans="1:24" hidden="1" x14ac:dyDescent="0.25">
      <c r="A1245">
        <v>7847</v>
      </c>
      <c r="B1245" t="s">
        <v>79</v>
      </c>
      <c r="D1245" t="s">
        <v>494</v>
      </c>
      <c r="E1245" t="s">
        <v>45</v>
      </c>
      <c r="F1245" t="s">
        <v>607</v>
      </c>
      <c r="G1245">
        <v>5</v>
      </c>
      <c r="H1245" t="s">
        <v>9350</v>
      </c>
      <c r="I1245" s="9">
        <v>0</v>
      </c>
      <c r="J1245" s="9">
        <v>0</v>
      </c>
      <c r="K1245" t="s">
        <v>53</v>
      </c>
      <c r="L1245" s="9">
        <v>0</v>
      </c>
      <c r="M1245" t="s">
        <v>54</v>
      </c>
      <c r="O1245" t="s">
        <v>9205</v>
      </c>
      <c r="P1245" t="s">
        <v>783</v>
      </c>
      <c r="R1245" s="9">
        <v>0</v>
      </c>
      <c r="U1245" t="str">
        <f t="shared" si="136"/>
        <v>No</v>
      </c>
      <c r="V1245" t="str">
        <f t="shared" si="137"/>
        <v>No</v>
      </c>
      <c r="W1245" s="9" t="str">
        <f t="shared" si="138"/>
        <v/>
      </c>
      <c r="X1245" s="9">
        <f t="shared" si="139"/>
        <v>0</v>
      </c>
    </row>
    <row r="1246" spans="1:24" hidden="1" x14ac:dyDescent="0.25">
      <c r="A1246">
        <v>7848</v>
      </c>
      <c r="B1246" t="s">
        <v>117</v>
      </c>
      <c r="D1246" t="s">
        <v>494</v>
      </c>
      <c r="E1246" t="s">
        <v>66</v>
      </c>
      <c r="F1246" t="s">
        <v>119</v>
      </c>
      <c r="G1246">
        <v>5</v>
      </c>
      <c r="H1246" t="s">
        <v>9350</v>
      </c>
      <c r="I1246" s="9">
        <v>0</v>
      </c>
      <c r="J1246" s="9">
        <v>5000</v>
      </c>
      <c r="K1246" t="s">
        <v>53</v>
      </c>
      <c r="L1246" s="9">
        <v>0</v>
      </c>
      <c r="M1246" t="s">
        <v>149</v>
      </c>
      <c r="O1246" t="s">
        <v>9205</v>
      </c>
      <c r="P1246" t="s">
        <v>783</v>
      </c>
      <c r="R1246" s="9">
        <v>15000</v>
      </c>
      <c r="U1246" t="str">
        <f t="shared" si="136"/>
        <v>No</v>
      </c>
      <c r="V1246" t="str">
        <f t="shared" si="137"/>
        <v>No</v>
      </c>
      <c r="W1246" s="9" t="str">
        <f t="shared" si="138"/>
        <v/>
      </c>
      <c r="X1246" s="9">
        <f t="shared" si="139"/>
        <v>5000</v>
      </c>
    </row>
    <row r="1247" spans="1:24" hidden="1" x14ac:dyDescent="0.25">
      <c r="A1247">
        <v>7849</v>
      </c>
      <c r="B1247" t="s">
        <v>79</v>
      </c>
      <c r="D1247" t="s">
        <v>494</v>
      </c>
      <c r="E1247" t="s">
        <v>81</v>
      </c>
      <c r="F1247" t="s">
        <v>607</v>
      </c>
      <c r="G1247">
        <v>5</v>
      </c>
      <c r="H1247" t="s">
        <v>9350</v>
      </c>
      <c r="I1247" s="9">
        <v>0</v>
      </c>
      <c r="J1247" s="9">
        <v>0</v>
      </c>
      <c r="K1247" t="s">
        <v>53</v>
      </c>
      <c r="L1247" s="9">
        <v>0</v>
      </c>
      <c r="M1247" t="s">
        <v>54</v>
      </c>
      <c r="O1247" t="s">
        <v>9205</v>
      </c>
      <c r="P1247" t="s">
        <v>783</v>
      </c>
      <c r="R1247" s="9">
        <v>0</v>
      </c>
      <c r="U1247" t="str">
        <f t="shared" si="136"/>
        <v>No</v>
      </c>
      <c r="V1247" t="str">
        <f t="shared" si="137"/>
        <v>No</v>
      </c>
      <c r="W1247" s="9" t="str">
        <f t="shared" si="138"/>
        <v/>
      </c>
      <c r="X1247" s="9">
        <f t="shared" si="139"/>
        <v>0</v>
      </c>
    </row>
    <row r="1248" spans="1:24" hidden="1" x14ac:dyDescent="0.25">
      <c r="A1248">
        <v>1</v>
      </c>
      <c r="B1248" t="s">
        <v>42</v>
      </c>
      <c r="C1248" t="s">
        <v>43</v>
      </c>
      <c r="D1248" t="s">
        <v>44</v>
      </c>
      <c r="E1248" t="s">
        <v>45</v>
      </c>
      <c r="F1248" t="s">
        <v>47</v>
      </c>
      <c r="G1248">
        <v>4</v>
      </c>
      <c r="H1248" t="s">
        <v>51</v>
      </c>
      <c r="I1248" s="9">
        <v>0</v>
      </c>
      <c r="J1248" s="9">
        <v>1400</v>
      </c>
      <c r="K1248" t="s">
        <v>53</v>
      </c>
      <c r="L1248" s="9">
        <v>0</v>
      </c>
      <c r="M1248" t="s">
        <v>54</v>
      </c>
      <c r="N1248" t="s">
        <v>56</v>
      </c>
      <c r="O1248" t="s">
        <v>58</v>
      </c>
      <c r="U1248" t="str">
        <f t="shared" si="136"/>
        <v>No</v>
      </c>
      <c r="V1248" t="str">
        <f t="shared" si="137"/>
        <v>No</v>
      </c>
      <c r="W1248" s="9" t="str">
        <f t="shared" si="138"/>
        <v/>
      </c>
      <c r="X1248" s="9">
        <f t="shared" si="139"/>
        <v>1400</v>
      </c>
    </row>
    <row r="1249" spans="1:24" hidden="1" x14ac:dyDescent="0.25">
      <c r="A1249">
        <v>2</v>
      </c>
      <c r="B1249" t="s">
        <v>64</v>
      </c>
      <c r="D1249" t="s">
        <v>65</v>
      </c>
      <c r="E1249" t="s">
        <v>66</v>
      </c>
      <c r="F1249" t="s">
        <v>68</v>
      </c>
      <c r="G1249">
        <v>4</v>
      </c>
      <c r="H1249" t="s">
        <v>51</v>
      </c>
      <c r="I1249" s="9">
        <v>0</v>
      </c>
      <c r="J1249" s="9">
        <v>1400</v>
      </c>
      <c r="K1249" t="s">
        <v>53</v>
      </c>
      <c r="L1249" s="9">
        <v>0</v>
      </c>
      <c r="M1249" t="s">
        <v>54</v>
      </c>
      <c r="N1249" t="s">
        <v>73</v>
      </c>
      <c r="O1249" t="s">
        <v>58</v>
      </c>
      <c r="U1249" t="str">
        <f t="shared" si="136"/>
        <v>No</v>
      </c>
      <c r="V1249" t="str">
        <f t="shared" si="137"/>
        <v>No</v>
      </c>
      <c r="W1249" s="9" t="str">
        <f t="shared" si="138"/>
        <v/>
      </c>
      <c r="X1249" s="9">
        <f t="shared" si="139"/>
        <v>1400</v>
      </c>
    </row>
    <row r="1250" spans="1:24" hidden="1" x14ac:dyDescent="0.25">
      <c r="A1250">
        <v>3</v>
      </c>
      <c r="B1250" t="s">
        <v>79</v>
      </c>
      <c r="C1250" t="s">
        <v>43</v>
      </c>
      <c r="D1250" t="s">
        <v>80</v>
      </c>
      <c r="E1250" t="s">
        <v>81</v>
      </c>
      <c r="F1250" t="s">
        <v>83</v>
      </c>
      <c r="G1250">
        <v>4</v>
      </c>
      <c r="H1250" t="s">
        <v>86</v>
      </c>
      <c r="I1250" s="9">
        <v>0</v>
      </c>
      <c r="J1250" s="9">
        <v>1400</v>
      </c>
      <c r="K1250" t="s">
        <v>53</v>
      </c>
      <c r="L1250" s="9">
        <v>0</v>
      </c>
      <c r="M1250" t="s">
        <v>54</v>
      </c>
      <c r="N1250" t="s">
        <v>89</v>
      </c>
      <c r="O1250" t="s">
        <v>58</v>
      </c>
      <c r="U1250" t="str">
        <f t="shared" si="136"/>
        <v>No</v>
      </c>
      <c r="V1250" t="str">
        <f t="shared" si="137"/>
        <v>No</v>
      </c>
      <c r="W1250" s="9" t="str">
        <f t="shared" si="138"/>
        <v/>
      </c>
      <c r="X1250" s="9">
        <f t="shared" si="139"/>
        <v>1400</v>
      </c>
    </row>
    <row r="1251" spans="1:24" hidden="1" x14ac:dyDescent="0.25">
      <c r="A1251">
        <v>4</v>
      </c>
      <c r="B1251" t="s">
        <v>64</v>
      </c>
      <c r="D1251" t="s">
        <v>65</v>
      </c>
      <c r="E1251" t="s">
        <v>66</v>
      </c>
      <c r="F1251" t="s">
        <v>96</v>
      </c>
      <c r="G1251">
        <v>4</v>
      </c>
      <c r="H1251" t="s">
        <v>99</v>
      </c>
      <c r="I1251" s="9">
        <v>0</v>
      </c>
      <c r="J1251" s="9">
        <v>0</v>
      </c>
      <c r="K1251" t="s">
        <v>53</v>
      </c>
      <c r="L1251" s="9">
        <v>0</v>
      </c>
      <c r="M1251" t="s">
        <v>54</v>
      </c>
      <c r="N1251" t="s">
        <v>101</v>
      </c>
      <c r="O1251" t="s">
        <v>58</v>
      </c>
      <c r="U1251" t="str">
        <f t="shared" si="136"/>
        <v>No</v>
      </c>
      <c r="V1251" t="str">
        <f t="shared" si="137"/>
        <v>No</v>
      </c>
      <c r="W1251" s="9" t="str">
        <f t="shared" si="138"/>
        <v/>
      </c>
      <c r="X1251" s="9">
        <f t="shared" si="139"/>
        <v>0</v>
      </c>
    </row>
    <row r="1252" spans="1:24" hidden="1" x14ac:dyDescent="0.25">
      <c r="A1252">
        <v>5</v>
      </c>
      <c r="B1252" t="s">
        <v>79</v>
      </c>
      <c r="C1252" t="s">
        <v>107</v>
      </c>
      <c r="D1252" t="s">
        <v>80</v>
      </c>
      <c r="E1252" t="s">
        <v>66</v>
      </c>
      <c r="F1252" t="s">
        <v>47</v>
      </c>
      <c r="G1252">
        <v>4</v>
      </c>
      <c r="H1252" t="s">
        <v>51</v>
      </c>
      <c r="I1252" s="9">
        <v>0</v>
      </c>
      <c r="J1252" s="9">
        <v>700</v>
      </c>
      <c r="K1252" t="s">
        <v>53</v>
      </c>
      <c r="L1252" s="9">
        <v>0</v>
      </c>
      <c r="M1252" t="s">
        <v>54</v>
      </c>
      <c r="N1252" t="s">
        <v>112</v>
      </c>
      <c r="O1252" t="s">
        <v>58</v>
      </c>
      <c r="U1252" t="str">
        <f t="shared" si="136"/>
        <v>No</v>
      </c>
      <c r="V1252" t="str">
        <f t="shared" si="137"/>
        <v>No</v>
      </c>
      <c r="W1252" s="9" t="str">
        <f t="shared" si="138"/>
        <v/>
      </c>
      <c r="X1252" s="9">
        <f t="shared" si="139"/>
        <v>700</v>
      </c>
    </row>
    <row r="1253" spans="1:24" hidden="1" x14ac:dyDescent="0.25">
      <c r="A1253">
        <v>6</v>
      </c>
      <c r="B1253" t="s">
        <v>117</v>
      </c>
      <c r="C1253" t="s">
        <v>107</v>
      </c>
      <c r="D1253" t="s">
        <v>65</v>
      </c>
      <c r="E1253" t="s">
        <v>66</v>
      </c>
      <c r="F1253" t="s">
        <v>119</v>
      </c>
      <c r="G1253">
        <v>4</v>
      </c>
      <c r="H1253" t="s">
        <v>51</v>
      </c>
      <c r="I1253" s="9">
        <v>7500</v>
      </c>
      <c r="J1253" s="9">
        <v>700</v>
      </c>
      <c r="K1253" t="s">
        <v>53</v>
      </c>
      <c r="L1253" s="9">
        <v>0</v>
      </c>
      <c r="M1253" t="s">
        <v>54</v>
      </c>
      <c r="N1253" t="s">
        <v>123</v>
      </c>
      <c r="O1253" t="s">
        <v>58</v>
      </c>
      <c r="U1253" t="str">
        <f t="shared" si="136"/>
        <v>No</v>
      </c>
      <c r="V1253" t="str">
        <f t="shared" si="137"/>
        <v>No</v>
      </c>
      <c r="W1253" s="9" t="str">
        <f t="shared" si="138"/>
        <v/>
      </c>
      <c r="X1253" s="9">
        <f t="shared" si="139"/>
        <v>8200</v>
      </c>
    </row>
    <row r="1254" spans="1:24" hidden="1" x14ac:dyDescent="0.25">
      <c r="A1254">
        <v>7</v>
      </c>
      <c r="B1254" t="s">
        <v>129</v>
      </c>
      <c r="D1254" t="s">
        <v>65</v>
      </c>
      <c r="E1254" t="s">
        <v>45</v>
      </c>
      <c r="F1254" t="s">
        <v>131</v>
      </c>
      <c r="G1254">
        <v>5</v>
      </c>
      <c r="H1254" t="s">
        <v>51</v>
      </c>
      <c r="I1254" s="9">
        <v>0</v>
      </c>
      <c r="J1254" s="9">
        <v>41000</v>
      </c>
      <c r="K1254" t="s">
        <v>53</v>
      </c>
      <c r="L1254" s="9">
        <v>41000</v>
      </c>
      <c r="M1254" t="s">
        <v>134</v>
      </c>
      <c r="N1254" t="s">
        <v>135</v>
      </c>
      <c r="O1254" t="s">
        <v>58</v>
      </c>
      <c r="U1254" t="str">
        <f t="shared" si="136"/>
        <v>No</v>
      </c>
      <c r="V1254" t="str">
        <f t="shared" si="137"/>
        <v>No</v>
      </c>
      <c r="W1254" s="9" t="str">
        <f t="shared" si="138"/>
        <v/>
      </c>
      <c r="X1254" s="9">
        <f t="shared" si="139"/>
        <v>82000</v>
      </c>
    </row>
    <row r="1255" spans="1:24" hidden="1" x14ac:dyDescent="0.25">
      <c r="A1255">
        <v>8</v>
      </c>
      <c r="B1255" t="s">
        <v>141</v>
      </c>
      <c r="C1255" t="s">
        <v>142</v>
      </c>
      <c r="D1255" t="s">
        <v>65</v>
      </c>
      <c r="E1255" t="s">
        <v>45</v>
      </c>
      <c r="F1255" t="s">
        <v>144</v>
      </c>
      <c r="G1255">
        <v>1</v>
      </c>
      <c r="H1255" t="s">
        <v>147</v>
      </c>
      <c r="I1255" s="9">
        <v>30000</v>
      </c>
      <c r="J1255" s="9">
        <v>13000</v>
      </c>
      <c r="K1255" t="s">
        <v>53</v>
      </c>
      <c r="L1255" s="9">
        <v>13000</v>
      </c>
      <c r="M1255" t="s">
        <v>149</v>
      </c>
      <c r="N1255" t="s">
        <v>150</v>
      </c>
      <c r="O1255" t="s">
        <v>58</v>
      </c>
      <c r="U1255" t="str">
        <f t="shared" si="136"/>
        <v>No</v>
      </c>
      <c r="V1255" t="str">
        <f t="shared" si="137"/>
        <v>No</v>
      </c>
      <c r="W1255" s="9" t="str">
        <f t="shared" si="138"/>
        <v/>
      </c>
      <c r="X1255" s="9">
        <f t="shared" si="139"/>
        <v>56000</v>
      </c>
    </row>
    <row r="1256" spans="1:24" hidden="1" x14ac:dyDescent="0.25">
      <c r="A1256">
        <v>9</v>
      </c>
      <c r="B1256" t="s">
        <v>141</v>
      </c>
      <c r="C1256" t="s">
        <v>156</v>
      </c>
      <c r="D1256" t="s">
        <v>80</v>
      </c>
      <c r="E1256" t="s">
        <v>66</v>
      </c>
      <c r="F1256" t="s">
        <v>119</v>
      </c>
      <c r="G1256">
        <v>1</v>
      </c>
      <c r="H1256" t="s">
        <v>51</v>
      </c>
      <c r="I1256" s="9">
        <v>45000</v>
      </c>
      <c r="J1256" s="9">
        <v>15000</v>
      </c>
      <c r="K1256" t="s">
        <v>53</v>
      </c>
      <c r="M1256" t="s">
        <v>54</v>
      </c>
      <c r="N1256" t="s">
        <v>160</v>
      </c>
      <c r="O1256" t="s">
        <v>58</v>
      </c>
      <c r="U1256" t="str">
        <f t="shared" si="136"/>
        <v>No</v>
      </c>
      <c r="V1256" t="str">
        <f t="shared" si="137"/>
        <v>No</v>
      </c>
      <c r="W1256" s="9" t="str">
        <f t="shared" si="138"/>
        <v/>
      </c>
      <c r="X1256" s="9">
        <f t="shared" si="139"/>
        <v>60000</v>
      </c>
    </row>
    <row r="1257" spans="1:24" hidden="1" x14ac:dyDescent="0.25">
      <c r="A1257">
        <v>10</v>
      </c>
      <c r="B1257" t="s">
        <v>141</v>
      </c>
      <c r="C1257" t="s">
        <v>156</v>
      </c>
      <c r="D1257" t="s">
        <v>80</v>
      </c>
      <c r="E1257" t="s">
        <v>81</v>
      </c>
      <c r="F1257" t="s">
        <v>47</v>
      </c>
      <c r="G1257">
        <v>1</v>
      </c>
      <c r="H1257" t="s">
        <v>168</v>
      </c>
      <c r="I1257" s="9">
        <v>45000</v>
      </c>
      <c r="J1257" s="9">
        <v>10000</v>
      </c>
      <c r="K1257" t="s">
        <v>53</v>
      </c>
      <c r="L1257" s="9">
        <v>0</v>
      </c>
      <c r="M1257" t="s">
        <v>54</v>
      </c>
      <c r="N1257" t="s">
        <v>170</v>
      </c>
      <c r="O1257" t="s">
        <v>58</v>
      </c>
      <c r="U1257" t="str">
        <f t="shared" si="136"/>
        <v>No</v>
      </c>
      <c r="V1257" t="str">
        <f t="shared" si="137"/>
        <v>No</v>
      </c>
      <c r="W1257" s="9" t="str">
        <f t="shared" si="138"/>
        <v/>
      </c>
      <c r="X1257" s="9">
        <f t="shared" si="139"/>
        <v>55000</v>
      </c>
    </row>
    <row r="1258" spans="1:24" hidden="1" x14ac:dyDescent="0.25">
      <c r="A1258">
        <v>11</v>
      </c>
      <c r="B1258" t="s">
        <v>117</v>
      </c>
      <c r="D1258" t="s">
        <v>44</v>
      </c>
      <c r="E1258" t="s">
        <v>45</v>
      </c>
      <c r="F1258" t="s">
        <v>119</v>
      </c>
      <c r="G1258">
        <v>4</v>
      </c>
      <c r="H1258" t="s">
        <v>51</v>
      </c>
      <c r="I1258" s="9">
        <v>0</v>
      </c>
      <c r="J1258" s="9">
        <v>6000</v>
      </c>
      <c r="K1258" t="s">
        <v>53</v>
      </c>
      <c r="M1258" t="s">
        <v>54</v>
      </c>
      <c r="N1258" t="s">
        <v>181</v>
      </c>
      <c r="O1258" t="s">
        <v>58</v>
      </c>
      <c r="U1258" t="str">
        <f t="shared" si="136"/>
        <v>No</v>
      </c>
      <c r="V1258" t="str">
        <f t="shared" si="137"/>
        <v>No</v>
      </c>
      <c r="W1258" s="9" t="str">
        <f t="shared" si="138"/>
        <v/>
      </c>
      <c r="X1258" s="9">
        <f t="shared" si="139"/>
        <v>6000</v>
      </c>
    </row>
    <row r="1259" spans="1:24" hidden="1" x14ac:dyDescent="0.25">
      <c r="A1259">
        <v>12</v>
      </c>
      <c r="B1259" t="s">
        <v>117</v>
      </c>
      <c r="D1259" t="s">
        <v>80</v>
      </c>
      <c r="E1259" t="s">
        <v>45</v>
      </c>
      <c r="F1259" t="s">
        <v>188</v>
      </c>
      <c r="G1259">
        <v>4</v>
      </c>
      <c r="H1259" t="s">
        <v>51</v>
      </c>
      <c r="I1259" s="9">
        <v>0</v>
      </c>
      <c r="J1259" s="9">
        <v>700</v>
      </c>
      <c r="K1259" t="s">
        <v>53</v>
      </c>
      <c r="M1259" t="s">
        <v>54</v>
      </c>
      <c r="N1259" t="s">
        <v>191</v>
      </c>
      <c r="O1259" t="s">
        <v>58</v>
      </c>
      <c r="U1259" t="str">
        <f t="shared" si="136"/>
        <v>No</v>
      </c>
      <c r="V1259" t="str">
        <f t="shared" si="137"/>
        <v>No</v>
      </c>
      <c r="W1259" s="9" t="str">
        <f t="shared" si="138"/>
        <v/>
      </c>
      <c r="X1259" s="9">
        <f t="shared" si="139"/>
        <v>700</v>
      </c>
    </row>
    <row r="1260" spans="1:24" hidden="1" x14ac:dyDescent="0.25">
      <c r="A1260">
        <v>13</v>
      </c>
      <c r="B1260" t="s">
        <v>142</v>
      </c>
      <c r="D1260" t="s">
        <v>65</v>
      </c>
      <c r="E1260" t="s">
        <v>66</v>
      </c>
      <c r="F1260" t="s">
        <v>198</v>
      </c>
      <c r="G1260">
        <v>4</v>
      </c>
      <c r="H1260" t="s">
        <v>99</v>
      </c>
      <c r="I1260" s="9">
        <v>0</v>
      </c>
      <c r="J1260" s="9">
        <v>700</v>
      </c>
      <c r="K1260" t="s">
        <v>53</v>
      </c>
      <c r="L1260" s="9">
        <v>700</v>
      </c>
      <c r="M1260" t="s">
        <v>54</v>
      </c>
      <c r="N1260" t="s">
        <v>201</v>
      </c>
      <c r="O1260" t="s">
        <v>58</v>
      </c>
      <c r="U1260" t="str">
        <f t="shared" si="136"/>
        <v>No</v>
      </c>
      <c r="V1260" t="str">
        <f t="shared" si="137"/>
        <v>No</v>
      </c>
      <c r="W1260" s="9" t="str">
        <f t="shared" si="138"/>
        <v/>
      </c>
      <c r="X1260" s="9">
        <f t="shared" si="139"/>
        <v>1400</v>
      </c>
    </row>
    <row r="1261" spans="1:24" hidden="1" x14ac:dyDescent="0.25">
      <c r="A1261">
        <v>14</v>
      </c>
      <c r="B1261" t="s">
        <v>142</v>
      </c>
      <c r="D1261" t="s">
        <v>65</v>
      </c>
      <c r="E1261" t="s">
        <v>66</v>
      </c>
      <c r="F1261" t="s">
        <v>198</v>
      </c>
      <c r="G1261">
        <v>3</v>
      </c>
      <c r="H1261" t="s">
        <v>51</v>
      </c>
      <c r="I1261" s="9">
        <v>200</v>
      </c>
      <c r="J1261" s="9">
        <v>300</v>
      </c>
      <c r="K1261" t="s">
        <v>53</v>
      </c>
      <c r="L1261" s="9">
        <v>100</v>
      </c>
      <c r="M1261" t="s">
        <v>54</v>
      </c>
      <c r="N1261" t="s">
        <v>201</v>
      </c>
      <c r="O1261" t="s">
        <v>58</v>
      </c>
      <c r="U1261" t="str">
        <f t="shared" si="136"/>
        <v>No</v>
      </c>
      <c r="V1261" t="str">
        <f t="shared" si="137"/>
        <v>No</v>
      </c>
      <c r="W1261" s="9" t="str">
        <f t="shared" si="138"/>
        <v/>
      </c>
      <c r="X1261" s="9">
        <f t="shared" si="139"/>
        <v>600</v>
      </c>
    </row>
    <row r="1262" spans="1:24" hidden="1" x14ac:dyDescent="0.25">
      <c r="A1262">
        <v>15</v>
      </c>
      <c r="B1262" t="s">
        <v>142</v>
      </c>
      <c r="D1262" t="s">
        <v>65</v>
      </c>
      <c r="E1262" t="s">
        <v>81</v>
      </c>
      <c r="F1262" t="s">
        <v>119</v>
      </c>
      <c r="G1262">
        <v>4</v>
      </c>
      <c r="H1262" t="s">
        <v>51</v>
      </c>
      <c r="I1262" s="9">
        <v>0</v>
      </c>
      <c r="J1262" s="9">
        <v>150</v>
      </c>
      <c r="K1262" t="s">
        <v>53</v>
      </c>
      <c r="L1262" s="9">
        <v>150</v>
      </c>
      <c r="M1262" t="s">
        <v>54</v>
      </c>
      <c r="O1262" t="s">
        <v>58</v>
      </c>
      <c r="U1262" t="str">
        <f t="shared" si="136"/>
        <v>No</v>
      </c>
      <c r="V1262" t="str">
        <f t="shared" si="137"/>
        <v>No</v>
      </c>
      <c r="W1262" s="9" t="str">
        <f t="shared" si="138"/>
        <v/>
      </c>
      <c r="X1262" s="9">
        <f t="shared" si="139"/>
        <v>300</v>
      </c>
    </row>
    <row r="1263" spans="1:24" hidden="1" x14ac:dyDescent="0.25">
      <c r="A1263">
        <v>16</v>
      </c>
      <c r="B1263" t="s">
        <v>223</v>
      </c>
      <c r="D1263" t="s">
        <v>65</v>
      </c>
      <c r="E1263" t="s">
        <v>66</v>
      </c>
      <c r="F1263" t="s">
        <v>225</v>
      </c>
      <c r="G1263">
        <v>5</v>
      </c>
      <c r="H1263" t="s">
        <v>147</v>
      </c>
      <c r="I1263" s="9">
        <v>0</v>
      </c>
      <c r="J1263" s="9">
        <v>100</v>
      </c>
      <c r="K1263" t="s">
        <v>53</v>
      </c>
      <c r="L1263" s="9">
        <v>100</v>
      </c>
      <c r="M1263" t="s">
        <v>54</v>
      </c>
      <c r="N1263" t="s">
        <v>229</v>
      </c>
      <c r="O1263" t="s">
        <v>58</v>
      </c>
      <c r="U1263" t="str">
        <f t="shared" si="136"/>
        <v>No</v>
      </c>
      <c r="V1263" t="str">
        <f t="shared" si="137"/>
        <v>No</v>
      </c>
      <c r="W1263" s="9" t="str">
        <f t="shared" si="138"/>
        <v/>
      </c>
      <c r="X1263" s="9">
        <f t="shared" si="139"/>
        <v>200</v>
      </c>
    </row>
    <row r="1264" spans="1:24" hidden="1" x14ac:dyDescent="0.25">
      <c r="A1264">
        <v>17</v>
      </c>
      <c r="B1264" t="s">
        <v>117</v>
      </c>
      <c r="C1264" t="s">
        <v>235</v>
      </c>
      <c r="D1264" t="s">
        <v>44</v>
      </c>
      <c r="E1264" t="s">
        <v>66</v>
      </c>
      <c r="F1264" t="s">
        <v>237</v>
      </c>
      <c r="G1264">
        <v>4</v>
      </c>
      <c r="H1264" t="s">
        <v>241</v>
      </c>
      <c r="I1264" s="9">
        <v>0</v>
      </c>
      <c r="J1264" s="9">
        <v>700</v>
      </c>
      <c r="K1264" t="s">
        <v>53</v>
      </c>
      <c r="L1264" s="9">
        <v>100</v>
      </c>
      <c r="M1264" t="s">
        <v>54</v>
      </c>
      <c r="N1264" t="s">
        <v>112</v>
      </c>
      <c r="O1264" t="s">
        <v>58</v>
      </c>
      <c r="U1264" t="str">
        <f t="shared" si="136"/>
        <v>No</v>
      </c>
      <c r="V1264" t="str">
        <f t="shared" si="137"/>
        <v>No</v>
      </c>
      <c r="W1264" s="9" t="str">
        <f t="shared" si="138"/>
        <v/>
      </c>
      <c r="X1264" s="9">
        <f t="shared" si="139"/>
        <v>800</v>
      </c>
    </row>
    <row r="1265" spans="1:24" hidden="1" x14ac:dyDescent="0.25">
      <c r="A1265">
        <v>18</v>
      </c>
      <c r="B1265" t="s">
        <v>79</v>
      </c>
      <c r="D1265" t="s">
        <v>65</v>
      </c>
      <c r="E1265" t="s">
        <v>45</v>
      </c>
      <c r="F1265" t="s">
        <v>47</v>
      </c>
      <c r="G1265">
        <v>4</v>
      </c>
      <c r="H1265" t="s">
        <v>51</v>
      </c>
      <c r="I1265" s="9">
        <v>0</v>
      </c>
      <c r="J1265" s="9">
        <v>0</v>
      </c>
      <c r="K1265" t="s">
        <v>53</v>
      </c>
      <c r="L1265" s="9">
        <v>0</v>
      </c>
      <c r="M1265" t="s">
        <v>54</v>
      </c>
      <c r="O1265" t="s">
        <v>58</v>
      </c>
      <c r="U1265" t="str">
        <f t="shared" si="136"/>
        <v>No</v>
      </c>
      <c r="V1265" t="str">
        <f t="shared" si="137"/>
        <v>No</v>
      </c>
      <c r="W1265" s="9" t="str">
        <f t="shared" si="138"/>
        <v/>
      </c>
      <c r="X1265" s="9">
        <f t="shared" si="139"/>
        <v>0</v>
      </c>
    </row>
    <row r="1266" spans="1:24" hidden="1" x14ac:dyDescent="0.25">
      <c r="A1266">
        <v>19</v>
      </c>
      <c r="B1266" t="s">
        <v>64</v>
      </c>
      <c r="D1266" t="s">
        <v>65</v>
      </c>
      <c r="E1266" t="s">
        <v>45</v>
      </c>
      <c r="F1266" t="s">
        <v>47</v>
      </c>
      <c r="G1266">
        <v>5</v>
      </c>
      <c r="H1266" t="s">
        <v>51</v>
      </c>
      <c r="I1266" s="9">
        <v>0</v>
      </c>
      <c r="J1266" s="9">
        <v>0</v>
      </c>
      <c r="K1266" t="s">
        <v>53</v>
      </c>
      <c r="L1266" s="9">
        <v>700</v>
      </c>
      <c r="M1266" t="s">
        <v>54</v>
      </c>
      <c r="N1266" t="s">
        <v>260</v>
      </c>
      <c r="O1266" t="s">
        <v>58</v>
      </c>
      <c r="U1266" t="str">
        <f t="shared" si="136"/>
        <v>No</v>
      </c>
      <c r="V1266" t="str">
        <f t="shared" si="137"/>
        <v>No</v>
      </c>
      <c r="W1266" s="9" t="str">
        <f t="shared" si="138"/>
        <v/>
      </c>
      <c r="X1266" s="9">
        <f t="shared" si="139"/>
        <v>700</v>
      </c>
    </row>
    <row r="1267" spans="1:24" hidden="1" x14ac:dyDescent="0.25">
      <c r="A1267">
        <v>20</v>
      </c>
      <c r="B1267" t="s">
        <v>266</v>
      </c>
      <c r="D1267" t="s">
        <v>65</v>
      </c>
      <c r="E1267" t="s">
        <v>66</v>
      </c>
      <c r="F1267" t="s">
        <v>268</v>
      </c>
      <c r="G1267">
        <v>5</v>
      </c>
      <c r="H1267" t="s">
        <v>51</v>
      </c>
      <c r="I1267" s="9">
        <v>9000</v>
      </c>
      <c r="J1267" s="9">
        <v>0</v>
      </c>
      <c r="K1267" t="s">
        <v>273</v>
      </c>
      <c r="L1267" s="9">
        <v>750</v>
      </c>
      <c r="M1267" t="s">
        <v>134</v>
      </c>
      <c r="N1267" t="s">
        <v>274</v>
      </c>
      <c r="O1267" t="s">
        <v>58</v>
      </c>
      <c r="U1267" t="str">
        <f t="shared" si="136"/>
        <v>No</v>
      </c>
      <c r="V1267" t="str">
        <f t="shared" si="137"/>
        <v>No</v>
      </c>
      <c r="W1267" s="9" t="str">
        <f t="shared" si="138"/>
        <v/>
      </c>
      <c r="X1267" s="9">
        <f t="shared" si="139"/>
        <v>9750</v>
      </c>
    </row>
    <row r="1268" spans="1:24" hidden="1" x14ac:dyDescent="0.25">
      <c r="A1268">
        <v>21</v>
      </c>
      <c r="B1268" t="s">
        <v>266</v>
      </c>
      <c r="D1268" t="s">
        <v>65</v>
      </c>
      <c r="E1268" t="s">
        <v>66</v>
      </c>
      <c r="F1268" t="s">
        <v>268</v>
      </c>
      <c r="G1268">
        <v>5</v>
      </c>
      <c r="H1268" t="s">
        <v>51</v>
      </c>
      <c r="I1268" s="9">
        <v>0</v>
      </c>
      <c r="J1268" s="9">
        <v>0</v>
      </c>
      <c r="K1268" t="s">
        <v>273</v>
      </c>
      <c r="L1268" s="9">
        <v>750</v>
      </c>
      <c r="M1268" t="s">
        <v>134</v>
      </c>
      <c r="N1268" t="s">
        <v>285</v>
      </c>
      <c r="O1268" t="s">
        <v>58</v>
      </c>
      <c r="U1268" t="str">
        <f t="shared" si="136"/>
        <v>No</v>
      </c>
      <c r="V1268" t="str">
        <f t="shared" si="137"/>
        <v>No</v>
      </c>
      <c r="W1268" s="9" t="str">
        <f t="shared" si="138"/>
        <v/>
      </c>
      <c r="X1268" s="9">
        <f t="shared" si="139"/>
        <v>750</v>
      </c>
    </row>
    <row r="1269" spans="1:24" hidden="1" x14ac:dyDescent="0.25">
      <c r="A1269">
        <v>22</v>
      </c>
      <c r="B1269" t="s">
        <v>266</v>
      </c>
      <c r="D1269" t="s">
        <v>80</v>
      </c>
      <c r="E1269" t="s">
        <v>66</v>
      </c>
      <c r="F1269" t="s">
        <v>268</v>
      </c>
      <c r="G1269">
        <v>4</v>
      </c>
      <c r="H1269" t="s">
        <v>51</v>
      </c>
      <c r="I1269" s="9">
        <v>0</v>
      </c>
      <c r="J1269" s="9">
        <v>300</v>
      </c>
      <c r="K1269" t="s">
        <v>53</v>
      </c>
      <c r="L1269" s="9">
        <v>300</v>
      </c>
      <c r="M1269" t="s">
        <v>134</v>
      </c>
      <c r="N1269" t="s">
        <v>295</v>
      </c>
      <c r="O1269" t="s">
        <v>58</v>
      </c>
      <c r="U1269" t="str">
        <f t="shared" si="136"/>
        <v>No</v>
      </c>
      <c r="V1269" t="str">
        <f t="shared" si="137"/>
        <v>No</v>
      </c>
      <c r="W1269" s="9" t="str">
        <f t="shared" si="138"/>
        <v/>
      </c>
      <c r="X1269" s="9">
        <f t="shared" si="139"/>
        <v>600</v>
      </c>
    </row>
    <row r="1270" spans="1:24" hidden="1" x14ac:dyDescent="0.25">
      <c r="A1270">
        <v>23</v>
      </c>
      <c r="B1270" t="s">
        <v>266</v>
      </c>
      <c r="D1270" t="s">
        <v>65</v>
      </c>
      <c r="E1270" t="s">
        <v>66</v>
      </c>
      <c r="F1270" t="s">
        <v>268</v>
      </c>
      <c r="G1270">
        <v>5</v>
      </c>
      <c r="H1270" t="s">
        <v>51</v>
      </c>
      <c r="I1270" s="9">
        <v>0</v>
      </c>
      <c r="J1270" s="9">
        <v>0</v>
      </c>
      <c r="K1270" t="s">
        <v>273</v>
      </c>
      <c r="L1270" s="9">
        <v>50</v>
      </c>
      <c r="M1270" t="s">
        <v>134</v>
      </c>
      <c r="N1270" t="s">
        <v>304</v>
      </c>
      <c r="O1270" t="s">
        <v>58</v>
      </c>
      <c r="U1270" t="str">
        <f t="shared" si="136"/>
        <v>No</v>
      </c>
      <c r="V1270" t="str">
        <f t="shared" si="137"/>
        <v>No</v>
      </c>
      <c r="W1270" s="9" t="str">
        <f t="shared" si="138"/>
        <v/>
      </c>
      <c r="X1270" s="9">
        <f t="shared" si="139"/>
        <v>50</v>
      </c>
    </row>
    <row r="1271" spans="1:24" hidden="1" x14ac:dyDescent="0.25">
      <c r="A1271">
        <v>24</v>
      </c>
      <c r="B1271" t="s">
        <v>266</v>
      </c>
      <c r="D1271" t="s">
        <v>80</v>
      </c>
      <c r="E1271" t="s">
        <v>81</v>
      </c>
      <c r="F1271" t="s">
        <v>268</v>
      </c>
      <c r="G1271">
        <v>5</v>
      </c>
      <c r="H1271" t="s">
        <v>51</v>
      </c>
      <c r="K1271" t="s">
        <v>273</v>
      </c>
      <c r="M1271" t="s">
        <v>54</v>
      </c>
      <c r="N1271" t="s">
        <v>313</v>
      </c>
      <c r="O1271" t="s">
        <v>58</v>
      </c>
      <c r="U1271" t="str">
        <f t="shared" si="136"/>
        <v>No</v>
      </c>
      <c r="V1271" t="str">
        <f t="shared" si="137"/>
        <v>No</v>
      </c>
      <c r="W1271" s="9" t="str">
        <f t="shared" si="138"/>
        <v/>
      </c>
      <c r="X1271" s="9">
        <f t="shared" si="139"/>
        <v>0</v>
      </c>
    </row>
    <row r="1272" spans="1:24" hidden="1" x14ac:dyDescent="0.25">
      <c r="A1272">
        <v>25</v>
      </c>
      <c r="B1272" t="s">
        <v>141</v>
      </c>
      <c r="D1272" t="s">
        <v>65</v>
      </c>
      <c r="E1272" t="s">
        <v>45</v>
      </c>
      <c r="F1272" t="s">
        <v>144</v>
      </c>
      <c r="G1272">
        <v>1</v>
      </c>
      <c r="H1272" t="s">
        <v>51</v>
      </c>
      <c r="I1272" s="9">
        <v>0</v>
      </c>
      <c r="J1272" s="9">
        <v>400</v>
      </c>
      <c r="K1272" t="s">
        <v>53</v>
      </c>
      <c r="L1272" s="9">
        <v>0</v>
      </c>
      <c r="M1272" t="s">
        <v>54</v>
      </c>
      <c r="N1272" t="s">
        <v>321</v>
      </c>
      <c r="O1272" t="s">
        <v>58</v>
      </c>
      <c r="U1272" t="str">
        <f t="shared" si="136"/>
        <v>No</v>
      </c>
      <c r="V1272" t="str">
        <f t="shared" si="137"/>
        <v>No</v>
      </c>
      <c r="W1272" s="9" t="str">
        <f t="shared" si="138"/>
        <v/>
      </c>
      <c r="X1272" s="9">
        <f t="shared" si="139"/>
        <v>400</v>
      </c>
    </row>
    <row r="1273" spans="1:24" hidden="1" x14ac:dyDescent="0.25">
      <c r="A1273">
        <v>26</v>
      </c>
      <c r="B1273" t="s">
        <v>141</v>
      </c>
      <c r="D1273" t="s">
        <v>44</v>
      </c>
      <c r="E1273" t="s">
        <v>66</v>
      </c>
      <c r="F1273" t="s">
        <v>144</v>
      </c>
      <c r="G1273">
        <v>4</v>
      </c>
      <c r="H1273" t="s">
        <v>51</v>
      </c>
      <c r="I1273" s="9">
        <v>0</v>
      </c>
      <c r="J1273" s="9">
        <v>0</v>
      </c>
      <c r="K1273" t="s">
        <v>53</v>
      </c>
      <c r="L1273" s="9">
        <v>0</v>
      </c>
      <c r="M1273" t="s">
        <v>54</v>
      </c>
      <c r="N1273" t="s">
        <v>295</v>
      </c>
      <c r="O1273" t="s">
        <v>58</v>
      </c>
      <c r="U1273" t="str">
        <f t="shared" si="136"/>
        <v>No</v>
      </c>
      <c r="V1273" t="str">
        <f t="shared" si="137"/>
        <v>No</v>
      </c>
      <c r="W1273" s="9" t="str">
        <f t="shared" si="138"/>
        <v/>
      </c>
      <c r="X1273" s="9">
        <f t="shared" si="139"/>
        <v>0</v>
      </c>
    </row>
    <row r="1274" spans="1:24" hidden="1" x14ac:dyDescent="0.25">
      <c r="A1274">
        <v>27</v>
      </c>
      <c r="B1274" t="s">
        <v>141</v>
      </c>
      <c r="D1274" t="s">
        <v>65</v>
      </c>
      <c r="E1274" t="s">
        <v>66</v>
      </c>
      <c r="F1274" t="s">
        <v>144</v>
      </c>
      <c r="G1274">
        <v>4</v>
      </c>
      <c r="H1274" t="s">
        <v>51</v>
      </c>
      <c r="I1274" s="9">
        <v>0</v>
      </c>
      <c r="J1274" s="9">
        <v>700</v>
      </c>
      <c r="K1274" t="s">
        <v>273</v>
      </c>
      <c r="L1274" s="9">
        <v>300</v>
      </c>
      <c r="M1274" t="s">
        <v>54</v>
      </c>
      <c r="N1274" t="s">
        <v>295</v>
      </c>
      <c r="O1274" t="s">
        <v>58</v>
      </c>
      <c r="U1274" t="str">
        <f t="shared" si="136"/>
        <v>No</v>
      </c>
      <c r="V1274" t="str">
        <f t="shared" si="137"/>
        <v>No</v>
      </c>
      <c r="W1274" s="9" t="str">
        <f t="shared" si="138"/>
        <v/>
      </c>
      <c r="X1274" s="9">
        <f t="shared" si="139"/>
        <v>1000</v>
      </c>
    </row>
    <row r="1275" spans="1:24" hidden="1" x14ac:dyDescent="0.25">
      <c r="A1275">
        <v>28</v>
      </c>
      <c r="B1275" t="s">
        <v>117</v>
      </c>
      <c r="D1275" t="s">
        <v>65</v>
      </c>
      <c r="E1275" t="s">
        <v>66</v>
      </c>
      <c r="F1275" t="s">
        <v>47</v>
      </c>
      <c r="G1275">
        <v>3</v>
      </c>
      <c r="H1275" t="s">
        <v>51</v>
      </c>
      <c r="I1275" s="9">
        <v>0</v>
      </c>
      <c r="J1275" s="9">
        <v>140</v>
      </c>
      <c r="K1275" t="s">
        <v>273</v>
      </c>
      <c r="L1275" s="9">
        <v>0</v>
      </c>
      <c r="M1275" t="s">
        <v>54</v>
      </c>
      <c r="N1275" t="s">
        <v>346</v>
      </c>
      <c r="O1275" t="s">
        <v>58</v>
      </c>
      <c r="U1275" t="str">
        <f t="shared" si="136"/>
        <v>No</v>
      </c>
      <c r="V1275" t="str">
        <f t="shared" si="137"/>
        <v>No</v>
      </c>
      <c r="W1275" s="9" t="str">
        <f t="shared" si="138"/>
        <v/>
      </c>
      <c r="X1275" s="9">
        <f t="shared" si="139"/>
        <v>140</v>
      </c>
    </row>
    <row r="1276" spans="1:24" hidden="1" x14ac:dyDescent="0.25">
      <c r="A1276">
        <v>29</v>
      </c>
      <c r="B1276" t="s">
        <v>223</v>
      </c>
      <c r="D1276" t="s">
        <v>44</v>
      </c>
      <c r="E1276" t="s">
        <v>81</v>
      </c>
      <c r="F1276" t="s">
        <v>119</v>
      </c>
      <c r="G1276">
        <v>1</v>
      </c>
      <c r="H1276" t="s">
        <v>51</v>
      </c>
      <c r="I1276" s="9">
        <v>0</v>
      </c>
      <c r="J1276" s="9">
        <v>200</v>
      </c>
      <c r="K1276" t="s">
        <v>53</v>
      </c>
      <c r="L1276" s="9">
        <v>0</v>
      </c>
      <c r="M1276" t="s">
        <v>54</v>
      </c>
      <c r="N1276" t="s">
        <v>295</v>
      </c>
      <c r="O1276" t="s">
        <v>58</v>
      </c>
      <c r="U1276" t="str">
        <f t="shared" si="136"/>
        <v>No</v>
      </c>
      <c r="V1276" t="str">
        <f t="shared" si="137"/>
        <v>No</v>
      </c>
      <c r="W1276" s="9" t="str">
        <f t="shared" si="138"/>
        <v/>
      </c>
      <c r="X1276" s="9">
        <f t="shared" si="139"/>
        <v>200</v>
      </c>
    </row>
    <row r="1277" spans="1:24" hidden="1" x14ac:dyDescent="0.25">
      <c r="A1277">
        <v>30</v>
      </c>
      <c r="B1277" t="s">
        <v>359</v>
      </c>
      <c r="D1277" t="s">
        <v>80</v>
      </c>
      <c r="E1277" t="s">
        <v>45</v>
      </c>
      <c r="F1277" t="s">
        <v>68</v>
      </c>
      <c r="G1277">
        <v>3</v>
      </c>
      <c r="H1277" t="s">
        <v>51</v>
      </c>
      <c r="J1277" s="9">
        <v>500</v>
      </c>
      <c r="K1277" t="s">
        <v>53</v>
      </c>
      <c r="L1277" s="9">
        <v>0</v>
      </c>
      <c r="M1277" t="s">
        <v>54</v>
      </c>
      <c r="N1277" t="s">
        <v>295</v>
      </c>
      <c r="O1277" t="s">
        <v>58</v>
      </c>
      <c r="U1277" t="str">
        <f t="shared" si="136"/>
        <v>No</v>
      </c>
      <c r="V1277" t="str">
        <f t="shared" si="137"/>
        <v>No</v>
      </c>
      <c r="W1277" s="9" t="str">
        <f t="shared" si="138"/>
        <v/>
      </c>
      <c r="X1277" s="9">
        <f t="shared" si="139"/>
        <v>500</v>
      </c>
    </row>
    <row r="1278" spans="1:24" hidden="1" x14ac:dyDescent="0.25">
      <c r="A1278">
        <v>31</v>
      </c>
      <c r="B1278" t="s">
        <v>141</v>
      </c>
      <c r="D1278" t="s">
        <v>44</v>
      </c>
      <c r="E1278" t="s">
        <v>66</v>
      </c>
      <c r="F1278" t="s">
        <v>47</v>
      </c>
      <c r="G1278">
        <v>1</v>
      </c>
      <c r="H1278" t="s">
        <v>51</v>
      </c>
      <c r="I1278" s="9">
        <v>1000</v>
      </c>
      <c r="J1278" s="9">
        <v>200</v>
      </c>
      <c r="K1278" t="s">
        <v>53</v>
      </c>
      <c r="L1278" s="9">
        <v>0</v>
      </c>
      <c r="M1278" t="s">
        <v>54</v>
      </c>
      <c r="N1278" t="s">
        <v>295</v>
      </c>
      <c r="O1278" t="s">
        <v>58</v>
      </c>
      <c r="U1278" t="str">
        <f t="shared" si="136"/>
        <v>No</v>
      </c>
      <c r="V1278" t="str">
        <f t="shared" si="137"/>
        <v>No</v>
      </c>
      <c r="W1278" s="9" t="str">
        <f t="shared" si="138"/>
        <v/>
      </c>
      <c r="X1278" s="9">
        <f t="shared" si="139"/>
        <v>1200</v>
      </c>
    </row>
    <row r="1279" spans="1:24" hidden="1" x14ac:dyDescent="0.25">
      <c r="A1279">
        <v>32</v>
      </c>
      <c r="B1279" t="s">
        <v>223</v>
      </c>
      <c r="D1279" t="s">
        <v>65</v>
      </c>
      <c r="E1279" t="s">
        <v>45</v>
      </c>
      <c r="F1279" t="s">
        <v>47</v>
      </c>
      <c r="G1279">
        <v>4</v>
      </c>
      <c r="H1279" t="s">
        <v>378</v>
      </c>
      <c r="I1279" s="9">
        <v>64000</v>
      </c>
      <c r="J1279" s="9">
        <v>32000</v>
      </c>
      <c r="K1279" t="s">
        <v>53</v>
      </c>
      <c r="L1279" s="9">
        <v>0</v>
      </c>
      <c r="M1279" t="s">
        <v>149</v>
      </c>
      <c r="N1279" t="s">
        <v>381</v>
      </c>
      <c r="O1279" t="s">
        <v>58</v>
      </c>
      <c r="U1279" t="str">
        <f t="shared" si="136"/>
        <v>No</v>
      </c>
      <c r="V1279" t="str">
        <f t="shared" si="137"/>
        <v>No</v>
      </c>
      <c r="W1279" s="9" t="str">
        <f t="shared" si="138"/>
        <v/>
      </c>
      <c r="X1279" s="9">
        <f t="shared" si="139"/>
        <v>96000</v>
      </c>
    </row>
    <row r="1280" spans="1:24" hidden="1" x14ac:dyDescent="0.25">
      <c r="A1280">
        <v>33</v>
      </c>
      <c r="B1280" t="s">
        <v>223</v>
      </c>
      <c r="D1280" t="s">
        <v>65</v>
      </c>
      <c r="E1280" t="s">
        <v>66</v>
      </c>
      <c r="F1280" t="s">
        <v>388</v>
      </c>
      <c r="G1280">
        <v>2</v>
      </c>
      <c r="H1280" t="s">
        <v>51</v>
      </c>
      <c r="I1280" s="9">
        <v>0</v>
      </c>
      <c r="J1280" s="9">
        <v>0</v>
      </c>
      <c r="K1280" t="s">
        <v>53</v>
      </c>
      <c r="L1280" s="9">
        <v>0</v>
      </c>
      <c r="M1280" t="s">
        <v>54</v>
      </c>
      <c r="N1280" t="s">
        <v>392</v>
      </c>
      <c r="O1280" t="s">
        <v>58</v>
      </c>
      <c r="U1280" t="str">
        <f t="shared" si="136"/>
        <v>No</v>
      </c>
      <c r="V1280" t="str">
        <f t="shared" si="137"/>
        <v>No</v>
      </c>
      <c r="W1280" s="9" t="str">
        <f t="shared" si="138"/>
        <v/>
      </c>
      <c r="X1280" s="9">
        <f t="shared" si="139"/>
        <v>0</v>
      </c>
    </row>
    <row r="1281" spans="1:24" hidden="1" x14ac:dyDescent="0.25">
      <c r="A1281">
        <v>34</v>
      </c>
      <c r="B1281" t="s">
        <v>64</v>
      </c>
      <c r="D1281" t="s">
        <v>65</v>
      </c>
      <c r="E1281" t="s">
        <v>45</v>
      </c>
      <c r="F1281" t="s">
        <v>119</v>
      </c>
      <c r="G1281">
        <v>4</v>
      </c>
      <c r="H1281" t="s">
        <v>51</v>
      </c>
      <c r="I1281" s="9">
        <v>12000</v>
      </c>
      <c r="J1281" s="9">
        <v>0</v>
      </c>
      <c r="K1281" t="s">
        <v>53</v>
      </c>
      <c r="L1281" s="9">
        <v>12000</v>
      </c>
      <c r="M1281" t="s">
        <v>149</v>
      </c>
      <c r="N1281" t="s">
        <v>401</v>
      </c>
      <c r="O1281" t="s">
        <v>58</v>
      </c>
      <c r="U1281" t="str">
        <f t="shared" si="136"/>
        <v>No</v>
      </c>
      <c r="V1281" t="str">
        <f t="shared" si="137"/>
        <v>No</v>
      </c>
      <c r="W1281" s="9" t="str">
        <f t="shared" si="138"/>
        <v/>
      </c>
      <c r="X1281" s="9">
        <f t="shared" si="139"/>
        <v>24000</v>
      </c>
    </row>
    <row r="1282" spans="1:24" hidden="1" x14ac:dyDescent="0.25">
      <c r="A1282">
        <v>35</v>
      </c>
      <c r="B1282" t="s">
        <v>64</v>
      </c>
      <c r="D1282" t="s">
        <v>65</v>
      </c>
      <c r="E1282" t="s">
        <v>45</v>
      </c>
      <c r="F1282" t="s">
        <v>47</v>
      </c>
      <c r="G1282">
        <v>4</v>
      </c>
      <c r="H1282" t="s">
        <v>51</v>
      </c>
      <c r="I1282" s="9">
        <v>0</v>
      </c>
      <c r="J1282" s="9">
        <v>700</v>
      </c>
      <c r="K1282" t="s">
        <v>53</v>
      </c>
      <c r="L1282" s="9">
        <v>700</v>
      </c>
      <c r="M1282" t="s">
        <v>54</v>
      </c>
      <c r="N1282" t="s">
        <v>409</v>
      </c>
      <c r="O1282" t="s">
        <v>58</v>
      </c>
      <c r="U1282" t="str">
        <f t="shared" si="136"/>
        <v>No</v>
      </c>
      <c r="V1282" t="str">
        <f t="shared" si="137"/>
        <v>No</v>
      </c>
      <c r="W1282" s="9" t="str">
        <f t="shared" si="138"/>
        <v/>
      </c>
      <c r="X1282" s="9">
        <f t="shared" si="139"/>
        <v>1400</v>
      </c>
    </row>
    <row r="1283" spans="1:24" hidden="1" x14ac:dyDescent="0.25">
      <c r="A1283">
        <v>36</v>
      </c>
      <c r="B1283" t="s">
        <v>64</v>
      </c>
      <c r="D1283" t="s">
        <v>65</v>
      </c>
      <c r="E1283" t="s">
        <v>66</v>
      </c>
      <c r="F1283" t="s">
        <v>47</v>
      </c>
      <c r="G1283">
        <v>4</v>
      </c>
      <c r="H1283" t="s">
        <v>51</v>
      </c>
      <c r="I1283" s="9">
        <v>0</v>
      </c>
      <c r="J1283" s="9">
        <v>700</v>
      </c>
      <c r="K1283" t="s">
        <v>53</v>
      </c>
      <c r="L1283" s="9">
        <v>700</v>
      </c>
      <c r="M1283" t="s">
        <v>54</v>
      </c>
      <c r="N1283" t="s">
        <v>418</v>
      </c>
      <c r="O1283" t="s">
        <v>58</v>
      </c>
      <c r="U1283" t="str">
        <f t="shared" ref="U1283:U1325" si="140">IF(AND(R1283&gt;0,R1283=J1283),"Yes","No")</f>
        <v>No</v>
      </c>
      <c r="V1283" t="str">
        <f t="shared" ref="V1283:V1325" si="141">IF(AND(R1283&gt;0,R1283=L1283),"Yes","No")</f>
        <v>No</v>
      </c>
      <c r="W1283" s="9" t="str">
        <f t="shared" ref="W1283:W1325" si="142">IF(AND(S1283="Funded",T1283="No",U1283="No",V1283="No"),SUM(I1283,J1283,L1283,R1283),"")</f>
        <v/>
      </c>
      <c r="X1283" s="9">
        <f t="shared" ref="X1283:X1325" si="143">I1283+J1283+L1283</f>
        <v>1400</v>
      </c>
    </row>
    <row r="1284" spans="1:24" hidden="1" x14ac:dyDescent="0.25">
      <c r="A1284">
        <v>37</v>
      </c>
      <c r="B1284" t="s">
        <v>64</v>
      </c>
      <c r="D1284" t="s">
        <v>65</v>
      </c>
      <c r="E1284" t="s">
        <v>66</v>
      </c>
      <c r="F1284" t="s">
        <v>119</v>
      </c>
      <c r="G1284">
        <v>3</v>
      </c>
      <c r="H1284" t="s">
        <v>51</v>
      </c>
      <c r="I1284" s="9">
        <v>100</v>
      </c>
      <c r="J1284" s="9">
        <v>0</v>
      </c>
      <c r="K1284" t="s">
        <v>53</v>
      </c>
      <c r="L1284" s="9">
        <v>1000</v>
      </c>
      <c r="M1284" t="s">
        <v>134</v>
      </c>
      <c r="N1284" t="s">
        <v>426</v>
      </c>
      <c r="O1284" t="s">
        <v>58</v>
      </c>
      <c r="U1284" t="str">
        <f t="shared" si="140"/>
        <v>No</v>
      </c>
      <c r="V1284" t="str">
        <f t="shared" si="141"/>
        <v>No</v>
      </c>
      <c r="W1284" s="9" t="str">
        <f t="shared" si="142"/>
        <v/>
      </c>
      <c r="X1284" s="9">
        <f t="shared" si="143"/>
        <v>1100</v>
      </c>
    </row>
    <row r="1285" spans="1:24" hidden="1" x14ac:dyDescent="0.25">
      <c r="A1285">
        <v>38</v>
      </c>
      <c r="B1285" t="s">
        <v>42</v>
      </c>
      <c r="D1285" t="s">
        <v>65</v>
      </c>
      <c r="E1285" t="s">
        <v>45</v>
      </c>
      <c r="F1285" t="s">
        <v>119</v>
      </c>
      <c r="G1285">
        <v>3</v>
      </c>
      <c r="H1285" t="s">
        <v>51</v>
      </c>
      <c r="I1285" s="9">
        <v>200</v>
      </c>
      <c r="J1285" s="9">
        <v>0</v>
      </c>
      <c r="K1285" t="s">
        <v>53</v>
      </c>
      <c r="L1285" s="9">
        <v>100</v>
      </c>
      <c r="M1285" t="s">
        <v>54</v>
      </c>
      <c r="N1285" t="s">
        <v>433</v>
      </c>
      <c r="O1285" t="s">
        <v>58</v>
      </c>
      <c r="U1285" t="str">
        <f t="shared" si="140"/>
        <v>No</v>
      </c>
      <c r="V1285" t="str">
        <f t="shared" si="141"/>
        <v>No</v>
      </c>
      <c r="W1285" s="9" t="str">
        <f t="shared" si="142"/>
        <v/>
      </c>
      <c r="X1285" s="9">
        <f t="shared" si="143"/>
        <v>300</v>
      </c>
    </row>
    <row r="1286" spans="1:24" hidden="1" x14ac:dyDescent="0.25">
      <c r="A1286">
        <v>39</v>
      </c>
      <c r="B1286" t="s">
        <v>64</v>
      </c>
      <c r="D1286" t="s">
        <v>65</v>
      </c>
      <c r="E1286" t="s">
        <v>66</v>
      </c>
      <c r="F1286" t="s">
        <v>119</v>
      </c>
      <c r="G1286">
        <v>4</v>
      </c>
      <c r="H1286" t="s">
        <v>51</v>
      </c>
      <c r="I1286" s="9">
        <v>0</v>
      </c>
      <c r="J1286" s="9">
        <v>0</v>
      </c>
      <c r="K1286" t="s">
        <v>53</v>
      </c>
      <c r="L1286" s="9">
        <v>1000</v>
      </c>
      <c r="M1286" t="s">
        <v>149</v>
      </c>
      <c r="N1286" t="s">
        <v>295</v>
      </c>
      <c r="O1286" t="s">
        <v>58</v>
      </c>
      <c r="U1286" t="str">
        <f t="shared" si="140"/>
        <v>No</v>
      </c>
      <c r="V1286" t="str">
        <f t="shared" si="141"/>
        <v>No</v>
      </c>
      <c r="W1286" s="9" t="str">
        <f t="shared" si="142"/>
        <v/>
      </c>
      <c r="X1286" s="9">
        <f t="shared" si="143"/>
        <v>1000</v>
      </c>
    </row>
    <row r="1287" spans="1:24" hidden="1" x14ac:dyDescent="0.25">
      <c r="A1287">
        <v>40</v>
      </c>
      <c r="B1287" t="s">
        <v>64</v>
      </c>
      <c r="D1287" t="s">
        <v>44</v>
      </c>
      <c r="E1287" t="s">
        <v>66</v>
      </c>
      <c r="F1287" t="s">
        <v>119</v>
      </c>
      <c r="G1287">
        <v>5</v>
      </c>
      <c r="H1287" t="s">
        <v>51</v>
      </c>
      <c r="I1287" s="9">
        <v>5000</v>
      </c>
      <c r="J1287" s="9">
        <v>300</v>
      </c>
      <c r="K1287" t="s">
        <v>53</v>
      </c>
      <c r="L1287" s="9">
        <v>300</v>
      </c>
      <c r="M1287" t="s">
        <v>54</v>
      </c>
      <c r="N1287" t="s">
        <v>295</v>
      </c>
      <c r="O1287" t="s">
        <v>58</v>
      </c>
      <c r="U1287" t="str">
        <f t="shared" si="140"/>
        <v>No</v>
      </c>
      <c r="V1287" t="str">
        <f t="shared" si="141"/>
        <v>No</v>
      </c>
      <c r="W1287" s="9" t="str">
        <f t="shared" si="142"/>
        <v/>
      </c>
      <c r="X1287" s="9">
        <f t="shared" si="143"/>
        <v>5600</v>
      </c>
    </row>
    <row r="1288" spans="1:24" hidden="1" x14ac:dyDescent="0.25">
      <c r="A1288">
        <v>41</v>
      </c>
      <c r="B1288" t="s">
        <v>79</v>
      </c>
      <c r="D1288" t="s">
        <v>80</v>
      </c>
      <c r="E1288" t="s">
        <v>81</v>
      </c>
      <c r="F1288" t="s">
        <v>119</v>
      </c>
      <c r="G1288">
        <v>4</v>
      </c>
      <c r="H1288" t="s">
        <v>51</v>
      </c>
      <c r="I1288" s="9">
        <v>0</v>
      </c>
      <c r="J1288" s="9">
        <v>1000</v>
      </c>
      <c r="K1288" t="s">
        <v>53</v>
      </c>
      <c r="L1288" s="9">
        <v>0</v>
      </c>
      <c r="M1288" t="s">
        <v>54</v>
      </c>
      <c r="N1288" t="s">
        <v>295</v>
      </c>
      <c r="O1288" t="s">
        <v>58</v>
      </c>
      <c r="U1288" t="str">
        <f t="shared" si="140"/>
        <v>No</v>
      </c>
      <c r="V1288" t="str">
        <f t="shared" si="141"/>
        <v>No</v>
      </c>
      <c r="W1288" s="9" t="str">
        <f t="shared" si="142"/>
        <v/>
      </c>
      <c r="X1288" s="9">
        <f t="shared" si="143"/>
        <v>1000</v>
      </c>
    </row>
    <row r="1289" spans="1:24" hidden="1" x14ac:dyDescent="0.25">
      <c r="A1289">
        <v>42</v>
      </c>
      <c r="B1289" t="s">
        <v>464</v>
      </c>
      <c r="D1289" t="s">
        <v>65</v>
      </c>
      <c r="E1289" t="s">
        <v>81</v>
      </c>
      <c r="F1289" t="s">
        <v>47</v>
      </c>
      <c r="G1289">
        <v>5</v>
      </c>
      <c r="H1289" t="s">
        <v>51</v>
      </c>
      <c r="I1289" s="9">
        <v>0</v>
      </c>
      <c r="J1289" s="9">
        <v>1000</v>
      </c>
      <c r="K1289" t="s">
        <v>53</v>
      </c>
      <c r="L1289" s="9">
        <v>1000</v>
      </c>
      <c r="M1289" t="s">
        <v>54</v>
      </c>
      <c r="N1289" t="s">
        <v>468</v>
      </c>
      <c r="O1289" t="s">
        <v>58</v>
      </c>
      <c r="U1289" t="str">
        <f t="shared" si="140"/>
        <v>No</v>
      </c>
      <c r="V1289" t="str">
        <f t="shared" si="141"/>
        <v>No</v>
      </c>
      <c r="W1289" s="9" t="str">
        <f t="shared" si="142"/>
        <v/>
      </c>
      <c r="X1289" s="9">
        <f t="shared" si="143"/>
        <v>2000</v>
      </c>
    </row>
    <row r="1290" spans="1:24" hidden="1" x14ac:dyDescent="0.25">
      <c r="A1290">
        <v>43</v>
      </c>
      <c r="B1290" t="s">
        <v>464</v>
      </c>
      <c r="D1290" t="s">
        <v>80</v>
      </c>
      <c r="E1290" t="s">
        <v>81</v>
      </c>
      <c r="F1290" t="s">
        <v>96</v>
      </c>
      <c r="G1290">
        <v>3</v>
      </c>
      <c r="H1290" t="s">
        <v>51</v>
      </c>
      <c r="I1290" s="9">
        <v>6000</v>
      </c>
      <c r="J1290" s="9">
        <v>700</v>
      </c>
      <c r="K1290" t="s">
        <v>273</v>
      </c>
      <c r="L1290" s="9">
        <v>300</v>
      </c>
      <c r="M1290" t="s">
        <v>54</v>
      </c>
      <c r="N1290" t="s">
        <v>475</v>
      </c>
      <c r="O1290" t="s">
        <v>58</v>
      </c>
      <c r="U1290" t="str">
        <f t="shared" si="140"/>
        <v>No</v>
      </c>
      <c r="V1290" t="str">
        <f t="shared" si="141"/>
        <v>No</v>
      </c>
      <c r="W1290" s="9" t="str">
        <f t="shared" si="142"/>
        <v/>
      </c>
      <c r="X1290" s="9">
        <f t="shared" si="143"/>
        <v>7000</v>
      </c>
    </row>
    <row r="1291" spans="1:24" hidden="1" x14ac:dyDescent="0.25">
      <c r="A1291">
        <v>495</v>
      </c>
      <c r="B1291" t="s">
        <v>79</v>
      </c>
      <c r="D1291" t="s">
        <v>65</v>
      </c>
      <c r="E1291" t="s">
        <v>45</v>
      </c>
      <c r="F1291" t="s">
        <v>96</v>
      </c>
      <c r="G1291">
        <v>5</v>
      </c>
      <c r="H1291" t="s">
        <v>485</v>
      </c>
      <c r="J1291" s="9">
        <v>3000</v>
      </c>
      <c r="K1291" t="s">
        <v>273</v>
      </c>
      <c r="L1291" s="9">
        <v>3000</v>
      </c>
      <c r="M1291" t="s">
        <v>54</v>
      </c>
      <c r="N1291" t="s">
        <v>487</v>
      </c>
      <c r="O1291" t="s">
        <v>488</v>
      </c>
      <c r="U1291" t="str">
        <f t="shared" si="140"/>
        <v>No</v>
      </c>
      <c r="V1291" t="str">
        <f t="shared" si="141"/>
        <v>No</v>
      </c>
      <c r="W1291" s="9" t="str">
        <f t="shared" si="142"/>
        <v/>
      </c>
      <c r="X1291" s="9">
        <f t="shared" si="143"/>
        <v>6000</v>
      </c>
    </row>
    <row r="1292" spans="1:24" hidden="1" x14ac:dyDescent="0.25">
      <c r="A1292">
        <v>496</v>
      </c>
      <c r="B1292" t="s">
        <v>117</v>
      </c>
      <c r="D1292" t="s">
        <v>494</v>
      </c>
      <c r="E1292" t="s">
        <v>81</v>
      </c>
      <c r="F1292" t="s">
        <v>96</v>
      </c>
      <c r="G1292">
        <v>5</v>
      </c>
      <c r="H1292" t="s">
        <v>485</v>
      </c>
      <c r="J1292" s="9">
        <v>500</v>
      </c>
      <c r="K1292" t="s">
        <v>273</v>
      </c>
      <c r="L1292" s="9">
        <v>500</v>
      </c>
      <c r="M1292" t="s">
        <v>54</v>
      </c>
      <c r="N1292" t="s">
        <v>498</v>
      </c>
      <c r="O1292" t="s">
        <v>488</v>
      </c>
      <c r="U1292" t="str">
        <f t="shared" si="140"/>
        <v>No</v>
      </c>
      <c r="V1292" t="str">
        <f t="shared" si="141"/>
        <v>No</v>
      </c>
      <c r="W1292" s="9" t="str">
        <f t="shared" si="142"/>
        <v/>
      </c>
      <c r="X1292" s="9">
        <f t="shared" si="143"/>
        <v>1000</v>
      </c>
    </row>
    <row r="1293" spans="1:24" hidden="1" x14ac:dyDescent="0.25">
      <c r="A1293">
        <v>497</v>
      </c>
      <c r="B1293" t="s">
        <v>266</v>
      </c>
      <c r="D1293" t="s">
        <v>65</v>
      </c>
      <c r="E1293" t="s">
        <v>45</v>
      </c>
      <c r="F1293" t="s">
        <v>268</v>
      </c>
      <c r="G1293">
        <v>5</v>
      </c>
      <c r="H1293" t="s">
        <v>507</v>
      </c>
      <c r="J1293" s="9">
        <v>1000</v>
      </c>
      <c r="L1293" s="9">
        <v>8000</v>
      </c>
      <c r="M1293" t="s">
        <v>149</v>
      </c>
      <c r="N1293" t="s">
        <v>509</v>
      </c>
      <c r="O1293" t="s">
        <v>488</v>
      </c>
      <c r="U1293" t="str">
        <f t="shared" si="140"/>
        <v>No</v>
      </c>
      <c r="V1293" t="str">
        <f t="shared" si="141"/>
        <v>No</v>
      </c>
      <c r="W1293" s="9" t="str">
        <f t="shared" si="142"/>
        <v/>
      </c>
      <c r="X1293" s="9">
        <f t="shared" si="143"/>
        <v>9000</v>
      </c>
    </row>
    <row r="1294" spans="1:24" hidden="1" x14ac:dyDescent="0.25">
      <c r="A1294">
        <v>498</v>
      </c>
      <c r="B1294" t="s">
        <v>142</v>
      </c>
      <c r="D1294" t="s">
        <v>65</v>
      </c>
      <c r="F1294" t="s">
        <v>198</v>
      </c>
      <c r="G1294">
        <v>5</v>
      </c>
      <c r="H1294" t="s">
        <v>485</v>
      </c>
      <c r="J1294" s="9">
        <v>5000</v>
      </c>
      <c r="L1294" s="9">
        <v>5000</v>
      </c>
      <c r="M1294" t="s">
        <v>54</v>
      </c>
      <c r="N1294" t="s">
        <v>517</v>
      </c>
      <c r="O1294" t="s">
        <v>488</v>
      </c>
      <c r="U1294" t="str">
        <f t="shared" si="140"/>
        <v>No</v>
      </c>
      <c r="V1294" t="str">
        <f t="shared" si="141"/>
        <v>No</v>
      </c>
      <c r="W1294" s="9" t="str">
        <f t="shared" si="142"/>
        <v/>
      </c>
      <c r="X1294" s="9">
        <f t="shared" si="143"/>
        <v>10000</v>
      </c>
    </row>
    <row r="1295" spans="1:24" hidden="1" x14ac:dyDescent="0.25">
      <c r="A1295">
        <v>499</v>
      </c>
      <c r="B1295" t="s">
        <v>117</v>
      </c>
      <c r="D1295" t="s">
        <v>65</v>
      </c>
      <c r="E1295" t="s">
        <v>45</v>
      </c>
      <c r="F1295" t="s">
        <v>188</v>
      </c>
      <c r="G1295">
        <v>5</v>
      </c>
      <c r="H1295" t="s">
        <v>485</v>
      </c>
      <c r="J1295" s="9">
        <v>3000</v>
      </c>
      <c r="L1295" s="9">
        <v>3000</v>
      </c>
      <c r="M1295" t="s">
        <v>54</v>
      </c>
      <c r="N1295" t="s">
        <v>524</v>
      </c>
      <c r="O1295" t="s">
        <v>488</v>
      </c>
      <c r="U1295" t="str">
        <f t="shared" si="140"/>
        <v>No</v>
      </c>
      <c r="V1295" t="str">
        <f t="shared" si="141"/>
        <v>No</v>
      </c>
      <c r="W1295" s="9" t="str">
        <f t="shared" si="142"/>
        <v/>
      </c>
      <c r="X1295" s="9">
        <f t="shared" si="143"/>
        <v>6000</v>
      </c>
    </row>
    <row r="1296" spans="1:24" hidden="1" x14ac:dyDescent="0.25">
      <c r="A1296">
        <v>906</v>
      </c>
      <c r="B1296" t="s">
        <v>223</v>
      </c>
      <c r="D1296" t="s">
        <v>65</v>
      </c>
      <c r="E1296" t="s">
        <v>45</v>
      </c>
      <c r="F1296" t="s">
        <v>119</v>
      </c>
      <c r="G1296">
        <v>1</v>
      </c>
      <c r="H1296" t="s">
        <v>531</v>
      </c>
      <c r="J1296" s="9">
        <v>1500</v>
      </c>
      <c r="K1296" t="s">
        <v>273</v>
      </c>
      <c r="L1296" s="9">
        <v>1000</v>
      </c>
      <c r="M1296" t="s">
        <v>54</v>
      </c>
      <c r="N1296" t="s">
        <v>532</v>
      </c>
      <c r="O1296" t="s">
        <v>533</v>
      </c>
      <c r="U1296" t="str">
        <f t="shared" si="140"/>
        <v>No</v>
      </c>
      <c r="V1296" t="str">
        <f t="shared" si="141"/>
        <v>No</v>
      </c>
      <c r="W1296" s="9" t="str">
        <f t="shared" si="142"/>
        <v/>
      </c>
      <c r="X1296" s="9">
        <f t="shared" si="143"/>
        <v>2500</v>
      </c>
    </row>
    <row r="1297" spans="1:24" hidden="1" x14ac:dyDescent="0.25">
      <c r="A1297">
        <v>907</v>
      </c>
      <c r="B1297" t="s">
        <v>117</v>
      </c>
      <c r="D1297" t="s">
        <v>65</v>
      </c>
      <c r="E1297" t="s">
        <v>45</v>
      </c>
      <c r="F1297" t="s">
        <v>540</v>
      </c>
      <c r="G1297">
        <v>5</v>
      </c>
      <c r="H1297" t="s">
        <v>531</v>
      </c>
      <c r="K1297" t="s">
        <v>273</v>
      </c>
      <c r="L1297" s="9">
        <v>3000</v>
      </c>
      <c r="M1297" t="s">
        <v>54</v>
      </c>
      <c r="O1297" t="s">
        <v>533</v>
      </c>
      <c r="U1297" t="str">
        <f t="shared" si="140"/>
        <v>No</v>
      </c>
      <c r="V1297" t="str">
        <f t="shared" si="141"/>
        <v>No</v>
      </c>
      <c r="W1297" s="9" t="str">
        <f t="shared" si="142"/>
        <v/>
      </c>
      <c r="X1297" s="9">
        <f t="shared" si="143"/>
        <v>3000</v>
      </c>
    </row>
    <row r="1298" spans="1:24" hidden="1" x14ac:dyDescent="0.25">
      <c r="A1298">
        <v>908</v>
      </c>
      <c r="B1298" t="s">
        <v>464</v>
      </c>
      <c r="D1298" t="s">
        <v>65</v>
      </c>
      <c r="E1298" t="s">
        <v>45</v>
      </c>
      <c r="F1298" t="s">
        <v>547</v>
      </c>
      <c r="G1298">
        <v>5</v>
      </c>
      <c r="H1298" t="s">
        <v>531</v>
      </c>
      <c r="J1298" s="9">
        <v>10000</v>
      </c>
      <c r="K1298" t="s">
        <v>273</v>
      </c>
      <c r="L1298" s="9">
        <v>10000</v>
      </c>
      <c r="M1298" t="s">
        <v>54</v>
      </c>
      <c r="N1298" t="s">
        <v>550</v>
      </c>
      <c r="O1298" t="s">
        <v>533</v>
      </c>
      <c r="U1298" t="str">
        <f t="shared" si="140"/>
        <v>No</v>
      </c>
      <c r="V1298" t="str">
        <f t="shared" si="141"/>
        <v>No</v>
      </c>
      <c r="W1298" s="9" t="str">
        <f t="shared" si="142"/>
        <v/>
      </c>
      <c r="X1298" s="9">
        <f t="shared" si="143"/>
        <v>20000</v>
      </c>
    </row>
    <row r="1299" spans="1:24" hidden="1" x14ac:dyDescent="0.25">
      <c r="A1299">
        <v>909</v>
      </c>
      <c r="B1299" t="s">
        <v>129</v>
      </c>
      <c r="D1299" t="s">
        <v>65</v>
      </c>
      <c r="E1299" t="s">
        <v>81</v>
      </c>
      <c r="F1299" t="s">
        <v>131</v>
      </c>
      <c r="G1299">
        <v>5</v>
      </c>
      <c r="H1299" t="s">
        <v>531</v>
      </c>
      <c r="K1299" t="s">
        <v>273</v>
      </c>
      <c r="M1299" t="s">
        <v>54</v>
      </c>
      <c r="O1299" t="s">
        <v>533</v>
      </c>
      <c r="U1299" t="str">
        <f t="shared" si="140"/>
        <v>No</v>
      </c>
      <c r="V1299" t="str">
        <f t="shared" si="141"/>
        <v>No</v>
      </c>
      <c r="W1299" s="9" t="str">
        <f t="shared" si="142"/>
        <v/>
      </c>
      <c r="X1299" s="9">
        <f t="shared" si="143"/>
        <v>0</v>
      </c>
    </row>
    <row r="1300" spans="1:24" hidden="1" x14ac:dyDescent="0.25">
      <c r="A1300">
        <v>910</v>
      </c>
      <c r="B1300" t="s">
        <v>464</v>
      </c>
      <c r="D1300" t="s">
        <v>65</v>
      </c>
      <c r="E1300" t="s">
        <v>45</v>
      </c>
      <c r="G1300">
        <v>1</v>
      </c>
      <c r="H1300" t="s">
        <v>531</v>
      </c>
      <c r="J1300" s="9">
        <v>7000</v>
      </c>
      <c r="K1300" t="s">
        <v>273</v>
      </c>
      <c r="L1300" s="9">
        <v>7000</v>
      </c>
      <c r="M1300" t="s">
        <v>54</v>
      </c>
      <c r="N1300" t="s">
        <v>563</v>
      </c>
      <c r="O1300" t="s">
        <v>533</v>
      </c>
      <c r="U1300" t="str">
        <f t="shared" si="140"/>
        <v>No</v>
      </c>
      <c r="V1300" t="str">
        <f t="shared" si="141"/>
        <v>No</v>
      </c>
      <c r="W1300" s="9" t="str">
        <f t="shared" si="142"/>
        <v/>
      </c>
      <c r="X1300" s="9">
        <f t="shared" si="143"/>
        <v>14000</v>
      </c>
    </row>
    <row r="1301" spans="1:24" hidden="1" x14ac:dyDescent="0.25">
      <c r="A1301">
        <v>1371</v>
      </c>
      <c r="B1301" t="s">
        <v>359</v>
      </c>
      <c r="C1301" t="s">
        <v>568</v>
      </c>
      <c r="D1301" t="s">
        <v>65</v>
      </c>
      <c r="E1301" t="s">
        <v>66</v>
      </c>
      <c r="F1301" t="s">
        <v>547</v>
      </c>
      <c r="G1301">
        <v>3</v>
      </c>
      <c r="H1301" t="s">
        <v>250</v>
      </c>
      <c r="J1301" s="9">
        <v>10000</v>
      </c>
      <c r="K1301" t="s">
        <v>53</v>
      </c>
      <c r="M1301" t="s">
        <v>54</v>
      </c>
      <c r="N1301" t="s">
        <v>571</v>
      </c>
      <c r="O1301" t="s">
        <v>573</v>
      </c>
      <c r="U1301" t="str">
        <f t="shared" si="140"/>
        <v>No</v>
      </c>
      <c r="V1301" t="str">
        <f t="shared" si="141"/>
        <v>No</v>
      </c>
      <c r="W1301" s="9" t="str">
        <f t="shared" si="142"/>
        <v/>
      </c>
      <c r="X1301" s="9">
        <f t="shared" si="143"/>
        <v>10000</v>
      </c>
    </row>
    <row r="1302" spans="1:24" hidden="1" x14ac:dyDescent="0.25">
      <c r="A1302">
        <v>1372</v>
      </c>
      <c r="B1302" t="s">
        <v>579</v>
      </c>
      <c r="D1302" t="s">
        <v>65</v>
      </c>
      <c r="E1302" t="s">
        <v>45</v>
      </c>
      <c r="F1302" t="s">
        <v>237</v>
      </c>
      <c r="G1302">
        <v>1</v>
      </c>
      <c r="H1302" t="s">
        <v>400</v>
      </c>
      <c r="J1302" s="9">
        <v>5000</v>
      </c>
      <c r="K1302" t="s">
        <v>273</v>
      </c>
      <c r="M1302" t="s">
        <v>54</v>
      </c>
      <c r="N1302" t="s">
        <v>582</v>
      </c>
      <c r="O1302" t="s">
        <v>573</v>
      </c>
      <c r="U1302" t="str">
        <f t="shared" si="140"/>
        <v>No</v>
      </c>
      <c r="V1302" t="str">
        <f t="shared" si="141"/>
        <v>No</v>
      </c>
      <c r="W1302" s="9" t="str">
        <f t="shared" si="142"/>
        <v/>
      </c>
      <c r="X1302" s="9">
        <f t="shared" si="143"/>
        <v>5000</v>
      </c>
    </row>
    <row r="1303" spans="1:24" hidden="1" x14ac:dyDescent="0.25">
      <c r="A1303">
        <v>1373</v>
      </c>
      <c r="B1303" t="s">
        <v>266</v>
      </c>
      <c r="C1303" t="s">
        <v>588</v>
      </c>
      <c r="D1303" t="s">
        <v>65</v>
      </c>
      <c r="E1303" t="s">
        <v>66</v>
      </c>
      <c r="F1303" t="s">
        <v>96</v>
      </c>
      <c r="G1303">
        <v>3</v>
      </c>
      <c r="H1303" t="s">
        <v>590</v>
      </c>
      <c r="J1303" s="9">
        <v>5000</v>
      </c>
      <c r="K1303" t="s">
        <v>273</v>
      </c>
      <c r="L1303" s="9">
        <v>2000</v>
      </c>
      <c r="M1303" t="s">
        <v>54</v>
      </c>
      <c r="N1303" t="s">
        <v>592</v>
      </c>
      <c r="O1303" t="s">
        <v>573</v>
      </c>
      <c r="U1303" t="str">
        <f t="shared" si="140"/>
        <v>No</v>
      </c>
      <c r="V1303" t="str">
        <f t="shared" si="141"/>
        <v>No</v>
      </c>
      <c r="W1303" s="9" t="str">
        <f t="shared" si="142"/>
        <v/>
      </c>
      <c r="X1303" s="9">
        <f t="shared" si="143"/>
        <v>7000</v>
      </c>
    </row>
    <row r="1304" spans="1:24" hidden="1" x14ac:dyDescent="0.25">
      <c r="A1304">
        <v>1374</v>
      </c>
      <c r="B1304" t="s">
        <v>117</v>
      </c>
      <c r="C1304" t="s">
        <v>598</v>
      </c>
      <c r="D1304" t="s">
        <v>65</v>
      </c>
      <c r="E1304" t="s">
        <v>45</v>
      </c>
      <c r="F1304" t="s">
        <v>188</v>
      </c>
      <c r="G1304">
        <v>3</v>
      </c>
      <c r="H1304" t="s">
        <v>590</v>
      </c>
      <c r="J1304" s="9">
        <v>10000</v>
      </c>
      <c r="K1304" t="s">
        <v>53</v>
      </c>
      <c r="M1304" t="s">
        <v>54</v>
      </c>
      <c r="N1304" t="s">
        <v>601</v>
      </c>
      <c r="O1304" t="s">
        <v>573</v>
      </c>
      <c r="U1304" t="str">
        <f t="shared" si="140"/>
        <v>No</v>
      </c>
      <c r="V1304" t="str">
        <f t="shared" si="141"/>
        <v>No</v>
      </c>
      <c r="W1304" s="9" t="str">
        <f t="shared" si="142"/>
        <v/>
      </c>
      <c r="X1304" s="9">
        <f t="shared" si="143"/>
        <v>10000</v>
      </c>
    </row>
    <row r="1305" spans="1:24" hidden="1" x14ac:dyDescent="0.25">
      <c r="A1305">
        <v>1375</v>
      </c>
      <c r="B1305" t="s">
        <v>117</v>
      </c>
      <c r="D1305" t="s">
        <v>65</v>
      </c>
      <c r="E1305" t="s">
        <v>45</v>
      </c>
      <c r="F1305" t="s">
        <v>607</v>
      </c>
      <c r="G1305">
        <v>3</v>
      </c>
      <c r="H1305" t="s">
        <v>590</v>
      </c>
      <c r="J1305" s="9">
        <v>5000</v>
      </c>
      <c r="K1305" t="s">
        <v>53</v>
      </c>
      <c r="M1305" t="s">
        <v>54</v>
      </c>
      <c r="N1305" t="s">
        <v>610</v>
      </c>
      <c r="O1305" t="s">
        <v>573</v>
      </c>
      <c r="U1305" t="str">
        <f t="shared" si="140"/>
        <v>No</v>
      </c>
      <c r="V1305" t="str">
        <f t="shared" si="141"/>
        <v>No</v>
      </c>
      <c r="W1305" s="9" t="str">
        <f t="shared" si="142"/>
        <v/>
      </c>
      <c r="X1305" s="9">
        <f t="shared" si="143"/>
        <v>5000</v>
      </c>
    </row>
    <row r="1306" spans="1:24" hidden="1" x14ac:dyDescent="0.25">
      <c r="A1306">
        <v>1376</v>
      </c>
      <c r="B1306" t="s">
        <v>616</v>
      </c>
      <c r="D1306" t="s">
        <v>65</v>
      </c>
      <c r="E1306" t="s">
        <v>45</v>
      </c>
      <c r="F1306" t="s">
        <v>617</v>
      </c>
      <c r="G1306">
        <v>3</v>
      </c>
      <c r="H1306" t="s">
        <v>619</v>
      </c>
      <c r="J1306" s="9">
        <v>5000</v>
      </c>
      <c r="K1306" t="s">
        <v>53</v>
      </c>
      <c r="M1306" t="s">
        <v>54</v>
      </c>
      <c r="N1306" t="s">
        <v>621</v>
      </c>
      <c r="O1306" t="s">
        <v>573</v>
      </c>
      <c r="U1306" t="str">
        <f t="shared" si="140"/>
        <v>No</v>
      </c>
      <c r="V1306" t="str">
        <f t="shared" si="141"/>
        <v>No</v>
      </c>
      <c r="W1306" s="9" t="str">
        <f t="shared" si="142"/>
        <v/>
      </c>
      <c r="X1306" s="9">
        <f t="shared" si="143"/>
        <v>5000</v>
      </c>
    </row>
    <row r="1307" spans="1:24" hidden="1" x14ac:dyDescent="0.25">
      <c r="A1307">
        <v>1604</v>
      </c>
      <c r="B1307" t="s">
        <v>627</v>
      </c>
      <c r="D1307" t="s">
        <v>44</v>
      </c>
      <c r="E1307" t="s">
        <v>45</v>
      </c>
      <c r="F1307" t="s">
        <v>144</v>
      </c>
      <c r="G1307">
        <v>1</v>
      </c>
      <c r="H1307" t="s">
        <v>629</v>
      </c>
      <c r="K1307" t="s">
        <v>273</v>
      </c>
      <c r="L1307" s="9">
        <v>0</v>
      </c>
      <c r="M1307" t="s">
        <v>54</v>
      </c>
      <c r="N1307" t="s">
        <v>631</v>
      </c>
      <c r="O1307" t="s">
        <v>634</v>
      </c>
      <c r="U1307" t="str">
        <f t="shared" si="140"/>
        <v>No</v>
      </c>
      <c r="V1307" t="str">
        <f t="shared" si="141"/>
        <v>No</v>
      </c>
      <c r="W1307" s="9" t="str">
        <f t="shared" si="142"/>
        <v/>
      </c>
      <c r="X1307" s="9">
        <f t="shared" si="143"/>
        <v>0</v>
      </c>
    </row>
    <row r="1308" spans="1:24" hidden="1" x14ac:dyDescent="0.25">
      <c r="A1308">
        <v>1626</v>
      </c>
      <c r="B1308" t="s">
        <v>64</v>
      </c>
      <c r="C1308" t="s">
        <v>639</v>
      </c>
      <c r="E1308" t="s">
        <v>66</v>
      </c>
      <c r="F1308" t="s">
        <v>547</v>
      </c>
      <c r="G1308">
        <v>3</v>
      </c>
      <c r="H1308" t="s">
        <v>590</v>
      </c>
      <c r="K1308" t="s">
        <v>273</v>
      </c>
      <c r="O1308" t="s">
        <v>634</v>
      </c>
      <c r="U1308" t="str">
        <f t="shared" si="140"/>
        <v>No</v>
      </c>
      <c r="V1308" t="str">
        <f t="shared" si="141"/>
        <v>No</v>
      </c>
      <c r="W1308" s="9" t="str">
        <f t="shared" si="142"/>
        <v/>
      </c>
      <c r="X1308" s="9">
        <f t="shared" si="143"/>
        <v>0</v>
      </c>
    </row>
    <row r="1309" spans="1:24" hidden="1" x14ac:dyDescent="0.25">
      <c r="A1309">
        <v>1627</v>
      </c>
      <c r="B1309" t="s">
        <v>579</v>
      </c>
      <c r="D1309" t="s">
        <v>65</v>
      </c>
      <c r="E1309" t="s">
        <v>45</v>
      </c>
      <c r="F1309" t="s">
        <v>237</v>
      </c>
      <c r="G1309">
        <v>1</v>
      </c>
      <c r="K1309" t="s">
        <v>273</v>
      </c>
      <c r="O1309" t="s">
        <v>634</v>
      </c>
      <c r="U1309" t="str">
        <f t="shared" si="140"/>
        <v>No</v>
      </c>
      <c r="V1309" t="str">
        <f t="shared" si="141"/>
        <v>No</v>
      </c>
      <c r="W1309" s="9" t="str">
        <f t="shared" si="142"/>
        <v/>
      </c>
      <c r="X1309" s="9">
        <f t="shared" si="143"/>
        <v>0</v>
      </c>
    </row>
    <row r="1310" spans="1:24" hidden="1" x14ac:dyDescent="0.25">
      <c r="A1310">
        <v>1630</v>
      </c>
      <c r="B1310" t="s">
        <v>64</v>
      </c>
      <c r="C1310" t="s">
        <v>588</v>
      </c>
      <c r="F1310" t="s">
        <v>96</v>
      </c>
      <c r="G1310">
        <v>3</v>
      </c>
      <c r="H1310" t="s">
        <v>590</v>
      </c>
      <c r="K1310" t="s">
        <v>273</v>
      </c>
      <c r="N1310" t="s">
        <v>592</v>
      </c>
      <c r="O1310" t="s">
        <v>634</v>
      </c>
      <c r="U1310" t="str">
        <f t="shared" si="140"/>
        <v>No</v>
      </c>
      <c r="V1310" t="str">
        <f t="shared" si="141"/>
        <v>No</v>
      </c>
      <c r="W1310" s="9" t="str">
        <f t="shared" si="142"/>
        <v/>
      </c>
      <c r="X1310" s="9">
        <f t="shared" si="143"/>
        <v>0</v>
      </c>
    </row>
    <row r="1311" spans="1:24" hidden="1" x14ac:dyDescent="0.25">
      <c r="A1311">
        <v>1631</v>
      </c>
      <c r="B1311" t="s">
        <v>64</v>
      </c>
      <c r="C1311" t="s">
        <v>659</v>
      </c>
      <c r="D1311" t="s">
        <v>80</v>
      </c>
      <c r="E1311" t="s">
        <v>45</v>
      </c>
      <c r="F1311" t="s">
        <v>607</v>
      </c>
      <c r="G1311">
        <v>3</v>
      </c>
      <c r="H1311" t="s">
        <v>590</v>
      </c>
      <c r="K1311" t="s">
        <v>273</v>
      </c>
      <c r="N1311" t="s">
        <v>662</v>
      </c>
      <c r="O1311" t="s">
        <v>634</v>
      </c>
      <c r="U1311" t="str">
        <f t="shared" si="140"/>
        <v>No</v>
      </c>
      <c r="V1311" t="str">
        <f t="shared" si="141"/>
        <v>No</v>
      </c>
      <c r="W1311" s="9" t="str">
        <f t="shared" si="142"/>
        <v/>
      </c>
      <c r="X1311" s="9">
        <f t="shared" si="143"/>
        <v>0</v>
      </c>
    </row>
    <row r="1312" spans="1:24" hidden="1" x14ac:dyDescent="0.25">
      <c r="A1312">
        <v>1632</v>
      </c>
      <c r="B1312" t="s">
        <v>579</v>
      </c>
      <c r="D1312" t="s">
        <v>65</v>
      </c>
      <c r="E1312" t="s">
        <v>45</v>
      </c>
      <c r="F1312" t="s">
        <v>617</v>
      </c>
      <c r="G1312">
        <v>2</v>
      </c>
      <c r="H1312" t="s">
        <v>590</v>
      </c>
      <c r="K1312" t="s">
        <v>273</v>
      </c>
      <c r="N1312" t="s">
        <v>669</v>
      </c>
      <c r="O1312" t="s">
        <v>634</v>
      </c>
      <c r="U1312" t="str">
        <f t="shared" si="140"/>
        <v>No</v>
      </c>
      <c r="V1312" t="str">
        <f t="shared" si="141"/>
        <v>No</v>
      </c>
      <c r="W1312" s="9" t="str">
        <f t="shared" si="142"/>
        <v/>
      </c>
      <c r="X1312" s="9">
        <f t="shared" si="143"/>
        <v>0</v>
      </c>
    </row>
    <row r="1313" spans="1:24" hidden="1" x14ac:dyDescent="0.25">
      <c r="A1313">
        <v>1633</v>
      </c>
      <c r="B1313" t="s">
        <v>117</v>
      </c>
      <c r="D1313" t="s">
        <v>65</v>
      </c>
      <c r="E1313" t="s">
        <v>66</v>
      </c>
      <c r="F1313" t="s">
        <v>540</v>
      </c>
      <c r="G1313">
        <v>5</v>
      </c>
      <c r="H1313" t="s">
        <v>590</v>
      </c>
      <c r="K1313" t="s">
        <v>273</v>
      </c>
      <c r="O1313" t="s">
        <v>634</v>
      </c>
      <c r="U1313" t="str">
        <f t="shared" si="140"/>
        <v>No</v>
      </c>
      <c r="V1313" t="str">
        <f t="shared" si="141"/>
        <v>No</v>
      </c>
      <c r="W1313" s="9" t="str">
        <f t="shared" si="142"/>
        <v/>
      </c>
      <c r="X1313" s="9">
        <f t="shared" si="143"/>
        <v>0</v>
      </c>
    </row>
    <row r="1314" spans="1:24" hidden="1" x14ac:dyDescent="0.25">
      <c r="A1314">
        <v>3175</v>
      </c>
      <c r="B1314" t="s">
        <v>223</v>
      </c>
      <c r="C1314" t="s">
        <v>142</v>
      </c>
      <c r="D1314" t="s">
        <v>65</v>
      </c>
      <c r="E1314" t="s">
        <v>81</v>
      </c>
      <c r="F1314" t="s">
        <v>198</v>
      </c>
      <c r="G1314">
        <v>2</v>
      </c>
      <c r="H1314" t="s">
        <v>876</v>
      </c>
      <c r="I1314" s="9">
        <v>0</v>
      </c>
      <c r="J1314" s="9">
        <v>0</v>
      </c>
      <c r="K1314" t="s">
        <v>273</v>
      </c>
      <c r="L1314" s="9">
        <v>0</v>
      </c>
      <c r="M1314" t="s">
        <v>54</v>
      </c>
      <c r="N1314" t="s">
        <v>6801</v>
      </c>
      <c r="O1314" t="s">
        <v>6672</v>
      </c>
      <c r="U1314" t="str">
        <f t="shared" si="140"/>
        <v>No</v>
      </c>
      <c r="V1314" t="str">
        <f t="shared" si="141"/>
        <v>No</v>
      </c>
      <c r="W1314" s="9" t="str">
        <f t="shared" si="142"/>
        <v/>
      </c>
      <c r="X1314" s="9">
        <f t="shared" si="143"/>
        <v>0</v>
      </c>
    </row>
    <row r="1315" spans="1:24" hidden="1" x14ac:dyDescent="0.25">
      <c r="A1315">
        <v>3176</v>
      </c>
      <c r="B1315" t="s">
        <v>64</v>
      </c>
      <c r="D1315" t="s">
        <v>65</v>
      </c>
      <c r="E1315" t="s">
        <v>45</v>
      </c>
      <c r="F1315" t="s">
        <v>119</v>
      </c>
      <c r="G1315">
        <v>3</v>
      </c>
      <c r="H1315" t="s">
        <v>876</v>
      </c>
      <c r="I1315" s="9">
        <v>0</v>
      </c>
      <c r="J1315" s="9">
        <v>0</v>
      </c>
      <c r="K1315" t="s">
        <v>273</v>
      </c>
      <c r="L1315" s="9">
        <v>0</v>
      </c>
      <c r="M1315" t="s">
        <v>54</v>
      </c>
      <c r="N1315" t="s">
        <v>6812</v>
      </c>
      <c r="O1315" t="s">
        <v>6672</v>
      </c>
      <c r="U1315" t="str">
        <f t="shared" si="140"/>
        <v>No</v>
      </c>
      <c r="V1315" t="str">
        <f t="shared" si="141"/>
        <v>No</v>
      </c>
      <c r="W1315" s="9" t="str">
        <f t="shared" si="142"/>
        <v/>
      </c>
      <c r="X1315" s="9">
        <f t="shared" si="143"/>
        <v>0</v>
      </c>
    </row>
    <row r="1316" spans="1:24" hidden="1" x14ac:dyDescent="0.25">
      <c r="A1316">
        <v>3178</v>
      </c>
      <c r="B1316" t="s">
        <v>64</v>
      </c>
      <c r="D1316" t="s">
        <v>3326</v>
      </c>
      <c r="E1316" t="s">
        <v>81</v>
      </c>
      <c r="F1316" t="s">
        <v>119</v>
      </c>
      <c r="G1316">
        <v>3</v>
      </c>
      <c r="H1316" t="s">
        <v>876</v>
      </c>
      <c r="I1316" s="9">
        <v>0</v>
      </c>
      <c r="J1316" s="9">
        <v>0</v>
      </c>
      <c r="K1316" t="s">
        <v>273</v>
      </c>
      <c r="L1316" s="9">
        <v>0</v>
      </c>
      <c r="M1316" t="s">
        <v>54</v>
      </c>
      <c r="N1316" t="s">
        <v>6832</v>
      </c>
      <c r="O1316" t="s">
        <v>6672</v>
      </c>
      <c r="U1316" t="str">
        <f t="shared" si="140"/>
        <v>No</v>
      </c>
      <c r="V1316" t="str">
        <f t="shared" si="141"/>
        <v>No</v>
      </c>
      <c r="W1316" s="9" t="str">
        <f t="shared" si="142"/>
        <v/>
      </c>
      <c r="X1316" s="9">
        <f t="shared" si="143"/>
        <v>0</v>
      </c>
    </row>
    <row r="1317" spans="1:24" hidden="1" x14ac:dyDescent="0.25">
      <c r="A1317">
        <v>3179</v>
      </c>
      <c r="B1317" t="s">
        <v>64</v>
      </c>
      <c r="D1317" t="s">
        <v>3326</v>
      </c>
      <c r="E1317" t="s">
        <v>81</v>
      </c>
      <c r="F1317" t="s">
        <v>119</v>
      </c>
      <c r="G1317">
        <v>3</v>
      </c>
      <c r="H1317" t="s">
        <v>876</v>
      </c>
      <c r="I1317" s="9">
        <v>0</v>
      </c>
      <c r="J1317" s="9">
        <v>0</v>
      </c>
      <c r="K1317" t="s">
        <v>273</v>
      </c>
      <c r="L1317" s="9">
        <v>0</v>
      </c>
      <c r="M1317" t="s">
        <v>54</v>
      </c>
      <c r="N1317" t="s">
        <v>6842</v>
      </c>
      <c r="O1317" t="s">
        <v>6672</v>
      </c>
      <c r="U1317" t="str">
        <f t="shared" si="140"/>
        <v>No</v>
      </c>
      <c r="V1317" t="str">
        <f t="shared" si="141"/>
        <v>No</v>
      </c>
      <c r="W1317" s="9" t="str">
        <f t="shared" si="142"/>
        <v/>
      </c>
      <c r="X1317" s="9">
        <f t="shared" si="143"/>
        <v>0</v>
      </c>
    </row>
    <row r="1318" spans="1:24" hidden="1" x14ac:dyDescent="0.25">
      <c r="A1318">
        <v>3180</v>
      </c>
      <c r="B1318" t="s">
        <v>223</v>
      </c>
      <c r="D1318" t="s">
        <v>65</v>
      </c>
      <c r="E1318" t="s">
        <v>81</v>
      </c>
      <c r="F1318" t="s">
        <v>119</v>
      </c>
      <c r="G1318">
        <v>5</v>
      </c>
      <c r="H1318" t="s">
        <v>876</v>
      </c>
      <c r="I1318" s="9">
        <v>0</v>
      </c>
      <c r="J1318" s="9">
        <v>0</v>
      </c>
      <c r="L1318" s="9">
        <v>0</v>
      </c>
      <c r="M1318" t="s">
        <v>54</v>
      </c>
      <c r="N1318" t="s">
        <v>6850</v>
      </c>
      <c r="O1318" t="s">
        <v>6672</v>
      </c>
      <c r="U1318" t="str">
        <f t="shared" si="140"/>
        <v>No</v>
      </c>
      <c r="V1318" t="str">
        <f t="shared" si="141"/>
        <v>No</v>
      </c>
      <c r="W1318" s="9" t="str">
        <f t="shared" si="142"/>
        <v/>
      </c>
      <c r="X1318" s="9">
        <f t="shared" si="143"/>
        <v>0</v>
      </c>
    </row>
    <row r="1319" spans="1:24" hidden="1" x14ac:dyDescent="0.25">
      <c r="A1319">
        <v>3181</v>
      </c>
      <c r="B1319" t="s">
        <v>64</v>
      </c>
      <c r="C1319" t="s">
        <v>6857</v>
      </c>
      <c r="D1319" t="s">
        <v>494</v>
      </c>
      <c r="E1319" t="s">
        <v>66</v>
      </c>
      <c r="F1319" t="s">
        <v>2639</v>
      </c>
      <c r="G1319">
        <v>5</v>
      </c>
      <c r="H1319" t="s">
        <v>876</v>
      </c>
      <c r="I1319" s="9">
        <v>0</v>
      </c>
      <c r="J1319" s="9">
        <v>0</v>
      </c>
      <c r="L1319" s="9">
        <v>0</v>
      </c>
      <c r="M1319" t="s">
        <v>54</v>
      </c>
      <c r="N1319" t="s">
        <v>6861</v>
      </c>
      <c r="O1319" t="s">
        <v>6672</v>
      </c>
      <c r="U1319" t="str">
        <f t="shared" si="140"/>
        <v>No</v>
      </c>
      <c r="V1319" t="str">
        <f t="shared" si="141"/>
        <v>No</v>
      </c>
      <c r="W1319" s="9" t="str">
        <f t="shared" si="142"/>
        <v/>
      </c>
      <c r="X1319" s="9">
        <f t="shared" si="143"/>
        <v>0</v>
      </c>
    </row>
    <row r="1320" spans="1:24" hidden="1" x14ac:dyDescent="0.25">
      <c r="A1320">
        <v>3182</v>
      </c>
      <c r="B1320" t="s">
        <v>616</v>
      </c>
      <c r="D1320" t="s">
        <v>494</v>
      </c>
      <c r="E1320" t="s">
        <v>81</v>
      </c>
      <c r="F1320" t="s">
        <v>2639</v>
      </c>
      <c r="G1320">
        <v>5</v>
      </c>
      <c r="H1320" t="s">
        <v>876</v>
      </c>
      <c r="I1320" s="9">
        <v>0</v>
      </c>
      <c r="J1320" s="9">
        <v>0</v>
      </c>
      <c r="K1320" t="s">
        <v>273</v>
      </c>
      <c r="L1320" s="9">
        <v>0</v>
      </c>
      <c r="M1320" t="s">
        <v>54</v>
      </c>
      <c r="N1320" t="s">
        <v>6868</v>
      </c>
      <c r="O1320" t="s">
        <v>6672</v>
      </c>
      <c r="U1320" t="str">
        <f t="shared" si="140"/>
        <v>No</v>
      </c>
      <c r="V1320" t="str">
        <f t="shared" si="141"/>
        <v>No</v>
      </c>
      <c r="W1320" s="9" t="str">
        <f t="shared" si="142"/>
        <v/>
      </c>
      <c r="X1320" s="9">
        <f t="shared" si="143"/>
        <v>0</v>
      </c>
    </row>
    <row r="1321" spans="1:24" hidden="1" x14ac:dyDescent="0.25">
      <c r="A1321">
        <v>3183</v>
      </c>
      <c r="B1321" t="s">
        <v>616</v>
      </c>
      <c r="D1321" t="s">
        <v>494</v>
      </c>
      <c r="E1321" t="s">
        <v>81</v>
      </c>
      <c r="F1321" t="s">
        <v>2639</v>
      </c>
      <c r="G1321">
        <v>5</v>
      </c>
      <c r="H1321" t="s">
        <v>876</v>
      </c>
      <c r="I1321" s="9">
        <v>0</v>
      </c>
      <c r="J1321" s="9">
        <v>0</v>
      </c>
      <c r="K1321" t="s">
        <v>273</v>
      </c>
      <c r="L1321" s="9">
        <v>0</v>
      </c>
      <c r="M1321" t="s">
        <v>54</v>
      </c>
      <c r="N1321" t="s">
        <v>6874</v>
      </c>
      <c r="O1321" t="s">
        <v>6672</v>
      </c>
      <c r="U1321" t="str">
        <f t="shared" si="140"/>
        <v>No</v>
      </c>
      <c r="V1321" t="str">
        <f t="shared" si="141"/>
        <v>No</v>
      </c>
      <c r="W1321" s="9" t="str">
        <f t="shared" si="142"/>
        <v/>
      </c>
      <c r="X1321" s="9">
        <f t="shared" si="143"/>
        <v>0</v>
      </c>
    </row>
    <row r="1322" spans="1:24" hidden="1" x14ac:dyDescent="0.25">
      <c r="A1322">
        <v>3222</v>
      </c>
      <c r="B1322" t="s">
        <v>223</v>
      </c>
      <c r="C1322" t="s">
        <v>142</v>
      </c>
      <c r="D1322" t="s">
        <v>65</v>
      </c>
      <c r="E1322" t="s">
        <v>66</v>
      </c>
      <c r="F1322" t="s">
        <v>198</v>
      </c>
      <c r="G1322">
        <v>2</v>
      </c>
      <c r="H1322" t="s">
        <v>6748</v>
      </c>
      <c r="I1322" s="9">
        <v>0</v>
      </c>
      <c r="J1322" s="9">
        <v>0</v>
      </c>
      <c r="K1322" t="s">
        <v>273</v>
      </c>
      <c r="L1322" s="9">
        <v>0</v>
      </c>
      <c r="M1322" t="s">
        <v>54</v>
      </c>
      <c r="N1322" t="s">
        <v>7106</v>
      </c>
      <c r="O1322" t="s">
        <v>7045</v>
      </c>
      <c r="U1322" t="str">
        <f t="shared" si="140"/>
        <v>No</v>
      </c>
      <c r="V1322" t="str">
        <f t="shared" si="141"/>
        <v>No</v>
      </c>
      <c r="W1322" s="9" t="str">
        <f t="shared" si="142"/>
        <v/>
      </c>
      <c r="X1322" s="9">
        <f t="shared" si="143"/>
        <v>0</v>
      </c>
    </row>
    <row r="1323" spans="1:24" hidden="1" x14ac:dyDescent="0.25">
      <c r="A1323">
        <v>7382</v>
      </c>
      <c r="B1323" t="s">
        <v>64</v>
      </c>
      <c r="C1323" t="s">
        <v>7993</v>
      </c>
      <c r="D1323" t="s">
        <v>80</v>
      </c>
      <c r="E1323" t="s">
        <v>45</v>
      </c>
      <c r="F1323" t="s">
        <v>188</v>
      </c>
      <c r="G1323">
        <v>1</v>
      </c>
      <c r="H1323" t="s">
        <v>7511</v>
      </c>
      <c r="I1323" s="9">
        <v>30000</v>
      </c>
      <c r="K1323" t="s">
        <v>53</v>
      </c>
      <c r="L1323" s="9">
        <v>9000</v>
      </c>
      <c r="M1323" t="s">
        <v>54</v>
      </c>
      <c r="N1323" t="s">
        <v>7997</v>
      </c>
      <c r="O1323" t="s">
        <v>7964</v>
      </c>
      <c r="U1323" t="str">
        <f t="shared" si="140"/>
        <v>No</v>
      </c>
      <c r="V1323" t="str">
        <f t="shared" si="141"/>
        <v>No</v>
      </c>
      <c r="W1323" s="9" t="str">
        <f t="shared" si="142"/>
        <v/>
      </c>
      <c r="X1323" s="9">
        <f t="shared" si="143"/>
        <v>39000</v>
      </c>
    </row>
    <row r="1324" spans="1:24" hidden="1" x14ac:dyDescent="0.25">
      <c r="A1324">
        <v>7397</v>
      </c>
      <c r="B1324" t="s">
        <v>64</v>
      </c>
      <c r="C1324" t="s">
        <v>8122</v>
      </c>
      <c r="D1324" t="s">
        <v>80</v>
      </c>
      <c r="E1324" t="s">
        <v>66</v>
      </c>
      <c r="F1324" t="s">
        <v>702</v>
      </c>
      <c r="G1324">
        <v>4</v>
      </c>
      <c r="H1324" t="s">
        <v>7511</v>
      </c>
      <c r="K1324" t="s">
        <v>273</v>
      </c>
      <c r="M1324" t="s">
        <v>54</v>
      </c>
      <c r="N1324" t="s">
        <v>8116</v>
      </c>
      <c r="O1324" t="s">
        <v>7964</v>
      </c>
      <c r="U1324" t="str">
        <f t="shared" si="140"/>
        <v>No</v>
      </c>
      <c r="V1324" t="str">
        <f t="shared" si="141"/>
        <v>No</v>
      </c>
      <c r="W1324" s="9" t="str">
        <f t="shared" si="142"/>
        <v/>
      </c>
      <c r="X1324" s="9">
        <f t="shared" si="143"/>
        <v>0</v>
      </c>
    </row>
    <row r="1325" spans="1:24" hidden="1" x14ac:dyDescent="0.25">
      <c r="U1325" t="str">
        <f t="shared" si="140"/>
        <v>No</v>
      </c>
      <c r="V1325" t="str">
        <f t="shared" si="141"/>
        <v>No</v>
      </c>
      <c r="W1325" s="9" t="str">
        <f t="shared" si="142"/>
        <v/>
      </c>
      <c r="X1325" s="9">
        <f t="shared" si="143"/>
        <v>0</v>
      </c>
    </row>
  </sheetData>
  <autoFilter ref="F1:R1325" xr:uid="{C243B89F-F2F2-4C17-8C66-D8409237F174}">
    <filterColumn colId="1">
      <filters>
        <filter val="1"/>
        <filter val="2"/>
        <filter val="3"/>
      </filters>
    </filterColumn>
    <filterColumn colId="11">
      <filters>
        <filter val="Very Confident"/>
      </filters>
    </filterColumn>
    <sortState xmlns:xlrd2="http://schemas.microsoft.com/office/spreadsheetml/2017/richdata2" ref="F7:R1167">
      <sortCondition ref="G1:G1325"/>
    </sortState>
  </autoFilter>
  <sortState xmlns:xlrd2="http://schemas.microsoft.com/office/spreadsheetml/2017/richdata2" ref="A2:R1324">
    <sortCondition ref="P1:P1324"/>
  </sortState>
  <mergeCells count="2">
    <mergeCell ref="AB12:AD16"/>
    <mergeCell ref="AB19:AD4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Fishery_Management_Plan_Actions</vt:lpstr>
      <vt:lpstr>Data_Copy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Gruffydd Williams</dc:creator>
  <cp:lastModifiedBy>Hamish Gruffydd Williams</cp:lastModifiedBy>
  <dcterms:created xsi:type="dcterms:W3CDTF">2024-07-04T15:59:08Z</dcterms:created>
  <dcterms:modified xsi:type="dcterms:W3CDTF">2024-07-04T17:03:59Z</dcterms:modified>
</cp:coreProperties>
</file>