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defaultThemeVersion="166925"/>
  <mc:AlternateContent xmlns:mc="http://schemas.openxmlformats.org/markup-compatibility/2006">
    <mc:Choice Requires="x15">
      <x15ac:absPath xmlns:x15ac="http://schemas.microsoft.com/office/spreadsheetml/2010/11/ac" url="C:\Users\User\Documents\PORTFOLIO\EXCEL\"/>
    </mc:Choice>
  </mc:AlternateContent>
  <xr:revisionPtr revIDLastSave="0" documentId="13_ncr:1_{D3A42BB1-2853-45EE-A3C6-164F61DC58FA}" xr6:coauthVersionLast="47" xr6:coauthVersionMax="47" xr10:uidLastSave="{00000000-0000-0000-0000-000000000000}"/>
  <bookViews>
    <workbookView xWindow="-108" yWindow="-108" windowWidth="23256" windowHeight="12456" xr2:uid="{00000000-000D-0000-FFFF-FFFF00000000}"/>
  </bookViews>
  <sheets>
    <sheet name="Main Pivots" sheetId="11" r:id="rId1"/>
    <sheet name="Shipping Data" sheetId="1" r:id="rId2"/>
    <sheet name="Aanya Zhang" sheetId="14" r:id="rId3"/>
    <sheet name="Charlie Bui" sheetId="13" r:id="rId4"/>
    <sheet name="Connor Betts" sheetId="12" r:id="rId5"/>
  </sheets>
  <definedNames>
    <definedName name="_xlnm._FilterDatabase" localSheetId="1"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<sst xmlns="http://schemas.openxmlformats.org/spreadsheetml/2006/main" count="12601" uniqueCount="1970">
  <si>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</si>
  <si>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</si>
  <si>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</si>
  <si>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</si>
  <si>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</si>
  <si>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</si>
  <si>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</si>
  <si>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</si>
  <si>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</si>
  <si>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</si>
  <si>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</si>
  <si>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</si>
  <si>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</si>
  <si>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</si>
  <si>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</si>
  <si>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</si>
  <si>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</si>
  <si>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</si>
  <si>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</si>
  <si>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</si>
  <si>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</si>
  <si>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</si>
  <si>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</si>
  <si>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</si>
  <si>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</si>
  <si>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</si>
  <si>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</si>
  <si>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</si>
  <si>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</si>
  <si>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</si>
  <si>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</si>
  <si>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</si>
  <si>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</si>
  <si>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</si>
  <si>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</si>
  <si>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</si>
  <si>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</si>
  <si>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</si>
  <si>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</si>
  <si>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</si>
  <si>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</si>
  <si>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</si>
  <si>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</si>
  <si>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</si>
  <si>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</si>
  <si>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</si>
  <si>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</si>
  <si>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</si>
  <si>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</si>
  <si>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</si>
  <si>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</si>
  <si>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</si>
  <si>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</si>
  <si>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</si>
  <si>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</si>
  <si>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</si>
  <si>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</si>
  <si>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</si>
  <si>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</si>
  <si>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</si>
  <si>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</si>
  <si>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</si>
  <si>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</si>
  <si>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</si>
  <si>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</si>
  <si>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</si>
  <si>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</si>
  <si>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</si>
  <si>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</si>
  <si>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</si>
  <si>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</si>
  <si>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</si>
  <si>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</si>
  <si>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</si>
  <si>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</si>
  <si>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</si>
  <si>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</si>
  <si>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</si>
  <si>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</si>
  <si>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</si>
  <si>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</si>
  <si>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</si>
  <si>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</si>
  <si>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</si>
  <si>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</si>
  <si>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</si>
  <si>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</si>
  <si>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</si>
  <si>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</si>
  <si>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</si>
  <si>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</si>
  <si>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</si>
  <si>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</si>
  <si>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</si>
  <si>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</si>
  <si>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</si>
  <si>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</si>
  <si>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</si>
  <si>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</si>
  <si>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</si>
  <si>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</si>
  <si>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</si>
  <si>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</si>
  <si>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</si>
  <si>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</si>
  <si>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</si>
  <si>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</si>
  <si>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</si>
  <si>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</si>
  <si>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</si>
  <si>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</si>
  <si>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</si>
  <si>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</si>
  <si>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</si>
  <si>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</si>
  <si>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</si>
  <si>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</si>
  <si>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</si>
  <si>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</si>
  <si>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</si>
  <si>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</si>
  <si>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</si>
  <si>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</si>
  <si>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</si>
  <si>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</si>
  <si>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</si>
  <si>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</si>
  <si>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</si>
  <si>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</si>
  <si>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</si>
  <si>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</si>
  <si>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</si>
  <si>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</si>
  <si>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</si>
  <si>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</si>
  <si>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</si>
  <si>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</si>
  <si>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</si>
  <si>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</si>
  <si>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</si>
  <si>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</si>
  <si>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</si>
  <si>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</si>
  <si>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</si>
  <si>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</si>
  <si>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</si>
  <si>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</si>
  <si>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</si>
  <si>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</si>
  <si>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</si>
  <si>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</si>
  <si>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</si>
  <si>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</si>
  <si>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</si>
  <si>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</si>
  <si>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</si>
  <si>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</si>
  <si>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</si>
  <si>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</si>
  <si>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</si>
  <si>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</si>
  <si>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</si>
  <si>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</si>
  <si>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</si>
  <si>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</si>
  <si>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</si>
  <si>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</si>
  <si>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</si>
  <si>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</si>
  <si>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</si>
  <si>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</si>
  <si>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</si>
  <si>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</si>
  <si>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</si>
  <si>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</si>
  <si>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</si>
  <si>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</si>
  <si>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</si>
  <si>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</si>
  <si>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</si>
  <si>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</si>
  <si>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</si>
  <si>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</si>
  <si>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</si>
  <si>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</si>
  <si>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</si>
  <si>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</si>
  <si>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</si>
  <si>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</si>
  <si>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</si>
  <si>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</si>
  <si>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</si>
  <si>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</si>
  <si>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</si>
  <si>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</si>
  <si>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</si>
  <si>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</si>
  <si>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</si>
  <si>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</si>
  <si>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</si>
  <si>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</si>
  <si>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</si>
  <si>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</si>
  <si>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</si>
  <si>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</si>
  <si>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</si>
  <si>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</si>
  <si>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</si>
  <si>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</si>
  <si>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</si>
  <si>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</si>
  <si>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</si>
  <si>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</si>
  <si>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</si>
  <si>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</si>
  <si>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</si>
  <si>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</si>
  <si>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</si>
  <si>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</si>
  <si>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</si>
  <si>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</si>
  <si>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</si>
  <si>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</si>
  <si>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</si>
  <si>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</si>
  <si>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</si>
  <si>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</si>
  <si>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</si>
  <si>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</si>
  <si>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</si>
  <si>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</si>
  <si>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</si>
  <si>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</si>
  <si>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</si>
  <si>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</si>
  <si>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</si>
  <si>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</si>
  <si>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</si>
  <si>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</si>
  <si>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</si>
  <si>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</si>
  <si>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</si>
  <si>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</si>
  <si>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</si>
  <si>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</si>
  <si>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</si>
  <si>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</si>
  <si>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</si>
  <si>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</si>
  <si>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</si>
  <si>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</si>
  <si>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</si>
  <si>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</si>
  <si>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</si>
  <si>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</si>
  <si>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</si>
  <si>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</si>
  <si>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</si>
  <si>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</si>
  <si>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</si>
  <si>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</si>
  <si>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</si>
  <si>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</si>
  <si>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</si>
  <si>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</si>
  <si>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</si>
  <si>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</si>
  <si>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</si>
  <si>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</si>
  <si>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</si>
  <si>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</si>
  <si>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</si>
  <si>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</si>
  <si>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</si>
  <si>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</si>
  <si>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</si>
  <si>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</si>
  <si>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</si>
  <si>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</si>
  <si>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</si>
  <si>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</si>
  <si>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</si>
  <si>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</si>
  <si>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</si>
  <si>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</si>
  <si>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</si>
  <si>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</si>
  <si>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</si>
  <si>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</si>
  <si>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</si>
  <si>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</si>
  <si>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</si>
  <si>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</si>
  <si>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</si>
  <si>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</si>
  <si>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</si>
  <si>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</si>
  <si>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</si>
  <si>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</si>
  <si>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</si>
  <si>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</si>
  <si>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</si>
  <si>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</si>
  <si>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</si>
  <si>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</si>
  <si>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</si>
  <si>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</si>
  <si>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</si>
  <si>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</si>
  <si>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</si>
  <si>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</si>
  <si>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</si>
  <si>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</si>
  <si>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</si>
  <si>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</si>
  <si>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</si>
  <si>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</si>
  <si>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</si>
  <si>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</si>
  <si>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</si>
  <si>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</si>
  <si>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</si>
  <si>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</si>
  <si>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</si>
  <si>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</si>
  <si>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</si>
  <si>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</si>
  <si>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</si>
  <si>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</si>
  <si>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</si>
  <si>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</si>
  <si>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</si>
  <si>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</si>
  <si>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</si>
  <si>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</si>
  <si>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</si>
  <si>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</si>
  <si>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</si>
  <si>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</si>
  <si>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</si>
  <si>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</si>
  <si>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</si>
  <si>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</si>
  <si>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</si>
  <si>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</si>
  <si>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</si>
  <si>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</si>
  <si>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</si>
  <si>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</si>
  <si>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</si>
  <si>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</si>
  <si>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</si>
  <si>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</si>
  <si>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</si>
  <si>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</si>
  <si>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</si>
  <si>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</si>
  <si>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</si>
  <si>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</si>
  <si>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</si>
  <si>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</si>
  <si>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</si>
  <si>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</si>
  <si>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</si>
  <si>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</si>
  <si>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</si>
  <si>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</si>
  <si>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</si>
  <si>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</si>
  <si>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</si>
  <si>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</si>
  <si>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</si>
  <si>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</si>
  <si>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</si>
  <si>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</si>
  <si>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</si>
  <si>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</si>
  <si>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</si>
  <si>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</si>
  <si>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</si>
  <si>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</si>
  <si>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</si>
  <si>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</si>
  <si>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</si>
  <si>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</si>
  <si>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</si>
  <si>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</si>
  <si>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</si>
  <si>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</si>
  <si>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</si>
  <si>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</si>
  <si>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</si>
  <si>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</si>
  <si>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</si>
  <si>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</si>
  <si>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</si>
  <si>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</si>
  <si>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</si>
  <si>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</si>
  <si>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</si>
  <si>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</si>
  <si>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</si>
  <si>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</si>
  <si>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</si>
  <si>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</si>
  <si>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</si>
  <si>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</si>
  <si>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</si>
  <si>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</si>
  <si>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</si>
  <si>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</si>
  <si>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</si>
  <si>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</si>
  <si>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</si>
  <si>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</si>
  <si>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</si>
  <si>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</si>
  <si>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</si>
  <si>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</si>
  <si>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</si>
  <si>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</si>
  <si>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</si>
  <si>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</si>
  <si>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</si>
  <si>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</si>
  <si>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</si>
  <si>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</si>
  <si>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</si>
  <si>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</si>
  <si>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</si>
  <si>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</si>
  <si>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</si>
  <si>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</si>
  <si>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</si>
  <si>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</si>
  <si>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</si>
  <si>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</si>
  <si>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</si>
  <si>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</si>
  <si>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</si>
  <si>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</si>
  <si>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</si>
  <si>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</si>
  <si>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</si>
  <si>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</si>
  <si>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</si>
  <si>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</si>
  <si>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</si>
  <si>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</si>
  <si>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</si>
  <si>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</si>
  <si>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</si>
  <si>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</si>
  <si>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</si>
  <si>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</si>
  <si>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</si>
  <si>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</si>
  <si>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</si>
  <si>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</si>
  <si>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</si>
  <si>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</si>
  <si>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</si>
  <si>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</si>
  <si>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</si>
  <si>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</si>
  <si>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</si>
  <si>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</si>
  <si>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</si>
  <si>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</si>
  <si>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</si>
  <si>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</si>
  <si>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</si>
  <si>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</si>
  <si>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</si>
  <si>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</si>
  <si>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</si>
  <si>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</si>
  <si>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</si>
  <si>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</si>
  <si>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</si>
  <si>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</si>
  <si>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</si>
  <si>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</si>
  <si>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</si>
  <si>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</si>
  <si>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</si>
  <si>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</si>
  <si>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</si>
  <si>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</si>
  <si>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</si>
  <si>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</si>
  <si>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</si>
  <si>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</si>
  <si>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</si>
  <si>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</si>
  <si>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</si>
  <si>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</si>
  <si>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</si>
  <si>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</si>
  <si>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</si>
  <si>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</si>
  <si>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</si>
  <si>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</si>
  <si>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</si>
  <si>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</si>
  <si>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</si>
  <si>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</si>
  <si>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</si>
  <si>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</si>
  <si>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</si>
  <si>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</si>
  <si>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</si>
  <si>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</si>
  <si>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</si>
  <si>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</si>
  <si>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</si>
  <si>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</si>
  <si>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</si>
  <si>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</si>
  <si>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</si>
  <si>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</si>
  <si>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</si>
  <si>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</si>
  <si>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</si>
  <si>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</si>
  <si>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</si>
  <si>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</si>
  <si>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</si>
  <si>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</si>
  <si>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</si>
  <si>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</si>
  <si>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</si>
  <si>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</si>
  <si>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</si>
  <si>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</si>
  <si>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</si>
  <si>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</si>
  <si>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</si>
  <si>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</si>
  <si>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</si>
  <si>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</si>
  <si>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</si>
  <si>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</si>
  <si>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</si>
  <si>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</si>
  <si>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</si>
  <si>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</si>
  <si>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</si>
  <si>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</si>
  <si>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</si>
  <si>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</si>
  <si>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</si>
  <si>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</si>
  <si>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</si>
  <si>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</si>
  <si>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</si>
  <si>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</si>
  <si>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</si>
  <si>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</si>
  <si>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</si>
  <si>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</si>
  <si>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</si>
  <si>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</si>
  <si>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</si>
  <si>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</si>
  <si>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</si>
  <si>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</si>
  <si>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</si>
  <si>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</si>
  <si>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</si>
  <si>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</si>
  <si>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</si>
  <si>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</si>
  <si>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</si>
  <si>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</si>
  <si>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</si>
  <si>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</si>
  <si>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</si>
  <si>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</si>
  <si>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</si>
  <si>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</si>
  <si>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</si>
  <si>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</si>
  <si>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</si>
  <si>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</si>
  <si>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</si>
  <si>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</si>
  <si>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</si>
  <si>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</si>
  <si>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</si>
  <si>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</si>
  <si>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</si>
  <si>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</si>
  <si>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</si>
  <si>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</si>
  <si>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</si>
  <si>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</si>
  <si>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</si>
  <si>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</si>
  <si>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</si>
  <si>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</si>
  <si>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</si>
  <si>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</si>
  <si>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</si>
  <si>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</si>
  <si>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</si>
  <si>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</si>
  <si>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</si>
  <si>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</si>
  <si>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</si>
  <si>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</si>
  <si>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</si>
  <si>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</si>
  <si>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</si>
  <si>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</si>
  <si>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</si>
  <si>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</si>
  <si>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</si>
  <si>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</si>
  <si>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</si>
  <si>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</si>
  <si>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</si>
  <si>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</si>
  <si>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</si>
  <si>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</si>
  <si>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</si>
  <si>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</si>
  <si>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</si>
  <si>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</si>
  <si>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</si>
  <si>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</si>
  <si>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</si>
  <si>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</si>
  <si>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</si>
  <si>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</si>
  <si>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</si>
  <si>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</si>
  <si>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</si>
  <si>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</si>
  <si>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</si>
  <si>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</si>
  <si>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</si>
  <si>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</si>
  <si>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</si>
  <si>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</si>
  <si>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</si>
  <si>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</si>
  <si>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</si>
  <si>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</si>
  <si>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</si>
  <si>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</si>
  <si>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</si>
  <si>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</si>
  <si>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</si>
  <si>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</si>
  <si>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</si>
  <si>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</si>
  <si>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</si>
  <si>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</si>
  <si>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</si>
  <si>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</si>
  <si>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</si>
  <si>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</si>
  <si>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</si>
  <si>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</si>
  <si>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</si>
  <si>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</si>
  <si>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</si>
  <si>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</si>
  <si>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</si>
  <si>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</si>
  <si>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</si>
  <si>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</si>
  <si>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</si>
  <si>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</si>
  <si>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</si>
  <si>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</si>
  <si>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</si>
  <si>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</si>
  <si>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</si>
  <si>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</si>
  <si>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</si>
  <si>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</si>
  <si>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</si>
  <si>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</si>
  <si>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</si>
  <si>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</si>
  <si>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</si>
  <si>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</si>
  <si>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</si>
  <si>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</si>
  <si>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</si>
  <si>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</si>
  <si>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</si>
  <si>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</si>
  <si>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</si>
  <si>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</si>
  <si>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</si>
  <si>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</si>
  <si>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</si>
  <si>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</si>
  <si>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</si>
  <si>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</si>
  <si>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</si>
  <si>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</si>
  <si>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</si>
  <si>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</si>
  <si>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</si>
  <si>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</si>
  <si>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</si>
  <si>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</si>
  <si>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</si>
  <si>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</si>
  <si>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</si>
  <si>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</si>
  <si>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</si>
  <si>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</si>
  <si>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</si>
  <si>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</si>
  <si>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</si>
  <si>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</si>
  <si>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</si>
  <si>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</si>
  <si>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</si>
  <si>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</si>
  <si>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</si>
  <si>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</si>
  <si>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</si>
  <si>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</si>
  <si>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</si>
  <si>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</si>
  <si>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</si>
  <si>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</si>
  <si>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</si>
  <si>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</si>
  <si>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</si>
  <si>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</si>
  <si>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</si>
  <si>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</si>
  <si>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</si>
  <si>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</si>
  <si>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</si>
  <si>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</si>
  <si>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</si>
  <si>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</si>
  <si>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</si>
  <si>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</si>
  <si>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</si>
  <si>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</si>
  <si>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</si>
  <si>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</si>
  <si>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</si>
  <si>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</si>
  <si>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</si>
  <si>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</si>
  <si>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</si>
  <si>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</si>
  <si>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</si>
  <si>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</si>
  <si>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</si>
  <si>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</si>
  <si>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</si>
  <si>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</si>
  <si>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</si>
  <si>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</si>
  <si>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</si>
  <si>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</si>
  <si>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</si>
  <si>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</si>
  <si>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</si>
  <si>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</si>
  <si>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</si>
  <si>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</si>
  <si>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</si>
  <si>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</si>
  <si>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</si>
  <si>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</si>
  <si>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</si>
  <si>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</si>
  <si>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</si>
  <si>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</si>
  <si>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</si>
  <si>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</si>
  <si>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</si>
  <si>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</si>
  <si>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</si>
  <si>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</si>
  <si>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</si>
  <si>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</si>
  <si>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</si>
  <si>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</si>
  <si>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</si>
  <si>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</si>
  <si>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</si>
  <si>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</si>
  <si>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</si>
  <si>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</si>
  <si>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</si>
  <si>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</si>
  <si>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</si>
  <si>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</si>
  <si>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</si>
  <si>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</si>
  <si>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</si>
  <si>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</si>
  <si>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</si>
  <si>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</si>
  <si>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</si>
  <si>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</si>
  <si>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</si>
  <si>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</si>
  <si>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</si>
  <si>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</si>
  <si>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</si>
  <si>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</si>
  <si>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</si>
  <si>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</si>
  <si>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</si>
  <si>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</si>
  <si>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</si>
  <si>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</si>
  <si>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</si>
  <si>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</si>
  <si>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</si>
  <si>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</si>
  <si>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</si>
  <si>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</si>
  <si>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</si>
  <si>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</si>
  <si>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</si>
  <si>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</si>
  <si>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</si>
  <si>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</si>
  <si>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</si>
  <si>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</si>
  <si>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</si>
  <si>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</si>
  <si>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</si>
  <si>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</si>
  <si>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</si>
  <si>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</si>
  <si>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</si>
  <si>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</si>
  <si>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</si>
  <si>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</si>
  <si>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</si>
  <si>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</si>
  <si>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</si>
  <si>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</si>
  <si>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</si>
  <si>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</si>
  <si>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</si>
  <si>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</si>
  <si>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</si>
  <si>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</si>
  <si>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</si>
  <si>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</si>
  <si>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</si>
  <si>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</si>
  <si>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</si>
  <si>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</si>
  <si>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</si>
  <si>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</si>
  <si>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</si>
  <si>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</si>
  <si>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</si>
  <si>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</si>
  <si>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</si>
  <si>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</si>
  <si>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</si>
  <si>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</si>
  <si>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</si>
  <si>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</si>
  <si>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</si>
  <si>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</si>
  <si>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</si>
  <si>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</si>
  <si>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</si>
  <si>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</si>
  <si>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</si>
  <si>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</si>
  <si>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</si>
  <si>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</si>
  <si>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</si>
  <si>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</si>
  <si>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</si>
  <si>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</si>
  <si>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</si>
  <si>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</si>
  <si>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</si>
  <si>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</si>
  <si>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</si>
  <si>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</si>
  <si>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</si>
  <si>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</si>
  <si>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</si>
  <si>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</si>
  <si>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</si>
  <si>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</si>
  <si>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</si>
  <si>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</si>
  <si>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</si>
  <si>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</si>
  <si>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</si>
  <si>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</si>
  <si>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</si>
  <si>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</si>
  <si>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</si>
  <si>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</si>
  <si>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</si>
  <si>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</si>
  <si>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</si>
  <si>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</si>
  <si>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</si>
  <si>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</si>
  <si>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</si>
  <si>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</si>
  <si>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</si>
  <si>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</si>
  <si>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</si>
  <si>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</si>
  <si>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</si>
  <si>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</si>
  <si>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</si>
  <si>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</si>
  <si>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</si>
  <si>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</si>
  <si>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</si>
  <si>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</si>
  <si>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</si>
  <si>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</si>
  <si>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</si>
  <si>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</si>
  <si>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</si>
  <si>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</si>
  <si>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</si>
  <si>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</si>
  <si>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</si>
  <si>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</si>
  <si>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</si>
  <si>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</si>
  <si>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</si>
  <si>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</si>
  <si>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</si>
  <si>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</si>
  <si>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</si>
  <si>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</si>
  <si>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</si>
  <si>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</si>
  <si>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</si>
  <si>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</si>
  <si>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</si>
  <si>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</si>
  <si>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</si>
  <si>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</si>
  <si>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</si>
  <si>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</si>
  <si>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</si>
  <si>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</si>
  <si>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</si>
  <si>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</si>
  <si>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</si>
  <si>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</si>
  <si>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</si>
  <si>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</si>
  <si>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</si>
  <si>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</si>
  <si>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</si>
  <si>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</si>
  <si>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</si>
  <si>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</si>
  <si>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</si>
  <si>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</si>
  <si>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</si>
  <si>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</si>
  <si>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</si>
  <si>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</si>
  <si>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</si>
  <si>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</si>
  <si>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</si>
  <si>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</si>
  <si>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</si>
  <si>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</si>
  <si>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</si>
  <si>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</si>
  <si>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</si>
  <si>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</si>
  <si>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</si>
  <si>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</si>
  <si>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</si>
  <si>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</si>
  <si>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</si>
  <si>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</si>
  <si>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</si>
  <si>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</si>
  <si>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</si>
  <si>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</si>
  <si>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</si>
  <si>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</si>
  <si>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</si>
  <si>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</si>
  <si>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</si>
  <si>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</si>
  <si>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</si>
  <si>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</si>
  <si>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</si>
  <si>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</si>
  <si>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</si>
  <si>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</si>
  <si>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</si>
  <si>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</si>
  <si>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</si>
  <si>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</si>
  <si>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</si>
  <si>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</si>
  <si>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</si>
  <si>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</si>
  <si>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</si>
  <si>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</si>
  <si>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</si>
  <si>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</si>
  <si>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</si>
  <si>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</si>
  <si>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</si>
  <si>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</si>
  <si>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</si>
  <si>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</si>
  <si>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</si>
  <si>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</si>
  <si>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</si>
  <si>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</si>
  <si>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</si>
  <si>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</si>
  <si>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</si>
  <si>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</si>
  <si>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</si>
  <si>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</si>
  <si>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</si>
  <si>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</si>
  <si>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</si>
  <si>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</si>
  <si>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</si>
  <si>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</si>
  <si>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</si>
  <si>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</si>
  <si>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</si>
  <si>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</si>
  <si>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</si>
  <si>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</si>
  <si>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</si>
  <si>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</si>
  <si>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</si>
  <si>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</si>
  <si>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</si>
  <si>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</si>
  <si>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</si>
  <si>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</si>
  <si>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</si>
  <si>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</si>
  <si>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</si>
  <si>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</si>
  <si>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</si>
  <si>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</si>
  <si>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</si>
  <si>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</si>
  <si>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</si>
  <si>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</si>
  <si>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</si>
  <si>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</si>
  <si>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</si>
  <si>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</si>
  <si>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</si>
  <si>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</si>
  <si>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</si>
  <si>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</si>
  <si>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</si>
  <si>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</si>
  <si>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</si>
  <si>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</si>
  <si>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</si>
  <si>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</si>
  <si>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</si>
  <si>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</si>
  <si>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</si>
  <si>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</si>
  <si>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</si>
  <si>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</si>
  <si>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</si>
  <si>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</si>
  <si>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</si>
  <si>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</si>
  <si>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</si>
  <si>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</si>
  <si>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</si>
  <si>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</si>
  <si>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</si>
  <si>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</si>
  <si>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</si>
  <si>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</si>
  <si>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</si>
  <si>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</si>
  <si>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</si>
  <si>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</si>
  <si>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</si>
  <si>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</si>
  <si>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</si>
  <si>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</si>
  <si>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</si>
  <si>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</si>
  <si>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</si>
  <si>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</si>
  <si>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</si>
  <si>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</si>
  <si>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</si>
  <si>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</si>
  <si>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</si>
  <si>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</si>
  <si>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</si>
  <si>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</si>
  <si>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</si>
  <si>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</si>
  <si>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</si>
  <si>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</si>
  <si>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</si>
  <si>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</si>
  <si>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</si>
  <si>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</si>
  <si>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</si>
  <si>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</si>
  <si>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</si>
  <si>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</si>
  <si>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</si>
  <si>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</si>
  <si>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</si>
  <si>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</si>
  <si>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</si>
  <si>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</si>
  <si>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</si>
  <si>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</si>
  <si>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</si>
  <si>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</si>
  <si>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</si>
  <si>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</si>
  <si>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</si>
  <si>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</si>
  <si>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</si>
  <si>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</si>
  <si>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</si>
  <si>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</si>
  <si>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</si>
  <si>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</si>
  <si>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</si>
  <si>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</si>
  <si>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</si>
  <si>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</si>
  <si>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</si>
  <si>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</si>
  <si>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</si>
  <si>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</si>
  <si>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</si>
  <si>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</si>
  <si>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</si>
  <si>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</si>
  <si>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</si>
  <si>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</si>
  <si>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</si>
  <si>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</si>
  <si>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</si>
  <si>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</si>
  <si>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</si>
  <si>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</si>
  <si>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</si>
  <si>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</si>
  <si>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</si>
  <si>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</si>
  <si>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</si>
  <si>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</si>
  <si>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</si>
  <si>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</si>
  <si>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</si>
  <si>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</si>
  <si>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</si>
  <si>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</si>
  <si>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</si>
  <si>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</si>
  <si>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</si>
  <si>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</si>
  <si>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</si>
  <si>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</si>
  <si>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</si>
  <si>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</si>
  <si>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</si>
  <si>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</si>
  <si>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</si>
  <si>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</si>
  <si>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</si>
  <si>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</si>
  <si>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</si>
  <si>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</si>
  <si>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</si>
  <si>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</si>
  <si>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</si>
  <si>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</si>
  <si>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</si>
  <si>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</si>
  <si>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</si>
  <si>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</si>
  <si>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</si>
  <si>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</si>
  <si>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</si>
  <si>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</si>
  <si>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</si>
  <si>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</si>
  <si>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</si>
  <si>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</si>
  <si>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</si>
  <si>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</si>
  <si>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</si>
  <si>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</si>
  <si>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</si>
  <si>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</si>
  <si>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</si>
  <si>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</si>
  <si>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</si>
  <si>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</si>
  <si>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</si>
  <si>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</si>
  <si>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</si>
  <si>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</si>
  <si>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</si>
  <si>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</si>
  <si>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</si>
  <si>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</si>
  <si>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</si>
  <si>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</si>
  <si>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</si>
  <si>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</si>
  <si>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</si>
  <si>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</si>
  <si>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</si>
  <si>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</si>
  <si>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</si>
  <si>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</si>
  <si>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</si>
  <si>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</si>
  <si>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</si>
  <si>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</si>
  <si>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</si>
  <si>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</si>
  <si>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</si>
  <si>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</si>
  <si>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</si>
  <si>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</si>
  <si>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</si>
  <si>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</si>
  <si>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</si>
  <si>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</si>
  <si>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</si>
  <si>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</si>
  <si>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</si>
  <si>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</si>
  <si>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</si>
  <si>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</si>
  <si>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</si>
  <si>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</si>
  <si>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</si>
  <si>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</si>
  <si>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</si>
  <si>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</si>
  <si>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</si>
  <si>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</si>
  <si>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</si>
  <si>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</si>
  <si>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</si>
  <si>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</si>
  <si>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</si>
  <si>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</si>
  <si>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</si>
  <si>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</si>
  <si>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</si>
  <si>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</si>
  <si>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</si>
  <si>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</si>
  <si>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</si>
  <si>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</si>
  <si>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</si>
  <si>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</si>
  <si>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</si>
  <si>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</si>
  <si>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</si>
  <si>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</si>
  <si>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</si>
  <si>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</si>
  <si>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</si>
  <si>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</si>
  <si>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</si>
  <si>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</si>
  <si>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</si>
  <si>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</si>
  <si>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</si>
  <si>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</si>
  <si>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</si>
  <si>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</si>
  <si>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</si>
  <si>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</si>
  <si>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</si>
  <si>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</si>
  <si>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</si>
  <si>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</si>
  <si>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</si>
  <si>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</si>
  <si>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</si>
  <si>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</si>
  <si>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</si>
  <si>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</si>
  <si>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</si>
  <si>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</si>
  <si>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</si>
  <si>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</si>
  <si>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</si>
  <si>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</si>
  <si>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</si>
  <si>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</si>
  <si>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</si>
  <si>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</si>
  <si>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</si>
  <si>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</si>
  <si>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</si>
  <si>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</si>
  <si>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</si>
  <si>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</si>
  <si>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</si>
  <si>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</si>
  <si>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</si>
  <si>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</si>
  <si>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</si>
  <si>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</si>
  <si>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</si>
  <si>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</si>
  <si>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</si>
  <si>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</si>
  <si>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</si>
  <si>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</si>
  <si>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</si>
  <si>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</si>
  <si>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</si>
  <si>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</si>
  <si>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</si>
  <si>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</si>
  <si>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</si>
  <si>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</si>
  <si>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</si>
  <si>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</si>
  <si>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</si>
  <si>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</si>
  <si>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</si>
  <si>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</si>
  <si>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</si>
  <si>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</si>
  <si>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</si>
  <si>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</si>
  <si>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</si>
  <si>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</si>
  <si>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</si>
  <si>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</si>
  <si>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</si>
  <si>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</si>
  <si>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</si>
  <si>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</si>
  <si>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</si>
  <si>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</si>
  <si>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</si>
  <si>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</si>
  <si>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</si>
  <si>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</si>
  <si>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</si>
  <si>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</si>
  <si>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</si>
  <si>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</si>
  <si>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</si>
  <si>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</si>
  <si>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</si>
  <si>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</si>
  <si>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</si>
  <si>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</si>
  <si>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</si>
  <si>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</si>
  <si>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</si>
  <si>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</si>
  <si>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</si>
  <si>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</si>
  <si>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</si>
  <si>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</si>
  <si>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</si>
  <si>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</si>
  <si>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</si>
  <si>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</si>
  <si>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</si>
  <si>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</si>
  <si>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</si>
  <si>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</si>
  <si>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</si>
  <si>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</si>
  <si>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</si>
  <si>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</si>
  <si>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</si>
  <si>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</si>
  <si>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</si>
  <si>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</si>
  <si>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</si>
  <si>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</si>
  <si>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</si>
  <si>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</si>
  <si>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</si>
  <si>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</si>
  <si>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</si>
  <si>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</si>
  <si>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</si>
  <si>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</si>
  <si>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</si>
  <si>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</si>
  <si>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</si>
  <si>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</si>
  <si>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</si>
  <si>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</si>
  <si>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</si>
  <si>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</si>
  <si>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</si>
  <si>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</si>
  <si>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</si>
  <si>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</si>
  <si>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</si>
  <si>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</si>
  <si>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</si>
  <si>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</si>
  <si>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</si>
  <si>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</si>
  <si>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</si>
  <si>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</si>
  <si>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</si>
  <si>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</si>
  <si>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</si>
  <si>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</si>
  <si>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</si>
  <si>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</si>
  <si>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</si>
  <si>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</si>
  <si>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</si>
  <si>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</si>
  <si>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</si>
  <si>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</si>
  <si>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</si>
  <si>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</si>
  <si>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</si>
  <si>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</si>
  <si>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</si>
  <si>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</si>
  <si>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</si>
  <si>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</si>
  <si>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</si>
  <si>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</si>
  <si>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</si>
  <si>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</si>
  <si>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</si>
  <si>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</si>
  <si>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</si>
  <si>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</si>
  <si>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</si>
  <si>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</si>
  <si>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</si>
  <si>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</si>
  <si>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</si>
  <si>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</si>
  <si>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</si>
  <si>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</si>
  <si>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</si>
  <si>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</si>
  <si>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</si>
  <si>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</si>
  <si>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</si>
  <si>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</si>
  <si>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</si>
  <si>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</si>
  <si>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</si>
  <si>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</si>
  <si>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</si>
  <si>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</si>
  <si>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</si>
  <si>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</si>
  <si>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</si>
  <si>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</si>
  <si>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</si>
  <si>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</si>
  <si>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</si>
  <si>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</si>
  <si>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</si>
  <si>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</si>
  <si>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</si>
  <si>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</si>
  <si>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</si>
  <si>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</si>
  <si>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</si>
  <si>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</si>
  <si>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</si>
  <si>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</si>
  <si>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</si>
  <si>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</si>
  <si>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</si>
  <si>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</si>
  <si>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</si>
  <si>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</si>
  <si>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</si>
  <si>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</si>
  <si>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</si>
  <si>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</si>
  <si>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</si>
  <si>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</si>
  <si>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</si>
  <si>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</si>
  <si>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</si>
  <si>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</si>
  <si>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</si>
  <si>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</si>
  <si>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</si>
  <si>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</si>
  <si>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</si>
  <si>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</si>
  <si>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</si>
  <si>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</si>
  <si>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</si>
  <si>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</si>
  <si>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</si>
  <si>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</si>
  <si>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</si>
  <si>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</si>
  <si>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</si>
  <si>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</si>
  <si>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</si>
  <si>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</si>
  <si>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</si>
  <si>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</si>
  <si>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</si>
  <si>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</si>
  <si>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</si>
  <si>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</si>
  <si>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</si>
  <si>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</si>
  <si>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</si>
  <si>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</si>
  <si>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</si>
  <si>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</si>
  <si>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</si>
  <si>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</si>
  <si>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</si>
  <si>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</si>
  <si>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</si>
  <si>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</si>
  <si>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</si>
  <si>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</si>
  <si>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</si>
  <si>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</si>
  <si>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</si>
  <si>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</si>
  <si>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</si>
  <si>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</si>
  <si>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</si>
  <si>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</si>
  <si>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</si>
  <si>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</si>
  <si>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</si>
  <si>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</si>
  <si>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</si>
  <si>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</si>
  <si>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</si>
  <si>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</si>
  <si>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</si>
  <si>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</si>
  <si>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</si>
  <si>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</si>
  <si>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</si>
  <si>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</si>
  <si>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</si>
  <si>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</si>
  <si>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</si>
  <si>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</si>
  <si>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</si>
  <si>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</si>
  <si>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</si>
  <si>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</si>
  <si>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</si>
  <si>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</si>
  <si>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</si>
  <si>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</si>
  <si>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</si>
  <si>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</si>
  <si>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</si>
  <si>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</si>
  <si>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</si>
  <si>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</si>
  <si>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</si>
  <si>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</si>
  <si>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</si>
  <si>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</si>
  <si>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</si>
  <si>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</si>
  <si>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</si>
  <si>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</si>
  <si>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</si>
  <si>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</si>
  <si>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</si>
  <si>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</si>
  <si>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</si>
  <si>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</si>
  <si>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</si>
  <si>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</si>
  <si>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</si>
  <si>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</si>
  <si>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</si>
  <si>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</si>
  <si>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</si>
  <si>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</si>
  <si>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</si>
  <si>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</si>
  <si>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</si>
  <si>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</si>
  <si>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</si>
  <si>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</si>
  <si>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</si>
  <si>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</si>
  <si>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</si>
  <si>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</si>
  <si>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</si>
  <si>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</si>
  <si>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</si>
  <si>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</si>
  <si>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</si>
  <si>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</si>
  <si>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</si>
  <si>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</si>
  <si>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</si>
  <si>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</si>
  <si>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</si>
  <si>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</si>
  <si>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</si>
  <si>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</si>
  <si>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</si>
  <si>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</si>
  <si>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</si>
  <si>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</si>
  <si>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</si>
  <si>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</si>
  <si>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</si>
  <si>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</si>
  <si>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</si>
  <si>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</si>
  <si>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</si>
  <si>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</si>
  <si>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</si>
  <si>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</si>
  <si>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</si>
  <si>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</si>
  <si>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</si>
  <si>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</si>
  <si>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</si>
  <si>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</si>
  <si>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</si>
  <si>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</si>
  <si>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</si>
  <si>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</si>
  <si>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</si>
  <si>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</si>
  <si>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</si>
  <si>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</si>
  <si>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</si>
  <si>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</si>
  <si>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</si>
  <si>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</si>
  <si>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</si>
  <si>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</si>
  <si>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</si>
  <si>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</si>
  <si>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</si>
  <si>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</si>
  <si>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</si>
  <si>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</si>
  <si>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</si>
  <si>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</si>
  <si>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</si>
  <si>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</si>
  <si>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</si>
  <si>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</si>
  <si>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</si>
  <si>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</si>
  <si>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</si>
  <si>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</si>
  <si>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</si>
  <si>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</si>
  <si>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</si>
  <si>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</si>
  <si>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</si>
  <si>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</si>
  <si>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</si>
  <si>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</si>
  <si>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</si>
  <si>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</si>
  <si>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</si>
  <si>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</si>
  <si>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</si>
  <si>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</si>
  <si>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</si>
  <si>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</si>
  <si>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</si>
  <si>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</si>
  <si>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</si>
  <si>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</si>
  <si>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</si>
  <si>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</si>
  <si>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</si>
  <si>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</si>
  <si>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</si>
  <si>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</si>
  <si>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</si>
  <si>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</si>
  <si>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</si>
  <si>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</si>
  <si>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</si>
  <si>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</si>
  <si>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</si>
  <si>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</si>
  <si>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</si>
  <si>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</si>
  <si>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</si>
  <si>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</si>
  <si>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</si>
  <si>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</si>
  <si>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</si>
  <si>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</si>
  <si>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</si>
  <si>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</si>
  <si>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</si>
  <si>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</si>
  <si>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</si>
  <si>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</si>
  <si>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</si>
  <si>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</si>
  <si>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</si>
  <si>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</si>
  <si>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</si>
  <si>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</si>
  <si>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</si>
  <si>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</si>
  <si>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</si>
  <si>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</si>
  <si>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</si>
  <si>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</si>
  <si>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</si>
  <si>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</si>
  <si>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</si>
  <si>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</si>
  <si>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</si>
  <si>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</si>
  <si>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</si>
  <si>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</si>
  <si>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</si>
  <si>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</si>
  <si>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</si>
  <si>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</si>
  <si>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</si>
  <si>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</si>
  <si>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</si>
  <si>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</si>
  <si>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</si>
  <si>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</si>
  <si>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</si>
  <si>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</si>
  <si>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</si>
  <si>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</si>
  <si>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</si>
  <si>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</si>
  <si>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</si>
  <si>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</si>
  <si>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</si>
  <si>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</si>
  <si>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</si>
  <si>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</si>
  <si>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</si>
  <si>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</si>
  <si>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</si>
  <si>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</si>
  <si>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</si>
  <si>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</si>
  <si>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</si>
  <si>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</si>
  <si>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</si>
  <si>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</si>
  <si>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</si>
  <si>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</si>
  <si>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</si>
  <si>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</si>
  <si>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</si>
  <si>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</si>
  <si>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</si>
  <si>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</si>
  <si>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</si>
  <si>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</si>
  <si>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</si>
  <si>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</si>
  <si>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</si>
  <si>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</si>
  <si>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</si>
  <si>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</si>
  <si>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</si>
  <si>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</si>
  <si>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</si>
  <si>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</si>
  <si>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</si>
  <si>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</si>
  <si>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</si>
  <si>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</si>
  <si>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</si>
  <si>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</si>
  <si>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</si>
  <si>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</si>
  <si>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</si>
  <si>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</si>
  <si>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</si>
  <si>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</si>
  <si>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</si>
  <si>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</si>
  <si>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</si>
  <si>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</si>
  <si>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</si>
  <si>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</si>
  <si>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</si>
  <si>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</si>
  <si>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</si>
  <si>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</si>
  <si>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</si>
  <si>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</si>
  <si>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</si>
  <si>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</si>
  <si>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</si>
  <si>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</si>
  <si>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</si>
  <si>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</si>
  <si>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</si>
  <si>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</si>
  <si>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</si>
  <si>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</si>
  <si>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</si>
  <si>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</si>
  <si>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</si>
  <si>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</si>
  <si>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</si>
  <si>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</si>
  <si>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</si>
  <si>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</si>
  <si>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</si>
  <si>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</si>
  <si>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</si>
  <si>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</si>
  <si>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</si>
  <si>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</si>
  <si>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</si>
  <si>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</si>
  <si>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</si>
  <si>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</si>
  <si>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</si>
  <si>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</si>
  <si>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</si>
  <si>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</si>
  <si>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</si>
  <si>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</si>
  <si>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</si>
  <si>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</si>
  <si>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</si>
  <si>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</si>
  <si>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</si>
  <si>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</si>
  <si>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</si>
  <si>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</si>
  <si>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</si>
  <si>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</si>
  <si>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</si>
  <si>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</si>
  <si>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</si>
  <si>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</si>
  <si>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</si>
  <si>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</si>
  <si>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</si>
  <si>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</si>
  <si>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</si>
  <si>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</si>
  <si>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</si>
  <si>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</si>
  <si>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</si>
  <si>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</si>
  <si>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</si>
  <si>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</si>
  <si>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</si>
  <si>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</si>
  <si>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</si>
  <si>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</si>
  <si>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</si>
  <si>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</si>
  <si>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</si>
  <si>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</si>
  <si>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</si>
  <si>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</si>
  <si>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</si>
  <si>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</si>
  <si>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</si>
  <si>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</si>
  <si>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</si>
  <si>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</si>
  <si>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</si>
  <si>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</si>
  <si>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</si>
  <si>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</si>
  <si>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</si>
  <si>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</si>
  <si>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</si>
  <si>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</si>
  <si>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</si>
  <si>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</si>
  <si>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</si>
  <si>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</si>
  <si>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</si>
  <si>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</si>
  <si>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</si>
  <si>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</si>
  <si>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</si>
  <si>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</si>
  <si>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</si>
  <si>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</si>
  <si>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</si>
  <si>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</si>
  <si>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</si>
  <si>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</si>
  <si>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</si>
  <si>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</si>
  <si>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</si>
  <si>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</si>
  <si>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</si>
  <si>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</si>
  <si>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</si>
  <si>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</si>
  <si>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</si>
  <si>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</si>
  <si>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</si>
  <si>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</si>
  <si>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</si>
  <si>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</si>
  <si>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</si>
  <si>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</si>
  <si>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</si>
  <si>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</si>
  <si>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</si>
  <si>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</si>
  <si>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</si>
  <si>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</si>
  <si>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</si>
  <si>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</si>
  <si>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</si>
  <si>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</si>
  <si>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</si>
  <si>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</si>
  <si>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</si>
  <si>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  (Shipping Data by Account Managers)</t>
  </si>
  <si>
    <t>Consumer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</si>
</sst>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5">
    <fill>
      <patternFill patternType="none"/>
    </fill>
    <fill>
      <patternFill patternType="gray125"/>
    </fill>
    <fill>
      <patternFill patternType="solid">
        <fgColor rgb="FFF2F2F2"/>
      </patternFill>
    </fill>
    <fill>
      <patternFill patternType="solid">
        <fgColor theme="8"/>
      </patternFill>
    </fill>
    <fill>
      <patternFill patternType="solid">
        <fgColor theme="9" tint="-0.249977111117893"/>
        <bgColor indexed="64"/>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8">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xf numFmtId="0" fontId="3" fillId="4" borderId="0" xfId="3" applyFill="1"/>
    <xf numFmtId="0" fontId="0" fillId="4" borderId="0" xfId="0" applyFill="1"/>
    <xf numFmtId="18" fontId="5" fillId="4" borderId="0" xfId="3" applyNumberFormat="1" applyFont="1" applyFill="1" applyAlignment="1">
      <alignment vertical="center"/>
    </xf>
    <xf numFmtId="0" fontId="5" fillId="4" borderId="0" xfId="3" applyFont="1" applyFill="1"/>
    <xf numFmtId="0" fontId="0" fillId="0" borderId="0" xfId="0" applyNumberFormat="1"/>
  </cellXfs>
  <cellStyles count="4">
    <cellStyle name="Accent5" xfId="3" builtinId="45"/>
    <cellStyle name="Normal" xfId="0" builtinId="0"/>
    <cellStyle name="Output" xfId="2" builtinId="21"/>
    <cellStyle name="Percent" xfId="1" builtinId="5"/>
  </cellStyles>
  <dxfs count="27">
    <dxf>
      <fill>
        <patternFill patternType="solid">
          <fgColor indexed="64"/>
          <bgColor theme="9" tint="-0.249977111117893"/>
        </patternFill>
      </fill>
    </dxf>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Pivots'!$H$29</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Pivots'!$G$30:$G$34</c:f>
              <c:strCache>
                <c:ptCount val="4"/>
                <c:pt idx="0">
                  <c:v>Consumer</c:v>
                </c:pt>
                <c:pt idx="1">
                  <c:v>Corporate</c:v>
                </c:pt>
                <c:pt idx="2">
                  <c:v>Home Office</c:v>
                </c:pt>
                <c:pt idx="3">
                  <c:v>Small Business</c:v>
                </c:pt>
              </c:strCache>
            </c:strRef>
          </c:cat>
          <c:val>
            <c:numRef>
              <c:f>'Main Pivots'!$H$30:$H$34</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1-632B-499E-B9A3-A2AF7D25DF72}"/>
            </c:ext>
          </c:extLst>
        </c:ser>
        <c:ser>
          <c:idx val="2"/>
          <c:order val="2"/>
          <c:tx>
            <c:strRef>
              <c:f>'Main Pivots'!$D$19:$D$20</c:f>
              <c:strCache>
                <c:ptCount val="1"/>
                <c:pt idx="0">
                  <c:v>NSW</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2-632B-499E-B9A3-A2AF7D25DF72}"/>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138249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204651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rowHeaderCaption="Consumer Type">
  <location ref="G29:H34"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Light6" rowHeight="245835"/>
  <slicer name="Customer Type" xr10:uid="{00000000-0014-0000-FFFF-FFFF02000000}" cache="Slicer_Customer_Type" caption="Customer Type" style="SlicerStyleDark6" rowHeight="245835"/>
  <slicer name="Account Manager" xr10:uid="{00000000-0014-0000-FFFF-FFFF03000000}" cache="Slicer_Account_Manager" caption="Account Manager" style="SlicerStyleLight6"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headerRowDxfId="0" dataDxfId="26" headerRowCellStyle="Accent5" dataCellStyle="Percent">
  <autoFilter ref="A5:Y1044" xr:uid="{00000000-0009-0000-0100-000001000000}"/>
  <tableColumns count="25">
    <tableColumn id="1" xr3:uid="{00000000-0010-0000-0000-000001000000}" name="Order No" dataDxfId="25"/>
    <tableColumn id="2" xr3:uid="{00000000-0010-0000-0000-000002000000}" name="Order Date" dataDxfId="24"/>
    <tableColumn id="3" xr3:uid="{00000000-0010-0000-0000-000003000000}" name="Order Year" dataDxfId="23">
      <calculatedColumnFormula>TEXT(B6,"yyyy")</calculatedColumnFormula>
    </tableColumn>
    <tableColumn id="4" xr3:uid="{00000000-0010-0000-0000-000004000000}" name="Customer Name" dataDxfId="22"/>
    <tableColumn id="5" xr3:uid="{00000000-0010-0000-0000-000005000000}" name="Address" dataDxfId="21"/>
    <tableColumn id="6" xr3:uid="{00000000-0010-0000-0000-000006000000}" name="City" dataDxfId="20"/>
    <tableColumn id="7" xr3:uid="{00000000-0010-0000-0000-000007000000}" name="State" dataDxfId="19"/>
    <tableColumn id="8" xr3:uid="{00000000-0010-0000-0000-000008000000}" name="Customer Type" dataDxfId="18"/>
    <tableColumn id="9" xr3:uid="{00000000-0010-0000-0000-000009000000}" name="Account Manager" dataDxfId="17"/>
    <tableColumn id="10" xr3:uid="{00000000-0010-0000-0000-00000A000000}" name="Order Priority" dataDxfId="16"/>
    <tableColumn id="11" xr3:uid="{00000000-0010-0000-0000-00000B000000}" name="Product Name" dataDxfId="15"/>
    <tableColumn id="12" xr3:uid="{00000000-0010-0000-0000-00000C000000}" name="Product Category" dataDxfId="14"/>
    <tableColumn id="13" xr3:uid="{00000000-0010-0000-0000-00000D000000}" name="Product Container" dataDxfId="13"/>
    <tableColumn id="14" xr3:uid="{00000000-0010-0000-0000-00000E000000}" name="Ship Mode" dataDxfId="12"/>
    <tableColumn id="15" xr3:uid="{00000000-0010-0000-0000-00000F000000}" name="Ship Date" dataDxfId="11"/>
    <tableColumn id="16" xr3:uid="{00000000-0010-0000-0000-000010000000}" name="Cost Price" dataDxfId="10"/>
    <tableColumn id="17" xr3:uid="{00000000-0010-0000-0000-000011000000}" name="Retail Price" dataDxfId="9"/>
    <tableColumn id="18" xr3:uid="{00000000-0010-0000-0000-000012000000}" name="Profit Margin" dataDxfId="8">
      <calculatedColumnFormula>Q6-P6</calculatedColumnFormula>
    </tableColumn>
    <tableColumn id="19" xr3:uid="{00000000-0010-0000-0000-000013000000}" name="Order Quantity" dataDxfId="7"/>
    <tableColumn id="20" xr3:uid="{00000000-0010-0000-0000-000014000000}" name="Sub Total" dataDxfId="6">
      <calculatedColumnFormula>Q6*S6</calculatedColumnFormula>
    </tableColumn>
    <tableColumn id="21" xr3:uid="{00000000-0010-0000-0000-000015000000}" name="Discount %" dataDxfId="5" dataCellStyle="Percent"/>
    <tableColumn id="22" xr3:uid="{00000000-0010-0000-0000-000016000000}" name="Discount $" dataDxfId="4" dataCellStyle="Percent">
      <calculatedColumnFormula>T6*U6</calculatedColumnFormula>
    </tableColumn>
    <tableColumn id="23" xr3:uid="{00000000-0010-0000-0000-000017000000}" name="Order Total" dataDxfId="3" dataCellStyle="Percent">
      <calculatedColumnFormula>T6-V6</calculatedColumnFormula>
    </tableColumn>
    <tableColumn id="24" xr3:uid="{00000000-0010-0000-0000-000018000000}" name="Shipping Cost" dataDxfId="2"/>
    <tableColumn id="25" xr3:uid="{00000000-0010-0000-0000-000019000000}" name="Total" dataDxfId="1">
      <calculatedColumnFormula>W6+X6</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zoomScale="70" zoomScaleNormal="70" workbookViewId="0">
      <selection activeCell="P5" sqref="P5"/>
    </sheetView>
  </sheetViews>
  <sheetFormatPr defaultRowHeight="14.4" x14ac:dyDescent="0.3"/>
  <cols>
    <col min="1" max="1" width="12.44140625" bestFit="1" customWidth="1"/>
    <col min="2" max="2" width="15" bestFit="1" customWidth="1"/>
    <col min="3" max="5" width="11.109375" bestFit="1" customWidth="1"/>
    <col min="6" max="6" width="10.88671875" customWidth="1"/>
    <col min="7" max="7" width="15.88671875" bestFit="1" customWidth="1"/>
    <col min="8" max="8" width="12.77734375" bestFit="1" customWidth="1"/>
    <col min="9" max="10" width="9.88671875" customWidth="1"/>
    <col min="11" max="12" width="10.88671875" customWidth="1"/>
    <col min="13" max="13" width="5.88671875" customWidth="1"/>
    <col min="14" max="14" width="9.88671875" customWidth="1"/>
    <col min="15" max="15" width="12.6640625" bestFit="1" customWidth="1"/>
    <col min="16" max="16" width="12.77734375" bestFit="1" customWidth="1"/>
    <col min="17" max="20" width="9.88671875" customWidth="1"/>
    <col min="21" max="21" width="10.88671875" customWidth="1"/>
    <col min="22" max="23" width="9.88671875" customWidth="1"/>
    <col min="24" max="24" width="12.44140625" customWidth="1"/>
    <col min="25" max="26" width="10.44140625" customWidth="1"/>
    <col min="27" max="33" width="9.44140625" customWidth="1"/>
    <col min="34" max="46" width="10.44140625" customWidth="1"/>
    <col min="47" max="48" width="9.44140625" customWidth="1"/>
    <col min="49" max="49" width="9.88671875" bestFit="1" customWidth="1"/>
    <col min="50" max="52" width="9.44140625" customWidth="1"/>
    <col min="53" max="63" width="10.44140625" customWidth="1"/>
    <col min="64" max="68" width="9.44140625" customWidth="1"/>
    <col min="69" max="73" width="10.44140625" customWidth="1"/>
    <col min="74" max="84" width="10.44140625" bestFit="1" customWidth="1"/>
    <col min="85" max="88" width="9.44140625" bestFit="1" customWidth="1"/>
    <col min="89" max="89" width="9.88671875" bestFit="1" customWidth="1"/>
    <col min="90" max="102" width="10.44140625" bestFit="1" customWidth="1"/>
    <col min="103" max="107" width="9.44140625" bestFit="1" customWidth="1"/>
    <col min="108" max="118" width="10.44140625" bestFit="1" customWidth="1"/>
    <col min="119" max="124" width="9.44140625" bestFit="1" customWidth="1"/>
    <col min="125" max="133" width="10.44140625" bestFit="1" customWidth="1"/>
    <col min="134" max="139" width="9.44140625" bestFit="1" customWidth="1"/>
    <col min="140" max="149" width="10.44140625" bestFit="1" customWidth="1"/>
    <col min="150" max="152" width="9.44140625" bestFit="1" customWidth="1"/>
    <col min="153" max="162" width="10.44140625" bestFit="1" customWidth="1"/>
    <col min="163" max="165" width="9.44140625" bestFit="1" customWidth="1"/>
    <col min="166" max="177" width="10.44140625" bestFit="1" customWidth="1"/>
    <col min="178" max="179" width="9.44140625" bestFit="1" customWidth="1"/>
    <col min="180" max="181" width="9.88671875" bestFit="1" customWidth="1"/>
    <col min="182" max="182" width="9.44140625" bestFit="1" customWidth="1"/>
    <col min="183" max="192" width="10.44140625" bestFit="1" customWidth="1"/>
    <col min="193" max="194" width="9.44140625" bestFit="1" customWidth="1"/>
    <col min="195" max="205" width="10.44140625" bestFit="1" customWidth="1"/>
    <col min="206" max="210" width="9.44140625" bestFit="1" customWidth="1"/>
    <col min="211" max="211" width="9.88671875" bestFit="1" customWidth="1"/>
    <col min="212" max="214" width="10.44140625" bestFit="1" customWidth="1"/>
    <col min="215" max="219" width="9.44140625" bestFit="1" customWidth="1"/>
    <col min="220" max="226" width="10.44140625" bestFit="1" customWidth="1"/>
    <col min="227" max="228" width="9.44140625" bestFit="1" customWidth="1"/>
    <col min="229" max="229" width="9.88671875" bestFit="1" customWidth="1"/>
    <col min="230" max="233" width="9.44140625" bestFit="1" customWidth="1"/>
    <col min="234" max="244" width="10.44140625" bestFit="1" customWidth="1"/>
    <col min="245" max="246" width="9.44140625" bestFit="1" customWidth="1"/>
    <col min="247" max="257" width="10.44140625" bestFit="1" customWidth="1"/>
    <col min="258" max="261" width="9.44140625" bestFit="1" customWidth="1"/>
    <col min="262" max="268" width="10.44140625" bestFit="1" customWidth="1"/>
    <col min="269" max="272" width="9.44140625" bestFit="1" customWidth="1"/>
    <col min="273" max="282" width="10.44140625" bestFit="1" customWidth="1"/>
    <col min="283" max="289" width="9.44140625" bestFit="1" customWidth="1"/>
    <col min="290" max="304" width="10.44140625" bestFit="1" customWidth="1"/>
    <col min="305" max="307" width="9.44140625" bestFit="1" customWidth="1"/>
    <col min="308" max="308" width="9.88671875" bestFit="1" customWidth="1"/>
    <col min="309" max="319" width="10.44140625" bestFit="1" customWidth="1"/>
    <col min="320" max="325" width="9.44140625" bestFit="1" customWidth="1"/>
    <col min="326" max="334" width="10.44140625" bestFit="1" customWidth="1"/>
    <col min="335" max="338" width="9.44140625" bestFit="1" customWidth="1"/>
    <col min="339" max="354" width="10.44140625" bestFit="1" customWidth="1"/>
    <col min="355" max="360" width="9.44140625" bestFit="1" customWidth="1"/>
    <col min="361" max="368" width="10.44140625" bestFit="1" customWidth="1"/>
    <col min="369" max="373" width="9.44140625" bestFit="1" customWidth="1"/>
    <col min="374" max="385" width="10.44140625" bestFit="1" customWidth="1"/>
    <col min="386" max="387" width="9.44140625" bestFit="1" customWidth="1"/>
    <col min="388" max="400" width="10.44140625" bestFit="1" customWidth="1"/>
    <col min="401" max="405" width="9.44140625" bestFit="1" customWidth="1"/>
    <col min="406" max="421" width="10.44140625" bestFit="1" customWidth="1"/>
    <col min="422" max="422" width="9.44140625" bestFit="1" customWidth="1"/>
    <col min="423" max="423" width="9.88671875" bestFit="1" customWidth="1"/>
    <col min="424" max="433" width="10.44140625" bestFit="1" customWidth="1"/>
    <col min="434" max="437" width="9.44140625" bestFit="1" customWidth="1"/>
    <col min="438" max="453" width="10.44140625" bestFit="1" customWidth="1"/>
    <col min="454" max="454" width="9.44140625" bestFit="1" customWidth="1"/>
    <col min="455" max="455" width="9.88671875" bestFit="1" customWidth="1"/>
    <col min="456" max="458" width="9.44140625" bestFit="1" customWidth="1"/>
    <col min="459" max="471" width="10.44140625" bestFit="1" customWidth="1"/>
    <col min="472" max="477" width="9.44140625" bestFit="1" customWidth="1"/>
    <col min="478" max="488" width="10.44140625" bestFit="1" customWidth="1"/>
    <col min="489" max="489" width="9.44140625" bestFit="1" customWidth="1"/>
    <col min="490" max="490" width="9.88671875" bestFit="1" customWidth="1"/>
    <col min="491" max="498" width="10.44140625" bestFit="1" customWidth="1"/>
    <col min="499" max="501" width="9.44140625" bestFit="1" customWidth="1"/>
    <col min="502" max="512" width="10.44140625" bestFit="1" customWidth="1"/>
    <col min="513" max="516" width="9.44140625" bestFit="1" customWidth="1"/>
    <col min="517" max="523" width="10.44140625" bestFit="1" customWidth="1"/>
    <col min="524" max="525" width="9.44140625" bestFit="1" customWidth="1"/>
    <col min="526" max="533" width="10.44140625" bestFit="1" customWidth="1"/>
    <col min="534" max="539" width="9.44140625" bestFit="1" customWidth="1"/>
    <col min="540" max="550" width="10.44140625" bestFit="1" customWidth="1"/>
    <col min="551" max="554" width="9.44140625" bestFit="1" customWidth="1"/>
    <col min="555" max="566" width="10.44140625" bestFit="1" customWidth="1"/>
    <col min="567" max="570" width="9.44140625" bestFit="1" customWidth="1"/>
    <col min="571" max="579" width="10.44140625" bestFit="1" customWidth="1"/>
    <col min="580" max="584" width="9.44140625" bestFit="1" customWidth="1"/>
    <col min="585" max="598" width="10.44140625" bestFit="1" customWidth="1"/>
    <col min="599" max="600" width="9.44140625" bestFit="1" customWidth="1"/>
    <col min="601" max="611" width="10.44140625" bestFit="1" customWidth="1"/>
    <col min="612" max="615" width="9.44140625" bestFit="1" customWidth="1"/>
    <col min="616" max="621" width="10.44140625" bestFit="1" customWidth="1"/>
    <col min="622" max="627" width="9.44140625" bestFit="1" customWidth="1"/>
    <col min="628" max="636" width="10.44140625" bestFit="1" customWidth="1"/>
    <col min="637" max="640" width="9.44140625" bestFit="1" customWidth="1"/>
    <col min="641" max="653" width="10.44140625" bestFit="1" customWidth="1"/>
    <col min="654" max="656" width="9.44140625" bestFit="1" customWidth="1"/>
    <col min="657" max="672" width="10.44140625" bestFit="1" customWidth="1"/>
    <col min="673" max="677" width="9.44140625" bestFit="1" customWidth="1"/>
    <col min="678" max="690" width="10.44140625" bestFit="1" customWidth="1"/>
    <col min="691" max="697" width="9.44140625" bestFit="1" customWidth="1"/>
    <col min="698" max="709" width="10.44140625" bestFit="1" customWidth="1"/>
    <col min="710" max="712" width="9.44140625" bestFit="1" customWidth="1"/>
    <col min="713" max="724" width="10.44140625" bestFit="1" customWidth="1"/>
    <col min="725" max="730" width="9.44140625" bestFit="1" customWidth="1"/>
    <col min="731" max="731" width="12.44140625" bestFit="1" customWidth="1"/>
  </cols>
  <sheetData>
    <row r="1" spans="1:26" s="14" customFormat="1" ht="33.9" customHeight="1" x14ac:dyDescent="0.6">
      <c r="A1" s="15" t="s">
        <v>1968</v>
      </c>
      <c r="B1" s="16"/>
      <c r="C1" s="16"/>
      <c r="D1" s="16"/>
      <c r="E1" s="16"/>
      <c r="F1" s="16"/>
      <c r="G1" s="16"/>
      <c r="H1" s="16"/>
      <c r="I1" s="16"/>
      <c r="J1" s="16"/>
      <c r="K1" s="16"/>
      <c r="L1" s="16"/>
      <c r="M1" s="16"/>
      <c r="N1" s="16"/>
      <c r="O1" s="16"/>
      <c r="P1" s="16"/>
      <c r="Q1" s="16"/>
      <c r="R1" s="16"/>
      <c r="S1" s="16"/>
      <c r="T1" s="16"/>
      <c r="U1" s="16"/>
      <c r="V1" s="16"/>
      <c r="W1" s="16"/>
      <c r="X1" s="16"/>
      <c r="Y1" s="16"/>
      <c r="Z1" s="16"/>
    </row>
    <row r="19" spans="1:8" x14ac:dyDescent="0.3">
      <c r="A19" s="10" t="s">
        <v>1957</v>
      </c>
      <c r="B19" s="10" t="s">
        <v>1961</v>
      </c>
    </row>
    <row r="20" spans="1:8" x14ac:dyDescent="0.3">
      <c r="A20" s="10" t="s">
        <v>1955</v>
      </c>
      <c r="B20" t="s">
        <v>1882</v>
      </c>
      <c r="C20" t="s">
        <v>20</v>
      </c>
      <c r="D20" t="s">
        <v>37</v>
      </c>
      <c r="E20" t="s">
        <v>1956</v>
      </c>
    </row>
    <row r="21" spans="1:8" x14ac:dyDescent="0.3">
      <c r="A21" s="8" t="s">
        <v>1958</v>
      </c>
      <c r="B21" s="5"/>
      <c r="C21" s="5"/>
      <c r="D21" s="5"/>
      <c r="E21" s="5"/>
    </row>
    <row r="22" spans="1:8" x14ac:dyDescent="0.3">
      <c r="A22" s="12" t="s">
        <v>1964</v>
      </c>
      <c r="B22" s="5">
        <v>3148.0843</v>
      </c>
      <c r="C22" s="5">
        <v>33085.339099999997</v>
      </c>
      <c r="D22" s="5">
        <v>45614.359200000014</v>
      </c>
      <c r="E22" s="5">
        <v>81847.78260000002</v>
      </c>
    </row>
    <row r="23" spans="1:8" x14ac:dyDescent="0.3">
      <c r="A23" s="12" t="s">
        <v>1965</v>
      </c>
      <c r="B23" s="5">
        <v>7910.5563999999995</v>
      </c>
      <c r="C23" s="5">
        <v>27044.158900000002</v>
      </c>
      <c r="D23" s="5">
        <v>77060.204899999997</v>
      </c>
      <c r="E23" s="5">
        <v>112014.92019999999</v>
      </c>
    </row>
    <row r="24" spans="1:8" x14ac:dyDescent="0.3">
      <c r="A24" s="12" t="s">
        <v>1966</v>
      </c>
      <c r="B24" s="5">
        <v>4132.2871999999998</v>
      </c>
      <c r="C24" s="5">
        <v>10324.0574</v>
      </c>
      <c r="D24" s="5">
        <v>62475.234900000003</v>
      </c>
      <c r="E24" s="5">
        <v>76931.579500000007</v>
      </c>
    </row>
    <row r="25" spans="1:8" x14ac:dyDescent="0.3">
      <c r="A25" s="12" t="s">
        <v>1967</v>
      </c>
      <c r="B25" s="5">
        <v>4997.7249000000002</v>
      </c>
      <c r="C25" s="5">
        <v>6975.8998000000001</v>
      </c>
      <c r="D25" s="5">
        <v>69995.039199999985</v>
      </c>
      <c r="E25" s="5">
        <v>81968.663899999985</v>
      </c>
    </row>
    <row r="26" spans="1:8" x14ac:dyDescent="0.3">
      <c r="A26" s="8" t="s">
        <v>1962</v>
      </c>
      <c r="B26" s="5">
        <v>20188.6528</v>
      </c>
      <c r="C26" s="5">
        <v>77429.455199999997</v>
      </c>
      <c r="D26" s="5">
        <v>255144.8382</v>
      </c>
      <c r="E26" s="5">
        <v>352762.94620000001</v>
      </c>
    </row>
    <row r="27" spans="1:8" x14ac:dyDescent="0.3">
      <c r="A27" s="8"/>
      <c r="B27" s="5"/>
      <c r="C27" s="5"/>
      <c r="D27" s="5"/>
      <c r="E27" s="5"/>
    </row>
    <row r="28" spans="1:8" x14ac:dyDescent="0.3">
      <c r="A28" s="8" t="s">
        <v>1959</v>
      </c>
      <c r="B28" s="5"/>
      <c r="C28" s="5"/>
      <c r="D28" s="5"/>
      <c r="E28" s="5"/>
    </row>
    <row r="29" spans="1:8" x14ac:dyDescent="0.3">
      <c r="A29" s="12" t="s">
        <v>1964</v>
      </c>
      <c r="B29" s="5">
        <v>3630.0371999999998</v>
      </c>
      <c r="C29" s="5">
        <v>23729.875599999996</v>
      </c>
      <c r="D29" s="5">
        <v>62364.591300000015</v>
      </c>
      <c r="E29" s="5">
        <v>89724.50410000002</v>
      </c>
      <c r="G29" s="10" t="s">
        <v>1969</v>
      </c>
      <c r="H29" t="s">
        <v>1960</v>
      </c>
    </row>
    <row r="30" spans="1:8" x14ac:dyDescent="0.3">
      <c r="A30" s="12" t="s">
        <v>1965</v>
      </c>
      <c r="B30" s="5">
        <v>5208.7814000000008</v>
      </c>
      <c r="C30" s="5">
        <v>20411.773300000001</v>
      </c>
      <c r="D30" s="5">
        <v>29577.634400000003</v>
      </c>
      <c r="E30" s="5">
        <v>55198.189100000003</v>
      </c>
      <c r="G30" s="8" t="s">
        <v>29</v>
      </c>
      <c r="H30" s="17">
        <v>177</v>
      </c>
    </row>
    <row r="31" spans="1:8" x14ac:dyDescent="0.3">
      <c r="A31" s="12" t="s">
        <v>1966</v>
      </c>
      <c r="B31" s="5">
        <v>12716.390100000001</v>
      </c>
      <c r="C31" s="5">
        <v>6232.9407999999985</v>
      </c>
      <c r="D31" s="5">
        <v>44971.108999999997</v>
      </c>
      <c r="E31" s="5">
        <v>63920.439899999998</v>
      </c>
      <c r="G31" s="8" t="s">
        <v>50</v>
      </c>
      <c r="H31" s="17">
        <v>377</v>
      </c>
    </row>
    <row r="32" spans="1:8" x14ac:dyDescent="0.3">
      <c r="A32" s="12" t="s">
        <v>1967</v>
      </c>
      <c r="B32" s="5">
        <v>2938.4452999999999</v>
      </c>
      <c r="C32" s="5">
        <v>11460.5463</v>
      </c>
      <c r="D32" s="5">
        <v>49046.571500000013</v>
      </c>
      <c r="E32" s="5">
        <v>63445.563100000014</v>
      </c>
      <c r="G32" s="8" t="s">
        <v>21</v>
      </c>
      <c r="H32" s="17">
        <v>264</v>
      </c>
    </row>
    <row r="33" spans="1:8" x14ac:dyDescent="0.3">
      <c r="A33" s="8" t="s">
        <v>1963</v>
      </c>
      <c r="B33" s="5">
        <v>24493.654000000002</v>
      </c>
      <c r="C33" s="5">
        <v>61835.135999999999</v>
      </c>
      <c r="D33" s="5">
        <v>185959.90620000003</v>
      </c>
      <c r="E33" s="5">
        <v>272288.69620000006</v>
      </c>
      <c r="G33" s="8" t="s">
        <v>42</v>
      </c>
      <c r="H33" s="17">
        <v>221</v>
      </c>
    </row>
    <row r="34" spans="1:8" x14ac:dyDescent="0.3">
      <c r="A34" s="8"/>
      <c r="B34" s="5"/>
      <c r="C34" s="5"/>
      <c r="D34" s="5"/>
      <c r="E34" s="5"/>
      <c r="G34" s="8" t="s">
        <v>1956</v>
      </c>
      <c r="H34" s="17">
        <v>1039</v>
      </c>
    </row>
    <row r="35" spans="1:8" x14ac:dyDescent="0.3">
      <c r="A35" s="8" t="s">
        <v>1956</v>
      </c>
      <c r="B35" s="5">
        <v>44682.306799999998</v>
      </c>
      <c r="C35" s="5">
        <v>139264.5912</v>
      </c>
      <c r="D35" s="5">
        <v>441104.74440000003</v>
      </c>
      <c r="E35" s="5">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L6" activePane="bottomRight" state="frozen"/>
      <selection pane="topRight" activeCell="C1" sqref="C1"/>
      <selection pane="bottomLeft" activeCell="A6" sqref="A6"/>
      <selection pane="bottomRight" activeCell="Y7" sqref="Y7"/>
    </sheetView>
  </sheetViews>
  <sheetFormatPr defaultColWidth="8.88671875" defaultRowHeight="14.4" x14ac:dyDescent="0.3"/>
  <cols>
    <col min="1" max="1" width="10.44140625" customWidth="1"/>
    <col min="2" max="2" width="13.33203125" customWidth="1"/>
    <col min="3" max="3" width="11.6640625" customWidth="1"/>
    <col min="4" max="4" width="18.6640625" hidden="1" customWidth="1"/>
    <col min="5" max="5" width="27.33203125" hidden="1" customWidth="1"/>
    <col min="6" max="6" width="10.44140625" hidden="1" customWidth="1"/>
    <col min="7" max="7" width="9" customWidth="1"/>
    <col min="8" max="8" width="15.109375" customWidth="1"/>
    <col min="9" max="9" width="17.44140625" customWidth="1"/>
    <col min="10" max="10" width="15" customWidth="1"/>
    <col min="11" max="11" width="27.109375" customWidth="1"/>
    <col min="12" max="12" width="18.44140625" customWidth="1"/>
    <col min="13" max="13" width="19" customWidth="1"/>
    <col min="14" max="14" width="12.44140625" customWidth="1"/>
    <col min="15" max="15" width="11.33203125" customWidth="1"/>
    <col min="16" max="16" width="12" customWidth="1"/>
    <col min="17" max="17" width="12.6640625" customWidth="1"/>
    <col min="18" max="18" width="13.6640625" customWidth="1"/>
    <col min="19" max="19" width="15.33203125" customWidth="1"/>
    <col min="20" max="20" width="12.109375" customWidth="1"/>
    <col min="21" max="21" width="11.88671875" customWidth="1"/>
    <col min="22" max="22" width="11.44140625" customWidth="1"/>
    <col min="23" max="23" width="12.5546875" customWidth="1"/>
    <col min="24" max="24" width="14.44140625" customWidth="1"/>
    <col min="25" max="25" width="10.33203125" customWidth="1"/>
  </cols>
  <sheetData>
    <row r="1" spans="1:25" s="14" customFormat="1" ht="33.9" customHeight="1" x14ac:dyDescent="0.6">
      <c r="A1" s="15" t="s">
        <v>1875</v>
      </c>
      <c r="B1" s="16"/>
      <c r="C1" s="16"/>
      <c r="D1" s="16"/>
      <c r="E1" s="16"/>
      <c r="F1" s="16"/>
      <c r="G1" s="16"/>
      <c r="H1" s="16"/>
      <c r="I1" s="16"/>
      <c r="J1" s="16"/>
      <c r="K1" s="16"/>
      <c r="L1" s="16"/>
      <c r="M1" s="16"/>
      <c r="N1" s="16"/>
      <c r="O1" s="16"/>
      <c r="P1" s="16"/>
      <c r="Q1" s="16"/>
      <c r="R1" s="16"/>
      <c r="S1" s="16"/>
      <c r="T1" s="16"/>
      <c r="U1" s="16"/>
      <c r="V1" s="16"/>
      <c r="W1" s="16"/>
      <c r="X1" s="16"/>
      <c r="Y1" s="16"/>
    </row>
    <row r="3" spans="1:25" x14ac:dyDescent="0.3">
      <c r="A3" s="13" t="s">
        <v>1877</v>
      </c>
      <c r="B3" s="7">
        <f>COUNTA(Order_No)</f>
        <v>1039</v>
      </c>
      <c r="I3" s="13" t="s">
        <v>1879</v>
      </c>
      <c r="J3" s="7">
        <f>COUNTBLANK(Order_Priority)</f>
        <v>2</v>
      </c>
      <c r="N3" s="13" t="s">
        <v>1878</v>
      </c>
      <c r="O3" s="7">
        <f>COUNT(Ship_Date)</f>
        <v>1037</v>
      </c>
    </row>
    <row r="5" spans="1:25" s="14" customFormat="1" ht="18" customHeight="1" x14ac:dyDescent="0.3">
      <c r="A5" s="13" t="s">
        <v>859</v>
      </c>
      <c r="B5" s="13" t="s">
        <v>0</v>
      </c>
      <c r="C5" s="13" t="s">
        <v>1880</v>
      </c>
      <c r="D5" s="13" t="s">
        <v>1</v>
      </c>
      <c r="E5" s="13" t="s">
        <v>2</v>
      </c>
      <c r="F5" s="13" t="s">
        <v>3</v>
      </c>
      <c r="G5" s="13" t="s">
        <v>4</v>
      </c>
      <c r="H5" s="13" t="s">
        <v>5</v>
      </c>
      <c r="I5" s="13" t="s">
        <v>6</v>
      </c>
      <c r="J5" s="13" t="s">
        <v>7</v>
      </c>
      <c r="K5" s="13" t="s">
        <v>8</v>
      </c>
      <c r="L5" s="13" t="s">
        <v>9</v>
      </c>
      <c r="M5" s="13" t="s">
        <v>10</v>
      </c>
      <c r="N5" s="13" t="s">
        <v>11</v>
      </c>
      <c r="O5" s="13" t="s">
        <v>12</v>
      </c>
      <c r="P5" s="13" t="s">
        <v>13</v>
      </c>
      <c r="Q5" s="13" t="s">
        <v>14</v>
      </c>
      <c r="R5" s="13" t="s">
        <v>1876</v>
      </c>
      <c r="S5" s="13" t="s">
        <v>15</v>
      </c>
      <c r="T5" s="13" t="s">
        <v>855</v>
      </c>
      <c r="U5" s="13" t="s">
        <v>857</v>
      </c>
      <c r="V5" s="13" t="s">
        <v>858</v>
      </c>
      <c r="W5" s="13" t="s">
        <v>856</v>
      </c>
      <c r="X5" s="13" t="s">
        <v>16</v>
      </c>
      <c r="Y5" s="13" t="s">
        <v>854</v>
      </c>
    </row>
    <row r="6" spans="1:25" x14ac:dyDescent="0.3">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3">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3">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3">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3">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3">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3">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3">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3">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3">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3">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3">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3">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3">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3">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3">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3">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3">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3">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3">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3">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3">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3">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3">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3">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3">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3">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3">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3">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3">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3">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3">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3">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3">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3">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3">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3">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3">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3">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3">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3">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3">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3">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3">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3">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3">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3">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3">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3">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3">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3">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3">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3">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3">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3">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3">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3">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3">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3">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3">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3">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3">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3">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3">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3">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3">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3">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3">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3">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3">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3">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3">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3">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3">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3">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3">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3">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3">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3">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3">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3">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3">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3">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3">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3">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3">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3">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3">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3">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3">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3">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3">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3">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3">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3">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3">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3">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3">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3">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3">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3">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3">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3">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3">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3">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3">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3">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3">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3">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3">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3">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3">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3">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3">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3">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3">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3">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3">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3">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3">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3">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3">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3">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3">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3">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3">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3">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3">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3">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3">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3">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3">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3">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3">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3">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3">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3">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3">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3">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3">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3">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3">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3">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3">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3">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3">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3">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3">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3">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3">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3">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3">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3">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3">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3">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3">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3">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3">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3">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3">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3">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3">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3">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3">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3">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3">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3">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3">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3">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3">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3">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3">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3">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3">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3">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3">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3">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3">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3">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3">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3">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3">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3">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3">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3">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3">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3">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3">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3">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3">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3">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3">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3">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3">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3">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3">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3">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3">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3">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3">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3">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3">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3">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3">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3">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3">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3">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3">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3">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3">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3">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3">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3">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3">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3">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3">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3">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3">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3">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3">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3">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3">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3">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3">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3">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3">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3">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3">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3">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3">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3">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3">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3">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3">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3">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3">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3">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3">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3">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3">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3">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3">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3">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3">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3">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3">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3">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3">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3">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3">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3">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3">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3">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3">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3">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3">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3">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3">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3">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3">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3">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3">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3">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3">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3">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3">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3">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3">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3">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3">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3">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3">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3">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3">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3">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3">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3">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3">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3">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3">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3">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3">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3">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3">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3">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3">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3">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3">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3">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3">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3">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3">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3">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3">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3">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3">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3">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3">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3">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3">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3">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3">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3">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3">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3">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3">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3">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3">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3">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3">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3">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3">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3">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3">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3">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3">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3">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3">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3">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3">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3">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3">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3">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3">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3">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3">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3">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3">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3">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3">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3">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3">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3">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3">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3">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3">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3">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3">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3">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3">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3">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3">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3">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3">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3">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3">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3">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3">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3">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3">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3">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3">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3">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3">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3">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3">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3">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3">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3">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3">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3">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3">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3">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3">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3">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3">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3">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3">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3">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3">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3">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3">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3">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3">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3">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3">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3">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3">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3">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3">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3">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3">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3">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3">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3">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3">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3">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3">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3">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3">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3">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3">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3">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3">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3">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3">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3">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3">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3">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3">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3">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3">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3">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3">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3">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3">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3">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3">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3">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3">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3">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3">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3">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3">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3">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3">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3">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3">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3">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3">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3">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3">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3">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3">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3">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3">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3">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3">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3">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3">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3">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3">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3">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3">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3">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3">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3">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3">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3">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3">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3">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3">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3">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3">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3">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3">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3">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3">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3">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3">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3">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3">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3">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3">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3">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3">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3">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3">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3">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3">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3">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3">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3">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3">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3">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3">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3">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3">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3">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3">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3">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3">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3">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3">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3">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3">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3">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3">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3">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3">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3">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3">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3">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3">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3">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3">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3">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3">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3">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3">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3">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3">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3">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3">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3">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3">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3">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3">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3">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3">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3">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3">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3">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3">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3">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3">
      <c r="A511" s="9"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3">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3">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3">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3">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3">
      <c r="A516" s="9"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3">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3">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3">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3">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3">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3">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3">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3">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3">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3">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3">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3">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3">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3">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3">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3">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3">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3">
      <c r="A534" s="9"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3">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3">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3">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3">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3">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3">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3">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3">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3">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3">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3">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3">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3">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3">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3">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3">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3">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3">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3">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3">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3">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3">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3">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3">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3">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3">
      <c r="A560" s="9"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3">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3">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3">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3">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3">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3">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3">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3">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3">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3">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3">
      <c r="A571" s="9"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3">
      <c r="A572" s="9"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3">
      <c r="A573" s="9"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3">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3">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3">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3">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3">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3">
      <c r="A579" s="9"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3">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3">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3">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3">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3">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3">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3">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3">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3">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3">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3">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3">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3">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3">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3">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3">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3">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3">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3">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3">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3">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3">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3">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3">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3">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3">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3">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3">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3">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3">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3">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3">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3">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3">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3">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3">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3">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3">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3">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3">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3">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3">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3">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3">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3">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3">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3">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3">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3">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3">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3">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3">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3">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3">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3">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3">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3">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3">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3">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3">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3">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3">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3">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3">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3">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3">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3">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3">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3">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3">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3">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3">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3">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3">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3">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3">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3">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3">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3">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3">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3">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3">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3">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3">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3">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3">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3">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3">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3">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3">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3">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3">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3">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3">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3">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3">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3">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3">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3">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3">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3">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3">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3">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3">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3">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3">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3">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3">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3">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3">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3">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3">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3">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3">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3">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3">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3">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3">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3">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3">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3">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3">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3">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3">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3">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3">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3">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3">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3">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3">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3">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3">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3">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3">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3">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3">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3">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3">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3">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3">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3">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3">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3">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3">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3">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3">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3">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3">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3">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3">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3">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3">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3">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3">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3">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3">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3">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3">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3">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3">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3">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3">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3">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3">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3">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3">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3">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3">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3">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3">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3">
      <c r="A750" s="9"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3">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3">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3">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3">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3">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3">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3">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3">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3">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3">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3">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3">
      <c r="A762" s="9"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3">
      <c r="A763" s="9"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3">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3">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3">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3">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3">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3">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3">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3">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3">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3">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3">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3">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3">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3">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3">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3">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3">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3">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3">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3">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3">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3">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3">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3">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3">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3">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3">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3">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3">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3">
      <c r="A793" s="9"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3">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3">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3">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3">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3">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3">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3">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3">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3">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3">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3">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3">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3">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3">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3">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3">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3">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3">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3">
      <c r="A812" s="9"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3">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3">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3">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3">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3">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3">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3">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3">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3">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3">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3">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3">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3">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3">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3">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3">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3">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3">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3">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3">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3">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3">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3">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3">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3">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3">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3">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3">
      <c r="A840" s="9"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3">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3">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3">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3">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3">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3">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3">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3">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3">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3">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3">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3">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3">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3">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3">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3">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3">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3">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3">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3">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3">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3">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3">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3">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3">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3">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3">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3">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3">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3">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3">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3">
      <c r="A872" s="9"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3">
      <c r="A873" s="9"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3">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3">
      <c r="A875" s="9"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3">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3">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3">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3">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3">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3">
      <c r="A881" s="9"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3">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3">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3">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3">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3">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3">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3">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3">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3">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3">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3">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3">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3">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3">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3">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3">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3">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3">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3">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3">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3">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3">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3">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3">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3">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3">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3">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3">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3">
      <c r="A910" s="9"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3">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3">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3">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3">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3">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3">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3">
      <c r="A917" s="9"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3">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3">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3">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3">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3">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3">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3">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3">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3">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3">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3">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3">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3">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3">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3">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3">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3">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3">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3">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3">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3">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3">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3">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3">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3">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3">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3">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3">
      <c r="A945" s="9"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3">
      <c r="A946" s="9"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3">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3">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3">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3">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3">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3">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3">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3">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3">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3">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3">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3">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3">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3">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3">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3">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3">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3">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3">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3">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3">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3">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3">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3">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3">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3">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3">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3">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3">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3">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3">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3">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3">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3">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3">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3">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3">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3">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3">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3">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3">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3">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3">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3">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3">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3">
      <c r="A992" s="9"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3">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3">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3">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3">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3">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3">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3">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3">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3">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3">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3">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3">
      <c r="A1004" s="9"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3">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3">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3">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3">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3">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3">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3">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3">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3">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3">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3">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3">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3">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3">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3">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3">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3">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3">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3">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3">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3">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3">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3">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3">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3">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3">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3">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3">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3">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3">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3">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3">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3">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3">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3">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3">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3">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3">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3">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3">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election activeCell="G11" sqref="G11"/>
    </sheetView>
  </sheetViews>
  <sheetFormatPr defaultRowHeight="14.4" x14ac:dyDescent="0.3"/>
  <cols>
    <col min="1" max="1" width="15.44140625" bestFit="1" customWidth="1"/>
    <col min="2" max="2" width="15" bestFit="1" customWidth="1"/>
    <col min="3" max="5" width="7.44140625" bestFit="1" customWidth="1"/>
    <col min="6" max="6" width="9.44140625" bestFit="1" customWidth="1"/>
    <col min="7" max="8" width="8.88671875" bestFit="1" customWidth="1"/>
    <col min="9" max="9" width="9.88671875" bestFit="1" customWidth="1"/>
    <col min="10" max="10" width="7.44140625" bestFit="1" customWidth="1"/>
    <col min="11" max="11" width="9.88671875" bestFit="1" customWidth="1"/>
    <col min="12" max="12" width="10.44140625" bestFit="1" customWidth="1"/>
  </cols>
  <sheetData>
    <row r="1" spans="1:12" x14ac:dyDescent="0.3">
      <c r="A1" s="10" t="s">
        <v>6</v>
      </c>
      <c r="B1" t="s">
        <v>102</v>
      </c>
    </row>
    <row r="3" spans="1:12" x14ac:dyDescent="0.3">
      <c r="A3" s="10" t="s">
        <v>1957</v>
      </c>
      <c r="B3" s="10"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0" t="s">
        <v>1955</v>
      </c>
      <c r="B5" s="11" t="s">
        <v>1964</v>
      </c>
      <c r="C5" s="11" t="s">
        <v>1965</v>
      </c>
      <c r="D5" s="11" t="s">
        <v>1966</v>
      </c>
      <c r="E5" s="11" t="s">
        <v>1967</v>
      </c>
      <c r="G5" s="11" t="s">
        <v>1964</v>
      </c>
      <c r="H5" s="11" t="s">
        <v>1965</v>
      </c>
      <c r="I5" s="11" t="s">
        <v>1966</v>
      </c>
      <c r="J5" s="11" t="s">
        <v>1967</v>
      </c>
    </row>
    <row r="6" spans="1:12" x14ac:dyDescent="0.3">
      <c r="A6" s="8"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3">
      <c r="A7" s="8" t="s">
        <v>1956</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election activeCell="H12" sqref="H12"/>
    </sheetView>
  </sheetViews>
  <sheetFormatPr defaultRowHeight="14.4" x14ac:dyDescent="0.3"/>
  <cols>
    <col min="1" max="1" width="15.44140625" bestFit="1" customWidth="1"/>
    <col min="2" max="2" width="15" bestFit="1" customWidth="1"/>
    <col min="3" max="3" width="8.88671875" bestFit="1" customWidth="1"/>
    <col min="4" max="4" width="7.44140625" bestFit="1" customWidth="1"/>
    <col min="5" max="5" width="8.88671875" bestFit="1" customWidth="1"/>
    <col min="6" max="6" width="9.88671875" bestFit="1" customWidth="1"/>
    <col min="7" max="7" width="8.88671875" bestFit="1" customWidth="1"/>
    <col min="8" max="10" width="7.44140625" bestFit="1" customWidth="1"/>
    <col min="11" max="11" width="9.44140625" bestFit="1" customWidth="1"/>
    <col min="12" max="12" width="10.44140625" bestFit="1" customWidth="1"/>
  </cols>
  <sheetData>
    <row r="1" spans="1:12" x14ac:dyDescent="0.3">
      <c r="A1" s="10" t="s">
        <v>6</v>
      </c>
      <c r="B1" t="s">
        <v>83</v>
      </c>
    </row>
    <row r="3" spans="1:12" x14ac:dyDescent="0.3">
      <c r="A3" s="10" t="s">
        <v>1957</v>
      </c>
      <c r="B3" s="10"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0" t="s">
        <v>1955</v>
      </c>
      <c r="B5" s="11" t="s">
        <v>1964</v>
      </c>
      <c r="C5" s="11" t="s">
        <v>1965</v>
      </c>
      <c r="D5" s="11" t="s">
        <v>1966</v>
      </c>
      <c r="E5" s="11" t="s">
        <v>1967</v>
      </c>
      <c r="G5" s="11" t="s">
        <v>1964</v>
      </c>
      <c r="H5" s="11" t="s">
        <v>1965</v>
      </c>
      <c r="I5" s="11" t="s">
        <v>1966</v>
      </c>
      <c r="J5" s="11" t="s">
        <v>1967</v>
      </c>
    </row>
    <row r="6" spans="1:12" x14ac:dyDescent="0.3">
      <c r="A6" s="8"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3">
      <c r="A7" s="8" t="s">
        <v>1956</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election activeCell="G12" sqref="G12"/>
    </sheetView>
  </sheetViews>
  <sheetFormatPr defaultRowHeight="14.4" x14ac:dyDescent="0.3"/>
  <cols>
    <col min="1" max="1" width="15.44140625" bestFit="1" customWidth="1"/>
    <col min="2" max="2" width="15" bestFit="1" customWidth="1"/>
    <col min="3" max="3" width="9.88671875" bestFit="1" customWidth="1"/>
    <col min="4" max="5" width="8.88671875" bestFit="1" customWidth="1"/>
    <col min="6" max="8" width="9.88671875" bestFit="1" customWidth="1"/>
    <col min="9" max="10" width="8.88671875" bestFit="1" customWidth="1"/>
    <col min="11" max="11" width="9.88671875" bestFit="1" customWidth="1"/>
    <col min="12" max="12" width="10.44140625" bestFit="1" customWidth="1"/>
  </cols>
  <sheetData>
    <row r="1" spans="1:12" x14ac:dyDescent="0.3">
      <c r="A1" s="10" t="s">
        <v>6</v>
      </c>
      <c r="B1" t="s">
        <v>22</v>
      </c>
    </row>
    <row r="3" spans="1:12" x14ac:dyDescent="0.3">
      <c r="A3" s="10" t="s">
        <v>1957</v>
      </c>
      <c r="B3" s="10"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0" t="s">
        <v>1955</v>
      </c>
      <c r="B5" s="11" t="s">
        <v>1964</v>
      </c>
      <c r="C5" s="11" t="s">
        <v>1965</v>
      </c>
      <c r="D5" s="11" t="s">
        <v>1966</v>
      </c>
      <c r="E5" s="11" t="s">
        <v>1967</v>
      </c>
      <c r="G5" s="11" t="s">
        <v>1964</v>
      </c>
      <c r="H5" s="11" t="s">
        <v>1965</v>
      </c>
      <c r="I5" s="11" t="s">
        <v>1966</v>
      </c>
      <c r="J5" s="11" t="s">
        <v>1967</v>
      </c>
    </row>
    <row r="6" spans="1:12" x14ac:dyDescent="0.3">
      <c r="A6" s="8"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3">
      <c r="A7" s="8" t="s">
        <v>1956</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Main Pivots</vt:lpstr>
      <vt:lpstr>Shipping Data</vt:lpstr>
      <vt:lpstr>Aanya Zhang</vt:lpstr>
      <vt:lpstr>Charlie Bui</vt:lpstr>
      <vt:lpstr>Connor Betts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Hamizah Ahmad Nazri</cp:lastModifiedBy>
  <dcterms:created xsi:type="dcterms:W3CDTF">2017-05-01T13:03:22Z</dcterms:created>
  <dcterms:modified xsi:type="dcterms:W3CDTF">2024-06-25T03:54:16Z</dcterms:modified>
</cp:coreProperties>
</file>