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40\Downloads\WORK\"/>
    </mc:Choice>
  </mc:AlternateContent>
  <xr:revisionPtr revIDLastSave="0" documentId="8_{861A0DF7-78DD-44E3-985C-59936AD16F08}" xr6:coauthVersionLast="47" xr6:coauthVersionMax="47" xr10:uidLastSave="{00000000-0000-0000-0000-000000000000}"/>
  <bookViews>
    <workbookView xWindow="-108" yWindow="-108" windowWidth="23256" windowHeight="12576" xr2:uid="{6DFCD433-C7A6-4DAC-AA9A-542647558580}"/>
  </bookViews>
  <sheets>
    <sheet name="Cert 18 | 45" sheetId="1" r:id="rId1"/>
  </sheets>
  <definedNames>
    <definedName name="highReport">'Cert 18 | 45'!$Y:$Y</definedName>
    <definedName name="highReprt">'Cert 18 | 45'!$Y:$Y</definedName>
    <definedName name="highS1Prep">'Cert 18 | 45'!$W:$W</definedName>
    <definedName name="highS1Visit">'Cert 18 | 45'!$V:$V</definedName>
    <definedName name="highS2Visit">'Cert 18 | 45'!$X:$X</definedName>
    <definedName name="lowReport">'Cert 18 | 45'!$I:$I</definedName>
    <definedName name="lows1Prep">'Cert 18 | 45'!$G:$G</definedName>
    <definedName name="lowS1Visit">'Cert 18 | 45'!$F:$F</definedName>
    <definedName name="lowS2Visit">'Cert 18 | 45'!$H:$H</definedName>
    <definedName name="mediumReport">'Cert 18 | 45'!$Q:$Q</definedName>
    <definedName name="mediumS1Prep">'Cert 18 | 45'!$O:$O</definedName>
    <definedName name="mediumS1Visit">'Cert 18 | 45'!$N:$N</definedName>
    <definedName name="mediumS2Visit">'Cert 18 | 45'!$P:$P</definedName>
    <definedName name="s1Prep">'Cert 18 | 45'!$G:$G</definedName>
    <definedName name="s1Visit">'Cert 18 | 45'!$F:$F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8" i="1" l="1"/>
  <c r="T28" i="1" s="1"/>
  <c r="U28" i="1"/>
  <c r="R28" i="1"/>
  <c r="P28" i="1"/>
  <c r="L28" i="1" s="1"/>
  <c r="M28" i="1"/>
  <c r="J28" i="1"/>
  <c r="H28" i="1"/>
  <c r="D28" i="1" s="1"/>
  <c r="E28" i="1"/>
  <c r="B28" i="1"/>
  <c r="X27" i="1"/>
  <c r="T27" i="1" s="1"/>
  <c r="U27" i="1"/>
  <c r="R27" i="1"/>
  <c r="P27" i="1"/>
  <c r="L27" i="1" s="1"/>
  <c r="M27" i="1"/>
  <c r="J27" i="1"/>
  <c r="H27" i="1"/>
  <c r="D27" i="1" s="1"/>
  <c r="E27" i="1"/>
  <c r="B27" i="1"/>
  <c r="X26" i="1"/>
  <c r="T26" i="1" s="1"/>
  <c r="U26" i="1"/>
  <c r="R26" i="1"/>
  <c r="P26" i="1"/>
  <c r="L26" i="1" s="1"/>
  <c r="M26" i="1"/>
  <c r="J26" i="1"/>
  <c r="H26" i="1"/>
  <c r="D26" i="1" s="1"/>
  <c r="E26" i="1"/>
  <c r="B26" i="1"/>
  <c r="X25" i="1"/>
  <c r="T25" i="1" s="1"/>
  <c r="U25" i="1"/>
  <c r="R25" i="1"/>
  <c r="P25" i="1"/>
  <c r="L25" i="1" s="1"/>
  <c r="M25" i="1"/>
  <c r="J25" i="1"/>
  <c r="H25" i="1"/>
  <c r="D25" i="1" s="1"/>
  <c r="E25" i="1"/>
  <c r="B25" i="1"/>
  <c r="X24" i="1"/>
  <c r="T24" i="1" s="1"/>
  <c r="U24" i="1"/>
  <c r="R24" i="1"/>
  <c r="P24" i="1"/>
  <c r="L24" i="1" s="1"/>
  <c r="M24" i="1"/>
  <c r="J24" i="1"/>
  <c r="H24" i="1"/>
  <c r="D24" i="1" s="1"/>
  <c r="E24" i="1"/>
  <c r="B24" i="1"/>
  <c r="X23" i="1"/>
  <c r="T23" i="1" s="1"/>
  <c r="U23" i="1"/>
  <c r="R23" i="1"/>
  <c r="P23" i="1"/>
  <c r="L23" i="1" s="1"/>
  <c r="M23" i="1"/>
  <c r="J23" i="1"/>
  <c r="H23" i="1"/>
  <c r="D23" i="1" s="1"/>
  <c r="E23" i="1"/>
  <c r="B23" i="1"/>
  <c r="X22" i="1"/>
  <c r="T22" i="1" s="1"/>
  <c r="U22" i="1"/>
  <c r="R22" i="1"/>
  <c r="P22" i="1"/>
  <c r="L22" i="1" s="1"/>
  <c r="M22" i="1"/>
  <c r="J22" i="1"/>
  <c r="H22" i="1"/>
  <c r="D22" i="1" s="1"/>
  <c r="E22" i="1"/>
  <c r="B22" i="1"/>
  <c r="X21" i="1"/>
  <c r="T21" i="1" s="1"/>
  <c r="U21" i="1"/>
  <c r="R21" i="1"/>
  <c r="P21" i="1"/>
  <c r="L21" i="1" s="1"/>
  <c r="M21" i="1"/>
  <c r="J21" i="1"/>
  <c r="H21" i="1"/>
  <c r="D21" i="1" s="1"/>
  <c r="E21" i="1"/>
  <c r="B21" i="1"/>
  <c r="X20" i="1"/>
  <c r="T20" i="1" s="1"/>
  <c r="U20" i="1"/>
  <c r="R20" i="1"/>
  <c r="P20" i="1"/>
  <c r="L20" i="1" s="1"/>
  <c r="M20" i="1"/>
  <c r="J20" i="1"/>
  <c r="H20" i="1"/>
  <c r="D20" i="1" s="1"/>
  <c r="E20" i="1"/>
  <c r="B20" i="1"/>
  <c r="X19" i="1"/>
  <c r="T19" i="1" s="1"/>
  <c r="U19" i="1"/>
  <c r="R19" i="1"/>
  <c r="P19" i="1"/>
  <c r="L19" i="1" s="1"/>
  <c r="M19" i="1"/>
  <c r="J19" i="1"/>
  <c r="H19" i="1"/>
  <c r="D19" i="1" s="1"/>
  <c r="E19" i="1"/>
  <c r="B19" i="1"/>
  <c r="X18" i="1"/>
  <c r="T18" i="1" s="1"/>
  <c r="U18" i="1"/>
  <c r="R18" i="1"/>
  <c r="P18" i="1"/>
  <c r="L18" i="1" s="1"/>
  <c r="M18" i="1"/>
  <c r="J18" i="1"/>
  <c r="H18" i="1"/>
  <c r="D18" i="1" s="1"/>
  <c r="E18" i="1"/>
  <c r="B18" i="1"/>
  <c r="X17" i="1"/>
  <c r="T17" i="1" s="1"/>
  <c r="U17" i="1"/>
  <c r="R17" i="1"/>
  <c r="P17" i="1"/>
  <c r="L17" i="1" s="1"/>
  <c r="M17" i="1"/>
  <c r="J17" i="1"/>
  <c r="H17" i="1"/>
  <c r="D17" i="1" s="1"/>
  <c r="E17" i="1"/>
  <c r="B17" i="1"/>
  <c r="X16" i="1"/>
  <c r="T16" i="1" s="1"/>
  <c r="U16" i="1"/>
  <c r="R16" i="1"/>
  <c r="P16" i="1"/>
  <c r="L16" i="1" s="1"/>
  <c r="M16" i="1"/>
  <c r="J16" i="1"/>
  <c r="H16" i="1"/>
  <c r="D16" i="1" s="1"/>
  <c r="E16" i="1"/>
  <c r="B16" i="1"/>
  <c r="X15" i="1"/>
  <c r="T15" i="1" s="1"/>
  <c r="U15" i="1"/>
  <c r="R15" i="1"/>
  <c r="P15" i="1"/>
  <c r="L15" i="1" s="1"/>
  <c r="M15" i="1"/>
  <c r="J15" i="1"/>
  <c r="H15" i="1"/>
  <c r="D15" i="1" s="1"/>
  <c r="E15" i="1"/>
  <c r="B15" i="1"/>
  <c r="X14" i="1"/>
  <c r="T14" i="1" s="1"/>
  <c r="U14" i="1"/>
  <c r="R14" i="1"/>
  <c r="P14" i="1"/>
  <c r="L14" i="1" s="1"/>
  <c r="M14" i="1"/>
  <c r="J14" i="1"/>
  <c r="H14" i="1"/>
  <c r="D14" i="1" s="1"/>
  <c r="E14" i="1"/>
  <c r="B14" i="1"/>
  <c r="X13" i="1"/>
  <c r="T13" i="1" s="1"/>
  <c r="U13" i="1"/>
  <c r="R13" i="1"/>
  <c r="P13" i="1"/>
  <c r="L13" i="1" s="1"/>
  <c r="M13" i="1"/>
  <c r="J13" i="1"/>
  <c r="H13" i="1"/>
  <c r="D13" i="1" s="1"/>
  <c r="E13" i="1"/>
  <c r="B13" i="1"/>
  <c r="X12" i="1"/>
  <c r="T12" i="1" s="1"/>
  <c r="U12" i="1"/>
  <c r="R12" i="1"/>
  <c r="P12" i="1"/>
  <c r="L12" i="1" s="1"/>
  <c r="M12" i="1"/>
  <c r="J12" i="1"/>
  <c r="H12" i="1"/>
  <c r="D12" i="1" s="1"/>
  <c r="E12" i="1"/>
  <c r="B12" i="1"/>
  <c r="X11" i="1"/>
  <c r="T11" i="1" s="1"/>
  <c r="U11" i="1"/>
  <c r="R11" i="1"/>
  <c r="P11" i="1"/>
  <c r="L11" i="1" s="1"/>
  <c r="M11" i="1"/>
  <c r="J11" i="1"/>
  <c r="H11" i="1"/>
  <c r="D11" i="1" s="1"/>
  <c r="E11" i="1"/>
  <c r="B11" i="1"/>
  <c r="X10" i="1"/>
  <c r="T10" i="1" s="1"/>
  <c r="U10" i="1"/>
  <c r="R10" i="1"/>
  <c r="P10" i="1"/>
  <c r="L10" i="1" s="1"/>
  <c r="M10" i="1"/>
  <c r="J10" i="1"/>
  <c r="H10" i="1"/>
  <c r="D10" i="1" s="1"/>
  <c r="E10" i="1"/>
  <c r="B10" i="1"/>
  <c r="X9" i="1"/>
  <c r="T9" i="1" s="1"/>
  <c r="U9" i="1"/>
  <c r="R9" i="1"/>
  <c r="P9" i="1"/>
  <c r="L9" i="1" s="1"/>
  <c r="M9" i="1"/>
  <c r="J9" i="1"/>
  <c r="H9" i="1"/>
  <c r="D9" i="1" s="1"/>
  <c r="E9" i="1"/>
  <c r="B9" i="1"/>
  <c r="X8" i="1"/>
  <c r="T8" i="1" s="1"/>
  <c r="U8" i="1"/>
  <c r="R8" i="1"/>
  <c r="P8" i="1"/>
  <c r="L8" i="1" s="1"/>
  <c r="M8" i="1"/>
  <c r="J8" i="1"/>
  <c r="H8" i="1"/>
  <c r="D8" i="1" s="1"/>
  <c r="E8" i="1"/>
  <c r="B8" i="1"/>
  <c r="X7" i="1"/>
  <c r="T7" i="1" s="1"/>
  <c r="U7" i="1"/>
  <c r="R7" i="1"/>
  <c r="P7" i="1"/>
  <c r="L7" i="1" s="1"/>
  <c r="M7" i="1"/>
  <c r="J7" i="1"/>
  <c r="H7" i="1"/>
  <c r="D7" i="1" s="1"/>
  <c r="E7" i="1"/>
  <c r="B7" i="1"/>
  <c r="X6" i="1"/>
  <c r="T6" i="1" s="1"/>
  <c r="U6" i="1"/>
  <c r="R6" i="1"/>
  <c r="P6" i="1"/>
  <c r="L6" i="1" s="1"/>
  <c r="M6" i="1"/>
  <c r="J6" i="1"/>
  <c r="H6" i="1"/>
  <c r="D6" i="1" s="1"/>
  <c r="E6" i="1"/>
  <c r="B6" i="1"/>
  <c r="X5" i="1"/>
  <c r="T5" i="1" s="1"/>
  <c r="U5" i="1"/>
  <c r="R5" i="1"/>
  <c r="P5" i="1"/>
  <c r="L5" i="1" s="1"/>
  <c r="M5" i="1"/>
  <c r="J5" i="1"/>
  <c r="H5" i="1"/>
  <c r="D5" i="1" s="1"/>
  <c r="E5" i="1"/>
  <c r="B5" i="1"/>
</calcChain>
</file>

<file path=xl/sharedStrings.xml><?xml version="1.0" encoding="utf-8"?>
<sst xmlns="http://schemas.openxmlformats.org/spreadsheetml/2006/main" count="55" uniqueCount="23">
  <si>
    <t>Certification</t>
  </si>
  <si>
    <t>Low</t>
  </si>
  <si>
    <t>Medium</t>
  </si>
  <si>
    <t>High</t>
  </si>
  <si>
    <t>Absolute Minimum</t>
  </si>
  <si>
    <t>EA</t>
  </si>
  <si>
    <t>Minimum</t>
  </si>
  <si>
    <t>N°days</t>
  </si>
  <si>
    <t>TEST</t>
  </si>
  <si>
    <t>Stage1</t>
  </si>
  <si>
    <t xml:space="preserve">Stage 2 </t>
  </si>
  <si>
    <t>Stage 2</t>
  </si>
  <si>
    <t>Stage2</t>
  </si>
  <si>
    <t>Personnel</t>
  </si>
  <si>
    <t>Total</t>
  </si>
  <si>
    <t>total</t>
  </si>
  <si>
    <t>rule</t>
  </si>
  <si>
    <t>visit</t>
  </si>
  <si>
    <t>prep.</t>
  </si>
  <si>
    <t>audit</t>
  </si>
  <si>
    <t>report</t>
  </si>
  <si>
    <t>figures for preparation and report are in hours, for certification: in man-days</t>
  </si>
  <si>
    <t>the number of total man-days is calculated as follows: audit-days+(preparation+report)/8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</si>
</sst>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1">
    <xf numFmtId="0" fontId="0" fillId="0" borderId="0" xfId="0"/>
    <xf numFmtId="0" fontId="2" fillId="0" borderId="0" xfId="1" applyFont="1"/>
    <xf numFmtId="2" fontId="2" fillId="0" borderId="0" xfId="1" applyNumberFormat="1" applyFont="1"/>
    <xf numFmtId="164" fontId="1" fillId="0" borderId="0" xfId="1" applyNumberFormat="1"/>
    <xf numFmtId="0" fontId="1" fillId="0" borderId="0" xfId="1"/>
    <xf numFmtId="49" fontId="2" fillId="0" borderId="0" xfId="1" applyNumberFormat="1" applyFont="1" applyAlignment="1">
      <alignment horizontal="right"/>
    </xf>
    <xf numFmtId="0" fontId="1" fillId="0" borderId="0" xfId="1" applyAlignment="1">
      <alignment horizontal="right"/>
    </xf>
    <xf numFmtId="2" fontId="1" fillId="0" borderId="0" xfId="1" applyNumberFormat="1"/>
    <xf numFmtId="0" fontId="2" fillId="0" borderId="1" xfId="1" applyFont="1" applyBorder="1"/>
    <xf numFmtId="2" fontId="1" fillId="0" borderId="1" xfId="1" applyNumberFormat="1" applyBorder="1" applyAlignment="1">
      <alignment wrapText="1"/>
    </xf>
    <xf numFmtId="164" fontId="2" fillId="0" borderId="1" xfId="1" applyNumberFormat="1" applyFont="1" applyBorder="1" applyAlignment="1">
      <alignment horizontal="center"/>
    </xf>
    <xf numFmtId="49" fontId="2" fillId="0" borderId="1" xfId="1" applyNumberFormat="1" applyFont="1" applyBorder="1" applyAlignment="1">
      <alignment horizontal="center"/>
    </xf>
    <xf numFmtId="0" fontId="1" fillId="0" borderId="1" xfId="1" applyBorder="1" applyAlignment="1">
      <alignment horizontal="right"/>
    </xf>
    <xf numFmtId="0" fontId="1" fillId="0" borderId="1" xfId="1" applyBorder="1"/>
    <xf numFmtId="2" fontId="2" fillId="0" borderId="1" xfId="1" applyNumberFormat="1" applyFont="1" applyBorder="1" applyAlignment="1">
      <alignment horizontal="center"/>
    </xf>
    <xf numFmtId="2" fontId="1" fillId="0" borderId="1" xfId="1" applyNumberFormat="1" applyBorder="1" applyAlignment="1">
      <alignment horizontal="center"/>
    </xf>
    <xf numFmtId="164" fontId="1" fillId="0" borderId="1" xfId="1" applyNumberFormat="1" applyBorder="1" applyAlignment="1">
      <alignment horizontal="center"/>
    </xf>
    <xf numFmtId="0" fontId="1" fillId="0" borderId="1" xfId="1" applyBorder="1" applyAlignment="1">
      <alignment horizontal="center"/>
    </xf>
    <xf numFmtId="9" fontId="1" fillId="0" borderId="1" xfId="1" applyNumberFormat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1" fillId="2" borderId="1" xfId="1" applyFill="1" applyBorder="1"/>
    <xf numFmtId="2" fontId="1" fillId="2" borderId="1" xfId="1" applyNumberFormat="1" applyFill="1" applyBorder="1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1" fillId="2" borderId="1" xfId="1" applyFill="1" applyBorder="1" applyAlignment="1">
      <alignment horizontal="center"/>
    </xf>
    <xf numFmtId="0" fontId="1" fillId="2" borderId="1" xfId="1" applyFill="1" applyBorder="1" applyAlignment="1">
      <alignment horizontal="right"/>
    </xf>
    <xf numFmtId="0" fontId="1" fillId="2" borderId="0" xfId="1" applyFill="1"/>
    <xf numFmtId="0" fontId="1" fillId="3" borderId="1" xfId="1" applyFill="1" applyBorder="1"/>
    <xf numFmtId="2" fontId="1" fillId="3" borderId="1" xfId="1" applyNumberFormat="1" applyFill="1" applyBorder="1" applyAlignment="1">
      <alignment horizontal="center"/>
    </xf>
    <xf numFmtId="164" fontId="2" fillId="3" borderId="1" xfId="1" applyNumberFormat="1" applyFont="1" applyFill="1" applyBorder="1" applyAlignment="1">
      <alignment horizontal="center"/>
    </xf>
    <xf numFmtId="0" fontId="2" fillId="3" borderId="1" xfId="1" applyFont="1" applyFill="1" applyBorder="1" applyAlignment="1">
      <alignment horizontal="center"/>
    </xf>
    <xf numFmtId="0" fontId="1" fillId="3" borderId="1" xfId="1" applyFill="1" applyBorder="1" applyAlignment="1">
      <alignment horizontal="center"/>
    </xf>
    <xf numFmtId="0" fontId="1" fillId="3" borderId="1" xfId="1" applyFill="1" applyBorder="1" applyAlignment="1">
      <alignment horizontal="right"/>
    </xf>
    <xf numFmtId="0" fontId="1" fillId="3" borderId="0" xfId="1" applyFill="1"/>
    <xf numFmtId="0" fontId="1" fillId="4" borderId="1" xfId="1" applyFill="1" applyBorder="1"/>
    <xf numFmtId="2" fontId="1" fillId="4" borderId="1" xfId="1" applyNumberFormat="1" applyFill="1" applyBorder="1" applyAlignment="1">
      <alignment horizontal="center"/>
    </xf>
    <xf numFmtId="164" fontId="2" fillId="4" borderId="1" xfId="1" applyNumberFormat="1" applyFont="1" applyFill="1" applyBorder="1" applyAlignment="1">
      <alignment horizontal="center"/>
    </xf>
    <xf numFmtId="0" fontId="2" fillId="4" borderId="1" xfId="1" applyFont="1" applyFill="1" applyBorder="1" applyAlignment="1">
      <alignment horizontal="center"/>
    </xf>
    <xf numFmtId="0" fontId="1" fillId="4" borderId="1" xfId="1" applyFill="1" applyBorder="1" applyAlignment="1">
      <alignment horizontal="center"/>
    </xf>
    <xf numFmtId="0" fontId="1" fillId="4" borderId="1" xfId="1" applyFill="1" applyBorder="1" applyAlignment="1">
      <alignment horizontal="right"/>
    </xf>
    <xf numFmtId="0" fontId="1" fillId="4" borderId="0" xfId="1" applyFill="1"/>
    <xf numFmtId="0" fontId="1" fillId="5" borderId="1" xfId="1" applyFill="1" applyBorder="1"/>
    <xf numFmtId="2" fontId="1" fillId="5" borderId="1" xfId="1" applyNumberFormat="1" applyFill="1" applyBorder="1" applyAlignment="1">
      <alignment horizontal="center"/>
    </xf>
    <xf numFmtId="164" fontId="2" fillId="5" borderId="1" xfId="1" applyNumberFormat="1" applyFont="1" applyFill="1" applyBorder="1" applyAlignment="1">
      <alignment horizontal="center"/>
    </xf>
    <xf numFmtId="0" fontId="2" fillId="5" borderId="1" xfId="1" applyFont="1" applyFill="1" applyBorder="1" applyAlignment="1">
      <alignment horizontal="center"/>
    </xf>
    <xf numFmtId="0" fontId="1" fillId="5" borderId="1" xfId="1" applyFill="1" applyBorder="1" applyAlignment="1">
      <alignment horizontal="center"/>
    </xf>
    <xf numFmtId="0" fontId="1" fillId="5" borderId="1" xfId="1" applyFill="1" applyBorder="1" applyAlignment="1">
      <alignment horizontal="right"/>
    </xf>
    <xf numFmtId="0" fontId="1" fillId="5" borderId="0" xfId="1" applyFill="1"/>
    <xf numFmtId="0" fontId="2" fillId="0" borderId="0" xfId="1" applyFont="1" applyAlignment="1">
      <alignment horizontal="right"/>
    </xf>
    <xf numFmtId="0" fontId="3" fillId="0" borderId="0" xfId="1" applyFont="1" applyAlignment="1">
      <alignment horizontal="right"/>
    </xf>
    <xf numFmtId="49" fontId="3" fillId="0" borderId="0" xfId="1" applyNumberFormat="1" applyFont="1" applyAlignment="1">
      <alignment horizontal="right"/>
    </xf>
  </cellXfs>
  <cellStyles count="2">
    <cellStyle name="Normal" xfId="0" builtinId="0"/>
    <cellStyle name="Normal 2" xfId="1" xr:uid="{ED5D9505-67D9-42AA-9F1D-F9564F6C2DA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6FC18-46AB-4256-BBDD-9086136D3CD7}">
  <sheetPr codeName="Sheet18"/>
  <dimension ref="A1:Y31"/>
  <sheetViews>
    <sheetView tabSelected="1" zoomScale="75" workbookViewId="0">
      <selection activeCell="I35" sqref="I35"/>
    </sheetView>
  </sheetViews>
  <sheetFormatPr defaultColWidth="8.77734375" defaultRowHeight="15.6" x14ac:dyDescent="0.3"/>
  <cols>
    <col min="1" max="1" width="15.44140625" style="4" customWidth="1"/>
    <col min="2" max="2" width="10.109375" style="7" bestFit="1" customWidth="1"/>
    <col min="3" max="3" width="8" style="3" bestFit="1" customWidth="1"/>
    <col min="4" max="4" width="5.6640625" style="4" customWidth="1"/>
    <col min="5" max="5" width="5.44140625" style="4" customWidth="1"/>
    <col min="6" max="6" width="6.77734375" style="49" customWidth="1"/>
    <col min="7" max="7" width="6.77734375" style="4" customWidth="1"/>
    <col min="8" max="8" width="8.109375" style="4" customWidth="1"/>
    <col min="9" max="9" width="7" style="6" bestFit="1" customWidth="1"/>
    <col min="10" max="10" width="10.109375" style="4" bestFit="1" customWidth="1"/>
    <col min="11" max="11" width="8" style="3" bestFit="1" customWidth="1"/>
    <col min="12" max="12" width="6.6640625" style="50" bestFit="1" customWidth="1"/>
    <col min="13" max="13" width="6.33203125" style="7" bestFit="1" customWidth="1"/>
    <col min="14" max="14" width="6.77734375" style="4" bestFit="1" customWidth="1"/>
    <col min="15" max="15" width="6.77734375" style="4" customWidth="1"/>
    <col min="16" max="16" width="6.6640625" style="4" customWidth="1"/>
    <col min="17" max="17" width="6.6640625" style="4" bestFit="1" customWidth="1"/>
    <col min="18" max="18" width="10.109375" style="4" bestFit="1" customWidth="1"/>
    <col min="19" max="19" width="8" style="3" bestFit="1" customWidth="1"/>
    <col min="20" max="20" width="6.6640625" style="4" bestFit="1" customWidth="1"/>
    <col min="21" max="21" width="5.6640625" style="4" bestFit="1" customWidth="1"/>
    <col min="22" max="23" width="6.77734375" style="4" bestFit="1" customWidth="1"/>
    <col min="24" max="24" width="6.33203125" style="4" customWidth="1"/>
    <col min="25" max="25" width="6.6640625" style="4" bestFit="1" customWidth="1"/>
    <col min="26" max="16384" width="8.77734375" style="4"/>
  </cols>
  <sheetData>
    <row r="1" spans="1:25" x14ac:dyDescent="0.3">
      <c r="A1" s="1" t="s">
        <v>0</v>
      </c>
      <c r="B1" s="2" t="s">
        <v>1</v>
      </c>
      <c r="F1" s="5"/>
      <c r="J1" s="1" t="s">
        <v>2</v>
      </c>
      <c r="L1" s="5"/>
      <c r="R1" s="1" t="s">
        <v>3</v>
      </c>
    </row>
    <row r="2" spans="1:25" ht="31.2" x14ac:dyDescent="0.3">
      <c r="A2" s="8"/>
      <c r="B2" s="9" t="s">
        <v>4</v>
      </c>
      <c r="C2" s="10" t="s">
        <v>5</v>
      </c>
      <c r="D2" s="11"/>
      <c r="E2" s="11"/>
      <c r="F2" s="11"/>
      <c r="G2" s="11"/>
      <c r="H2" s="11"/>
      <c r="I2" s="12"/>
      <c r="J2" s="13" t="s">
        <v>6</v>
      </c>
      <c r="K2" s="10" t="s">
        <v>5</v>
      </c>
      <c r="L2" s="11"/>
      <c r="M2" s="14"/>
      <c r="N2" s="11"/>
      <c r="O2" s="11"/>
      <c r="P2" s="11"/>
      <c r="Q2" s="13"/>
      <c r="R2" s="13" t="s">
        <v>6</v>
      </c>
      <c r="S2" s="10" t="s">
        <v>5</v>
      </c>
      <c r="T2" s="11"/>
      <c r="U2" s="11"/>
      <c r="V2" s="11"/>
      <c r="W2" s="11"/>
      <c r="X2" s="11"/>
      <c r="Y2" s="13"/>
    </row>
    <row r="3" spans="1:25" x14ac:dyDescent="0.3">
      <c r="A3" s="13"/>
      <c r="B3" s="15" t="s">
        <v>7</v>
      </c>
      <c r="C3" s="16" t="s">
        <v>7</v>
      </c>
      <c r="D3" s="17" t="s">
        <v>8</v>
      </c>
      <c r="E3" s="18">
        <v>0.8</v>
      </c>
      <c r="F3" s="17" t="s">
        <v>9</v>
      </c>
      <c r="G3" s="17" t="s">
        <v>9</v>
      </c>
      <c r="H3" s="17" t="s">
        <v>10</v>
      </c>
      <c r="I3" s="12"/>
      <c r="J3" s="17" t="s">
        <v>7</v>
      </c>
      <c r="K3" s="16" t="s">
        <v>7</v>
      </c>
      <c r="L3" s="17" t="s">
        <v>8</v>
      </c>
      <c r="M3" s="15">
        <v>0.8</v>
      </c>
      <c r="N3" s="17" t="s">
        <v>9</v>
      </c>
      <c r="O3" s="17" t="s">
        <v>9</v>
      </c>
      <c r="P3" s="17" t="s">
        <v>11</v>
      </c>
      <c r="Q3" s="13"/>
      <c r="R3" s="17" t="s">
        <v>7</v>
      </c>
      <c r="S3" s="16" t="s">
        <v>7</v>
      </c>
      <c r="T3" s="17" t="s">
        <v>8</v>
      </c>
      <c r="U3" s="18">
        <v>0.8</v>
      </c>
      <c r="V3" s="17" t="s">
        <v>9</v>
      </c>
      <c r="W3" s="17" t="s">
        <v>9</v>
      </c>
      <c r="X3" s="17" t="s">
        <v>12</v>
      </c>
      <c r="Y3" s="13"/>
    </row>
    <row r="4" spans="1:25" x14ac:dyDescent="0.3">
      <c r="A4" s="13" t="s">
        <v>13</v>
      </c>
      <c r="B4" s="15" t="s">
        <v>14</v>
      </c>
      <c r="C4" s="16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7" t="s">
        <v>19</v>
      </c>
      <c r="I4" s="12" t="s">
        <v>20</v>
      </c>
      <c r="J4" s="17" t="s">
        <v>14</v>
      </c>
      <c r="K4" s="16" t="s">
        <v>14</v>
      </c>
      <c r="L4" s="17" t="s">
        <v>15</v>
      </c>
      <c r="M4" s="15" t="s">
        <v>16</v>
      </c>
      <c r="N4" s="17" t="s">
        <v>17</v>
      </c>
      <c r="O4" s="17" t="s">
        <v>18</v>
      </c>
      <c r="P4" s="17" t="s">
        <v>19</v>
      </c>
      <c r="Q4" s="13" t="s">
        <v>20</v>
      </c>
      <c r="R4" s="17" t="s">
        <v>14</v>
      </c>
      <c r="S4" s="16" t="s">
        <v>14</v>
      </c>
      <c r="T4" s="17" t="s">
        <v>15</v>
      </c>
      <c r="U4" s="17" t="s">
        <v>16</v>
      </c>
      <c r="V4" s="17" t="s">
        <v>17</v>
      </c>
      <c r="W4" s="17" t="s">
        <v>18</v>
      </c>
      <c r="X4" s="17" t="s">
        <v>19</v>
      </c>
      <c r="Y4" s="13" t="s">
        <v>20</v>
      </c>
    </row>
    <row r="5" spans="1:25" x14ac:dyDescent="0.3">
      <c r="A5" s="13">
        <v>1</v>
      </c>
      <c r="B5" s="15">
        <f t="shared" ref="B5:B28" si="0">C5*0.7</f>
        <v>1.75</v>
      </c>
      <c r="C5" s="10">
        <v>2.5</v>
      </c>
      <c r="D5" s="19">
        <f t="shared" ref="D5:D28" si="1">F5+H5+((G5+I5)/8)</f>
        <v>2.5</v>
      </c>
      <c r="E5" s="17">
        <f t="shared" ref="E5:E28" si="2">C5*0.8</f>
        <v>2</v>
      </c>
      <c r="F5" s="17">
        <v>1</v>
      </c>
      <c r="G5" s="17">
        <v>2</v>
      </c>
      <c r="H5" s="17">
        <f>E5-F5</f>
        <v>1</v>
      </c>
      <c r="I5" s="12">
        <v>2</v>
      </c>
      <c r="J5" s="15">
        <f t="shared" ref="J5:J28" si="3">K5*0.7</f>
        <v>1.75</v>
      </c>
      <c r="K5" s="10">
        <v>2.5</v>
      </c>
      <c r="L5" s="19">
        <f t="shared" ref="L5:L28" si="4">N5+P5+((O5+Q5)/8)</f>
        <v>2.5</v>
      </c>
      <c r="M5" s="15">
        <f t="shared" ref="M5:M28" si="5">K5*0.8</f>
        <v>2</v>
      </c>
      <c r="N5" s="17">
        <v>1</v>
      </c>
      <c r="O5" s="17">
        <v>2</v>
      </c>
      <c r="P5" s="15">
        <f t="shared" ref="P5:P19" si="6">M5-N5</f>
        <v>1</v>
      </c>
      <c r="Q5" s="12">
        <v>2</v>
      </c>
      <c r="R5" s="15">
        <f t="shared" ref="R5:R28" si="7">S5*0.7</f>
        <v>2.0999999999999996</v>
      </c>
      <c r="S5" s="10">
        <v>3</v>
      </c>
      <c r="T5" s="19">
        <f t="shared" ref="T5:T28" si="8">V5+X5+((W5+Y5)/8)</f>
        <v>3.4000000000000004</v>
      </c>
      <c r="U5" s="17">
        <f t="shared" ref="U5:U28" si="9">S5*0.8</f>
        <v>2.4000000000000004</v>
      </c>
      <c r="V5" s="17">
        <v>1</v>
      </c>
      <c r="W5" s="17">
        <v>4</v>
      </c>
      <c r="X5" s="17">
        <f>U5-V5</f>
        <v>1.4000000000000004</v>
      </c>
      <c r="Y5" s="12">
        <v>4</v>
      </c>
    </row>
    <row r="6" spans="1:25" x14ac:dyDescent="0.3">
      <c r="A6" s="13">
        <v>6</v>
      </c>
      <c r="B6" s="15">
        <f t="shared" si="0"/>
        <v>2.0999999999999996</v>
      </c>
      <c r="C6" s="10">
        <v>3</v>
      </c>
      <c r="D6" s="19">
        <f t="shared" si="1"/>
        <v>3.4000000000000004</v>
      </c>
      <c r="E6" s="17">
        <f t="shared" si="2"/>
        <v>2.4000000000000004</v>
      </c>
      <c r="F6" s="17">
        <v>1</v>
      </c>
      <c r="G6" s="17">
        <v>4</v>
      </c>
      <c r="H6" s="17">
        <f t="shared" ref="H6:H28" si="10">E6-F6</f>
        <v>1.4000000000000004</v>
      </c>
      <c r="I6" s="12">
        <v>4</v>
      </c>
      <c r="J6" s="15">
        <f t="shared" si="3"/>
        <v>2.0999999999999996</v>
      </c>
      <c r="K6" s="10">
        <v>3</v>
      </c>
      <c r="L6" s="19">
        <f t="shared" si="4"/>
        <v>3.4000000000000004</v>
      </c>
      <c r="M6" s="15">
        <f t="shared" si="5"/>
        <v>2.4000000000000004</v>
      </c>
      <c r="N6" s="17">
        <v>1</v>
      </c>
      <c r="O6" s="17">
        <v>4</v>
      </c>
      <c r="P6" s="15">
        <f t="shared" si="6"/>
        <v>1.4000000000000004</v>
      </c>
      <c r="Q6" s="12">
        <v>4</v>
      </c>
      <c r="R6" s="15">
        <f t="shared" si="7"/>
        <v>2.4499999999999997</v>
      </c>
      <c r="S6" s="10">
        <v>3.5</v>
      </c>
      <c r="T6" s="19">
        <f t="shared" si="8"/>
        <v>3.8000000000000003</v>
      </c>
      <c r="U6" s="17">
        <f t="shared" si="9"/>
        <v>2.8000000000000003</v>
      </c>
      <c r="V6" s="17">
        <v>1</v>
      </c>
      <c r="W6" s="17">
        <v>4</v>
      </c>
      <c r="X6" s="17">
        <f t="shared" ref="X6:X28" si="11">U6-V6</f>
        <v>1.8000000000000003</v>
      </c>
      <c r="Y6" s="13">
        <v>4</v>
      </c>
    </row>
    <row r="7" spans="1:25" x14ac:dyDescent="0.3">
      <c r="A7" s="13">
        <v>11</v>
      </c>
      <c r="B7" s="15">
        <f t="shared" si="0"/>
        <v>2.0999999999999996</v>
      </c>
      <c r="C7" s="10">
        <v>3</v>
      </c>
      <c r="D7" s="19">
        <f t="shared" si="1"/>
        <v>3.4000000000000004</v>
      </c>
      <c r="E7" s="17">
        <f t="shared" si="2"/>
        <v>2.4000000000000004</v>
      </c>
      <c r="F7" s="17">
        <v>1</v>
      </c>
      <c r="G7" s="17">
        <v>4</v>
      </c>
      <c r="H7" s="17">
        <f t="shared" si="10"/>
        <v>1.4000000000000004</v>
      </c>
      <c r="I7" s="12">
        <v>4</v>
      </c>
      <c r="J7" s="15">
        <f t="shared" si="3"/>
        <v>2.4499999999999997</v>
      </c>
      <c r="K7" s="10">
        <v>3.5</v>
      </c>
      <c r="L7" s="19">
        <f t="shared" si="4"/>
        <v>3.8000000000000003</v>
      </c>
      <c r="M7" s="15">
        <f t="shared" si="5"/>
        <v>2.8000000000000003</v>
      </c>
      <c r="N7" s="17">
        <v>1</v>
      </c>
      <c r="O7" s="17">
        <v>4</v>
      </c>
      <c r="P7" s="15">
        <f t="shared" si="6"/>
        <v>1.8000000000000003</v>
      </c>
      <c r="Q7" s="13">
        <v>4</v>
      </c>
      <c r="R7" s="15">
        <f t="shared" si="7"/>
        <v>3.15</v>
      </c>
      <c r="S7" s="10">
        <v>4.5</v>
      </c>
      <c r="T7" s="19">
        <f t="shared" si="8"/>
        <v>4.5999999999999996</v>
      </c>
      <c r="U7" s="17">
        <f t="shared" si="9"/>
        <v>3.6</v>
      </c>
      <c r="V7" s="17">
        <v>1</v>
      </c>
      <c r="W7" s="17">
        <v>4</v>
      </c>
      <c r="X7" s="17">
        <f t="shared" si="11"/>
        <v>2.6</v>
      </c>
      <c r="Y7" s="13">
        <v>4</v>
      </c>
    </row>
    <row r="8" spans="1:25" x14ac:dyDescent="0.3">
      <c r="A8" s="13">
        <v>16</v>
      </c>
      <c r="B8" s="15">
        <f t="shared" si="0"/>
        <v>2.4499999999999997</v>
      </c>
      <c r="C8" s="10">
        <v>3.5</v>
      </c>
      <c r="D8" s="19">
        <f t="shared" si="1"/>
        <v>3.8000000000000003</v>
      </c>
      <c r="E8" s="17">
        <f t="shared" si="2"/>
        <v>2.8000000000000003</v>
      </c>
      <c r="F8" s="17">
        <v>1</v>
      </c>
      <c r="G8" s="17">
        <v>4</v>
      </c>
      <c r="H8" s="17">
        <f t="shared" si="10"/>
        <v>1.8000000000000003</v>
      </c>
      <c r="I8" s="12">
        <v>4</v>
      </c>
      <c r="J8" s="15">
        <f t="shared" si="3"/>
        <v>3.15</v>
      </c>
      <c r="K8" s="10">
        <v>4.5</v>
      </c>
      <c r="L8" s="19">
        <f t="shared" si="4"/>
        <v>4.5999999999999996</v>
      </c>
      <c r="M8" s="15">
        <f t="shared" si="5"/>
        <v>3.6</v>
      </c>
      <c r="N8" s="17">
        <v>1</v>
      </c>
      <c r="O8" s="17">
        <v>4</v>
      </c>
      <c r="P8" s="15">
        <f t="shared" si="6"/>
        <v>2.6</v>
      </c>
      <c r="Q8" s="13">
        <v>4</v>
      </c>
      <c r="R8" s="15">
        <f t="shared" si="7"/>
        <v>3.8499999999999996</v>
      </c>
      <c r="S8" s="10">
        <v>5.5</v>
      </c>
      <c r="T8" s="19">
        <f t="shared" si="8"/>
        <v>5.9</v>
      </c>
      <c r="U8" s="17">
        <f t="shared" si="9"/>
        <v>4.4000000000000004</v>
      </c>
      <c r="V8" s="17">
        <v>1</v>
      </c>
      <c r="W8" s="17">
        <v>6</v>
      </c>
      <c r="X8" s="17">
        <f t="shared" si="11"/>
        <v>3.4000000000000004</v>
      </c>
      <c r="Y8" s="13">
        <v>6</v>
      </c>
    </row>
    <row r="9" spans="1:25" x14ac:dyDescent="0.3">
      <c r="A9" s="13">
        <v>26</v>
      </c>
      <c r="B9" s="15">
        <f t="shared" si="0"/>
        <v>2.8</v>
      </c>
      <c r="C9" s="10">
        <v>4</v>
      </c>
      <c r="D9" s="19">
        <f t="shared" si="1"/>
        <v>4.2</v>
      </c>
      <c r="E9" s="17">
        <f t="shared" si="2"/>
        <v>3.2</v>
      </c>
      <c r="F9" s="17">
        <v>1</v>
      </c>
      <c r="G9" s="17">
        <v>4</v>
      </c>
      <c r="H9" s="17">
        <f t="shared" si="10"/>
        <v>2.2000000000000002</v>
      </c>
      <c r="I9" s="12">
        <v>4</v>
      </c>
      <c r="J9" s="15">
        <f t="shared" si="3"/>
        <v>3.8499999999999996</v>
      </c>
      <c r="K9" s="10">
        <v>5.5</v>
      </c>
      <c r="L9" s="19">
        <f t="shared" si="4"/>
        <v>5.9</v>
      </c>
      <c r="M9" s="15">
        <f t="shared" si="5"/>
        <v>4.4000000000000004</v>
      </c>
      <c r="N9" s="17">
        <v>1</v>
      </c>
      <c r="O9" s="17">
        <v>6</v>
      </c>
      <c r="P9" s="15">
        <f t="shared" si="6"/>
        <v>3.4000000000000004</v>
      </c>
      <c r="Q9" s="13">
        <v>6</v>
      </c>
      <c r="R9" s="15">
        <f t="shared" si="7"/>
        <v>4.8999999999999995</v>
      </c>
      <c r="S9" s="10">
        <v>7</v>
      </c>
      <c r="T9" s="19">
        <f t="shared" si="8"/>
        <v>7.1000000000000005</v>
      </c>
      <c r="U9" s="17">
        <f t="shared" si="9"/>
        <v>5.6000000000000005</v>
      </c>
      <c r="V9" s="17">
        <v>1</v>
      </c>
      <c r="W9" s="17">
        <v>6</v>
      </c>
      <c r="X9" s="17">
        <f t="shared" si="11"/>
        <v>4.6000000000000005</v>
      </c>
      <c r="Y9" s="12">
        <v>6</v>
      </c>
    </row>
    <row r="10" spans="1:25" x14ac:dyDescent="0.3">
      <c r="A10" s="13">
        <v>46</v>
      </c>
      <c r="B10" s="15">
        <f t="shared" si="0"/>
        <v>3.15</v>
      </c>
      <c r="C10" s="10">
        <v>4.5</v>
      </c>
      <c r="D10" s="19">
        <f t="shared" si="1"/>
        <v>4.5999999999999996</v>
      </c>
      <c r="E10" s="17">
        <f t="shared" si="2"/>
        <v>3.6</v>
      </c>
      <c r="F10" s="17">
        <v>1</v>
      </c>
      <c r="G10" s="17">
        <v>4</v>
      </c>
      <c r="H10" s="17">
        <f t="shared" si="10"/>
        <v>2.6</v>
      </c>
      <c r="I10" s="12">
        <v>4</v>
      </c>
      <c r="J10" s="15">
        <f t="shared" si="3"/>
        <v>4.1999999999999993</v>
      </c>
      <c r="K10" s="10">
        <v>6</v>
      </c>
      <c r="L10" s="19">
        <f t="shared" si="4"/>
        <v>6.3000000000000007</v>
      </c>
      <c r="M10" s="15">
        <f t="shared" si="5"/>
        <v>4.8000000000000007</v>
      </c>
      <c r="N10" s="17">
        <v>1</v>
      </c>
      <c r="O10" s="17">
        <v>6</v>
      </c>
      <c r="P10" s="15">
        <f t="shared" si="6"/>
        <v>3.8000000000000007</v>
      </c>
      <c r="Q10" s="12">
        <v>6</v>
      </c>
      <c r="R10" s="15">
        <f t="shared" si="7"/>
        <v>5.6</v>
      </c>
      <c r="S10" s="10">
        <v>8</v>
      </c>
      <c r="T10" s="19">
        <f t="shared" si="8"/>
        <v>8.4</v>
      </c>
      <c r="U10" s="17">
        <f t="shared" si="9"/>
        <v>6.4</v>
      </c>
      <c r="V10" s="17">
        <v>1</v>
      </c>
      <c r="W10" s="17">
        <v>8</v>
      </c>
      <c r="X10" s="17">
        <f t="shared" si="11"/>
        <v>5.4</v>
      </c>
      <c r="Y10" s="12">
        <v>8</v>
      </c>
    </row>
    <row r="11" spans="1:25" x14ac:dyDescent="0.3">
      <c r="A11" s="13">
        <v>66</v>
      </c>
      <c r="B11" s="15">
        <f t="shared" si="0"/>
        <v>3.5</v>
      </c>
      <c r="C11" s="10">
        <v>5</v>
      </c>
      <c r="D11" s="19">
        <f t="shared" si="1"/>
        <v>5</v>
      </c>
      <c r="E11" s="17">
        <f t="shared" si="2"/>
        <v>4</v>
      </c>
      <c r="F11" s="17">
        <v>1</v>
      </c>
      <c r="G11" s="17">
        <v>4</v>
      </c>
      <c r="H11" s="17">
        <f t="shared" si="10"/>
        <v>3</v>
      </c>
      <c r="I11" s="12">
        <v>4</v>
      </c>
      <c r="J11" s="15">
        <f t="shared" si="3"/>
        <v>4.8999999999999995</v>
      </c>
      <c r="K11" s="10">
        <v>7</v>
      </c>
      <c r="L11" s="19">
        <f t="shared" si="4"/>
        <v>7.1000000000000005</v>
      </c>
      <c r="M11" s="15">
        <f t="shared" si="5"/>
        <v>5.6000000000000005</v>
      </c>
      <c r="N11" s="17">
        <v>1</v>
      </c>
      <c r="O11" s="17">
        <v>6</v>
      </c>
      <c r="P11" s="15">
        <f t="shared" si="6"/>
        <v>4.6000000000000005</v>
      </c>
      <c r="Q11" s="12">
        <v>6</v>
      </c>
      <c r="R11" s="15">
        <f t="shared" si="7"/>
        <v>6.3</v>
      </c>
      <c r="S11" s="10">
        <v>9</v>
      </c>
      <c r="T11" s="19">
        <f t="shared" si="8"/>
        <v>9.1999999999999993</v>
      </c>
      <c r="U11" s="17">
        <f t="shared" si="9"/>
        <v>7.2</v>
      </c>
      <c r="V11" s="17">
        <v>1</v>
      </c>
      <c r="W11" s="17">
        <v>8</v>
      </c>
      <c r="X11" s="17">
        <f t="shared" si="11"/>
        <v>6.2</v>
      </c>
      <c r="Y11" s="12">
        <v>8</v>
      </c>
    </row>
    <row r="12" spans="1:25" s="26" customFormat="1" x14ac:dyDescent="0.3">
      <c r="A12" s="20">
        <v>86</v>
      </c>
      <c r="B12" s="21">
        <f t="shared" si="0"/>
        <v>3.8499999999999996</v>
      </c>
      <c r="C12" s="22">
        <v>5.5</v>
      </c>
      <c r="D12" s="23">
        <f t="shared" si="1"/>
        <v>5.9</v>
      </c>
      <c r="E12" s="24">
        <f t="shared" si="2"/>
        <v>4.4000000000000004</v>
      </c>
      <c r="F12" s="24">
        <v>1</v>
      </c>
      <c r="G12" s="24">
        <v>6</v>
      </c>
      <c r="H12" s="24">
        <f t="shared" si="10"/>
        <v>3.4000000000000004</v>
      </c>
      <c r="I12" s="25">
        <v>6</v>
      </c>
      <c r="J12" s="21">
        <f t="shared" si="3"/>
        <v>5.6</v>
      </c>
      <c r="K12" s="22">
        <v>8</v>
      </c>
      <c r="L12" s="23">
        <f t="shared" si="4"/>
        <v>8.4</v>
      </c>
      <c r="M12" s="21">
        <f t="shared" si="5"/>
        <v>6.4</v>
      </c>
      <c r="N12" s="24">
        <v>1</v>
      </c>
      <c r="O12" s="24">
        <v>8</v>
      </c>
      <c r="P12" s="21">
        <f t="shared" si="6"/>
        <v>5.4</v>
      </c>
      <c r="Q12" s="25">
        <v>8</v>
      </c>
      <c r="R12" s="21">
        <f t="shared" si="7"/>
        <v>7.6999999999999993</v>
      </c>
      <c r="S12" s="22">
        <v>11</v>
      </c>
      <c r="T12" s="23">
        <f t="shared" si="8"/>
        <v>10.8</v>
      </c>
      <c r="U12" s="24">
        <f t="shared" si="9"/>
        <v>8.8000000000000007</v>
      </c>
      <c r="V12" s="24">
        <v>1.5</v>
      </c>
      <c r="W12" s="24">
        <v>8</v>
      </c>
      <c r="X12" s="24">
        <f t="shared" si="11"/>
        <v>7.3000000000000007</v>
      </c>
      <c r="Y12" s="25">
        <v>8</v>
      </c>
    </row>
    <row r="13" spans="1:25" s="26" customFormat="1" x14ac:dyDescent="0.3">
      <c r="A13" s="20">
        <v>126</v>
      </c>
      <c r="B13" s="21">
        <f t="shared" si="0"/>
        <v>4.1999999999999993</v>
      </c>
      <c r="C13" s="22">
        <v>6</v>
      </c>
      <c r="D13" s="23">
        <f t="shared" si="1"/>
        <v>6.3000000000000007</v>
      </c>
      <c r="E13" s="24">
        <f t="shared" si="2"/>
        <v>4.8000000000000007</v>
      </c>
      <c r="F13" s="24">
        <v>1</v>
      </c>
      <c r="G13" s="24">
        <v>6</v>
      </c>
      <c r="H13" s="24">
        <f t="shared" si="10"/>
        <v>3.8000000000000007</v>
      </c>
      <c r="I13" s="25">
        <v>6</v>
      </c>
      <c r="J13" s="21">
        <f t="shared" si="3"/>
        <v>6.3</v>
      </c>
      <c r="K13" s="22">
        <v>9</v>
      </c>
      <c r="L13" s="23">
        <f t="shared" si="4"/>
        <v>9.1999999999999993</v>
      </c>
      <c r="M13" s="21">
        <f t="shared" si="5"/>
        <v>7.2</v>
      </c>
      <c r="N13" s="24">
        <v>1.5</v>
      </c>
      <c r="O13" s="24">
        <v>8</v>
      </c>
      <c r="P13" s="21">
        <f t="shared" si="6"/>
        <v>5.7</v>
      </c>
      <c r="Q13" s="25">
        <v>8</v>
      </c>
      <c r="R13" s="21">
        <f t="shared" si="7"/>
        <v>8.3999999999999986</v>
      </c>
      <c r="S13" s="22">
        <v>12</v>
      </c>
      <c r="T13" s="23">
        <f t="shared" si="8"/>
        <v>11.600000000000001</v>
      </c>
      <c r="U13" s="24">
        <f t="shared" si="9"/>
        <v>9.6000000000000014</v>
      </c>
      <c r="V13" s="24">
        <v>1.5</v>
      </c>
      <c r="W13" s="24">
        <v>8</v>
      </c>
      <c r="X13" s="24">
        <f t="shared" si="11"/>
        <v>8.1000000000000014</v>
      </c>
      <c r="Y13" s="25">
        <v>8</v>
      </c>
    </row>
    <row r="14" spans="1:25" s="26" customFormat="1" x14ac:dyDescent="0.3">
      <c r="A14" s="20">
        <v>176</v>
      </c>
      <c r="B14" s="21">
        <f t="shared" si="0"/>
        <v>4.8999999999999995</v>
      </c>
      <c r="C14" s="22">
        <v>7</v>
      </c>
      <c r="D14" s="23">
        <f t="shared" si="1"/>
        <v>7.1000000000000005</v>
      </c>
      <c r="E14" s="24">
        <f t="shared" si="2"/>
        <v>5.6000000000000005</v>
      </c>
      <c r="F14" s="24">
        <v>1</v>
      </c>
      <c r="G14" s="24">
        <v>6</v>
      </c>
      <c r="H14" s="24">
        <f t="shared" si="10"/>
        <v>4.6000000000000005</v>
      </c>
      <c r="I14" s="25">
        <v>6</v>
      </c>
      <c r="J14" s="21">
        <f t="shared" si="3"/>
        <v>7</v>
      </c>
      <c r="K14" s="22">
        <v>10</v>
      </c>
      <c r="L14" s="23">
        <f t="shared" si="4"/>
        <v>10</v>
      </c>
      <c r="M14" s="21">
        <f t="shared" si="5"/>
        <v>8</v>
      </c>
      <c r="N14" s="24">
        <v>1.5</v>
      </c>
      <c r="O14" s="24">
        <v>8</v>
      </c>
      <c r="P14" s="21">
        <f t="shared" si="6"/>
        <v>6.5</v>
      </c>
      <c r="Q14" s="25">
        <v>8</v>
      </c>
      <c r="R14" s="21">
        <f t="shared" si="7"/>
        <v>9.1</v>
      </c>
      <c r="S14" s="22">
        <v>13</v>
      </c>
      <c r="T14" s="23">
        <f t="shared" si="8"/>
        <v>13.4</v>
      </c>
      <c r="U14" s="24">
        <f t="shared" si="9"/>
        <v>10.4</v>
      </c>
      <c r="V14" s="24">
        <v>1.5</v>
      </c>
      <c r="W14" s="24">
        <v>12</v>
      </c>
      <c r="X14" s="24">
        <f t="shared" si="11"/>
        <v>8.9</v>
      </c>
      <c r="Y14" s="25">
        <v>12</v>
      </c>
    </row>
    <row r="15" spans="1:25" s="33" customFormat="1" x14ac:dyDescent="0.3">
      <c r="A15" s="27">
        <v>276</v>
      </c>
      <c r="B15" s="28">
        <f t="shared" si="0"/>
        <v>5.6</v>
      </c>
      <c r="C15" s="29">
        <v>8</v>
      </c>
      <c r="D15" s="30">
        <f t="shared" si="1"/>
        <v>8.4</v>
      </c>
      <c r="E15" s="31">
        <f t="shared" si="2"/>
        <v>6.4</v>
      </c>
      <c r="F15" s="31">
        <v>1.5</v>
      </c>
      <c r="G15" s="31">
        <v>8</v>
      </c>
      <c r="H15" s="31">
        <f t="shared" si="10"/>
        <v>4.9000000000000004</v>
      </c>
      <c r="I15" s="32">
        <v>8</v>
      </c>
      <c r="J15" s="28">
        <f t="shared" si="3"/>
        <v>7.6999999999999993</v>
      </c>
      <c r="K15" s="29">
        <v>11</v>
      </c>
      <c r="L15" s="30">
        <f t="shared" si="4"/>
        <v>10.8</v>
      </c>
      <c r="M15" s="28">
        <f t="shared" si="5"/>
        <v>8.8000000000000007</v>
      </c>
      <c r="N15" s="31">
        <v>2</v>
      </c>
      <c r="O15" s="31">
        <v>8</v>
      </c>
      <c r="P15" s="28">
        <f t="shared" si="6"/>
        <v>6.8000000000000007</v>
      </c>
      <c r="Q15" s="32">
        <v>8</v>
      </c>
      <c r="R15" s="28">
        <f t="shared" si="7"/>
        <v>10.5</v>
      </c>
      <c r="S15" s="29">
        <v>15</v>
      </c>
      <c r="T15" s="30">
        <f t="shared" si="8"/>
        <v>15</v>
      </c>
      <c r="U15" s="31">
        <f t="shared" si="9"/>
        <v>12</v>
      </c>
      <c r="V15" s="31">
        <v>2</v>
      </c>
      <c r="W15" s="31">
        <v>12</v>
      </c>
      <c r="X15" s="31">
        <f t="shared" si="11"/>
        <v>10</v>
      </c>
      <c r="Y15" s="32">
        <v>12</v>
      </c>
    </row>
    <row r="16" spans="1:25" s="33" customFormat="1" x14ac:dyDescent="0.3">
      <c r="A16" s="27">
        <v>426</v>
      </c>
      <c r="B16" s="28">
        <f t="shared" si="0"/>
        <v>6.3</v>
      </c>
      <c r="C16" s="29">
        <v>9</v>
      </c>
      <c r="D16" s="30">
        <f t="shared" si="1"/>
        <v>9.1999999999999993</v>
      </c>
      <c r="E16" s="31">
        <f t="shared" si="2"/>
        <v>7.2</v>
      </c>
      <c r="F16" s="31">
        <v>1.5</v>
      </c>
      <c r="G16" s="31">
        <v>8</v>
      </c>
      <c r="H16" s="31">
        <f t="shared" si="10"/>
        <v>5.7</v>
      </c>
      <c r="I16" s="32">
        <v>8</v>
      </c>
      <c r="J16" s="28">
        <f t="shared" si="3"/>
        <v>8.3999999999999986</v>
      </c>
      <c r="K16" s="29">
        <v>12</v>
      </c>
      <c r="L16" s="30">
        <f t="shared" si="4"/>
        <v>11.600000000000001</v>
      </c>
      <c r="M16" s="28">
        <f t="shared" si="5"/>
        <v>9.6000000000000014</v>
      </c>
      <c r="N16" s="31">
        <v>2</v>
      </c>
      <c r="O16" s="31">
        <v>8</v>
      </c>
      <c r="P16" s="28">
        <f t="shared" si="6"/>
        <v>7.6000000000000014</v>
      </c>
      <c r="Q16" s="32">
        <v>8</v>
      </c>
      <c r="R16" s="28">
        <f t="shared" si="7"/>
        <v>11.2</v>
      </c>
      <c r="S16" s="29">
        <v>16</v>
      </c>
      <c r="T16" s="30">
        <f t="shared" si="8"/>
        <v>15.8</v>
      </c>
      <c r="U16" s="31">
        <f t="shared" si="9"/>
        <v>12.8</v>
      </c>
      <c r="V16" s="31">
        <v>2</v>
      </c>
      <c r="W16" s="31">
        <v>12</v>
      </c>
      <c r="X16" s="31">
        <f t="shared" si="11"/>
        <v>10.8</v>
      </c>
      <c r="Y16" s="32">
        <v>12</v>
      </c>
    </row>
    <row r="17" spans="1:25" s="33" customFormat="1" x14ac:dyDescent="0.3">
      <c r="A17" s="27">
        <v>626</v>
      </c>
      <c r="B17" s="28">
        <f t="shared" si="0"/>
        <v>7</v>
      </c>
      <c r="C17" s="29">
        <v>10</v>
      </c>
      <c r="D17" s="30">
        <f t="shared" si="1"/>
        <v>10</v>
      </c>
      <c r="E17" s="31">
        <f t="shared" si="2"/>
        <v>8</v>
      </c>
      <c r="F17" s="31">
        <v>1.5</v>
      </c>
      <c r="G17" s="31">
        <v>8</v>
      </c>
      <c r="H17" s="31">
        <f t="shared" si="10"/>
        <v>6.5</v>
      </c>
      <c r="I17" s="32">
        <v>8</v>
      </c>
      <c r="J17" s="28">
        <f t="shared" si="3"/>
        <v>9.1</v>
      </c>
      <c r="K17" s="29">
        <v>13</v>
      </c>
      <c r="L17" s="30">
        <f t="shared" si="4"/>
        <v>13.4</v>
      </c>
      <c r="M17" s="28">
        <f t="shared" si="5"/>
        <v>10.4</v>
      </c>
      <c r="N17" s="31">
        <v>2</v>
      </c>
      <c r="O17" s="31">
        <v>12</v>
      </c>
      <c r="P17" s="28">
        <f t="shared" si="6"/>
        <v>8.4</v>
      </c>
      <c r="Q17" s="32">
        <v>12</v>
      </c>
      <c r="R17" s="28">
        <f t="shared" si="7"/>
        <v>11.899999999999999</v>
      </c>
      <c r="S17" s="29">
        <v>17</v>
      </c>
      <c r="T17" s="30">
        <f t="shared" si="8"/>
        <v>16.600000000000001</v>
      </c>
      <c r="U17" s="31">
        <f t="shared" si="9"/>
        <v>13.600000000000001</v>
      </c>
      <c r="V17" s="31">
        <v>2</v>
      </c>
      <c r="W17" s="31">
        <v>12</v>
      </c>
      <c r="X17" s="31">
        <f t="shared" si="11"/>
        <v>11.600000000000001</v>
      </c>
      <c r="Y17" s="32">
        <v>12</v>
      </c>
    </row>
    <row r="18" spans="1:25" s="33" customFormat="1" x14ac:dyDescent="0.3">
      <c r="A18" s="27">
        <v>876</v>
      </c>
      <c r="B18" s="28">
        <f t="shared" si="0"/>
        <v>7.6999999999999993</v>
      </c>
      <c r="C18" s="29">
        <v>11</v>
      </c>
      <c r="D18" s="30">
        <f t="shared" si="1"/>
        <v>10.8</v>
      </c>
      <c r="E18" s="31">
        <f t="shared" si="2"/>
        <v>8.8000000000000007</v>
      </c>
      <c r="F18" s="31">
        <v>1.5</v>
      </c>
      <c r="G18" s="31">
        <v>8</v>
      </c>
      <c r="H18" s="31">
        <f t="shared" si="10"/>
        <v>7.3000000000000007</v>
      </c>
      <c r="I18" s="32">
        <v>8</v>
      </c>
      <c r="J18" s="28">
        <f t="shared" si="3"/>
        <v>10.5</v>
      </c>
      <c r="K18" s="29">
        <v>15</v>
      </c>
      <c r="L18" s="30">
        <f t="shared" si="4"/>
        <v>15</v>
      </c>
      <c r="M18" s="28">
        <f t="shared" si="5"/>
        <v>12</v>
      </c>
      <c r="N18" s="31">
        <v>2</v>
      </c>
      <c r="O18" s="31">
        <v>12</v>
      </c>
      <c r="P18" s="28">
        <f t="shared" si="6"/>
        <v>10</v>
      </c>
      <c r="Q18" s="32">
        <v>12</v>
      </c>
      <c r="R18" s="28">
        <f t="shared" si="7"/>
        <v>13.299999999999999</v>
      </c>
      <c r="S18" s="29">
        <v>19</v>
      </c>
      <c r="T18" s="30">
        <f t="shared" si="8"/>
        <v>18.200000000000003</v>
      </c>
      <c r="U18" s="31">
        <f t="shared" si="9"/>
        <v>15.200000000000001</v>
      </c>
      <c r="V18" s="31">
        <v>2</v>
      </c>
      <c r="W18" s="31">
        <v>12</v>
      </c>
      <c r="X18" s="31">
        <f t="shared" si="11"/>
        <v>13.200000000000001</v>
      </c>
      <c r="Y18" s="32">
        <v>12</v>
      </c>
    </row>
    <row r="19" spans="1:25" s="40" customFormat="1" x14ac:dyDescent="0.3">
      <c r="A19" s="34">
        <v>1176</v>
      </c>
      <c r="B19" s="35">
        <f t="shared" si="0"/>
        <v>8.3999999999999986</v>
      </c>
      <c r="C19" s="36">
        <v>12</v>
      </c>
      <c r="D19" s="37">
        <f t="shared" si="1"/>
        <v>11.600000000000001</v>
      </c>
      <c r="E19" s="38">
        <f t="shared" si="2"/>
        <v>9.6000000000000014</v>
      </c>
      <c r="F19" s="38">
        <v>2</v>
      </c>
      <c r="G19" s="38">
        <v>8</v>
      </c>
      <c r="H19" s="38">
        <f t="shared" si="10"/>
        <v>7.6000000000000014</v>
      </c>
      <c r="I19" s="39">
        <v>8</v>
      </c>
      <c r="J19" s="35">
        <f t="shared" si="3"/>
        <v>11.2</v>
      </c>
      <c r="K19" s="36">
        <v>16</v>
      </c>
      <c r="L19" s="37">
        <f t="shared" si="4"/>
        <v>15.8</v>
      </c>
      <c r="M19" s="35">
        <f t="shared" si="5"/>
        <v>12.8</v>
      </c>
      <c r="N19" s="38">
        <v>2.5</v>
      </c>
      <c r="O19" s="38">
        <v>12</v>
      </c>
      <c r="P19" s="35">
        <f t="shared" si="6"/>
        <v>10.3</v>
      </c>
      <c r="Q19" s="39">
        <v>12</v>
      </c>
      <c r="R19" s="35">
        <f t="shared" si="7"/>
        <v>14</v>
      </c>
      <c r="S19" s="36">
        <v>20</v>
      </c>
      <c r="T19" s="37">
        <f t="shared" si="8"/>
        <v>20</v>
      </c>
      <c r="U19" s="38">
        <f t="shared" si="9"/>
        <v>16</v>
      </c>
      <c r="V19" s="38">
        <v>2.5</v>
      </c>
      <c r="W19" s="38">
        <v>16</v>
      </c>
      <c r="X19" s="38">
        <f t="shared" si="11"/>
        <v>13.5</v>
      </c>
      <c r="Y19" s="39">
        <v>16</v>
      </c>
    </row>
    <row r="20" spans="1:25" s="40" customFormat="1" x14ac:dyDescent="0.3">
      <c r="A20" s="34">
        <v>1551</v>
      </c>
      <c r="B20" s="35">
        <f t="shared" si="0"/>
        <v>8.3999999999999986</v>
      </c>
      <c r="C20" s="36">
        <v>12</v>
      </c>
      <c r="D20" s="37">
        <f t="shared" si="1"/>
        <v>11.600000000000001</v>
      </c>
      <c r="E20" s="38">
        <f t="shared" si="2"/>
        <v>9.6000000000000014</v>
      </c>
      <c r="F20" s="38">
        <v>2</v>
      </c>
      <c r="G20" s="38">
        <v>8</v>
      </c>
      <c r="H20" s="38">
        <f t="shared" si="10"/>
        <v>7.6000000000000014</v>
      </c>
      <c r="I20" s="39">
        <v>8</v>
      </c>
      <c r="J20" s="35">
        <f t="shared" si="3"/>
        <v>11.899999999999999</v>
      </c>
      <c r="K20" s="36">
        <v>17</v>
      </c>
      <c r="L20" s="37">
        <f t="shared" si="4"/>
        <v>16.600000000000001</v>
      </c>
      <c r="M20" s="35">
        <f t="shared" si="5"/>
        <v>13.600000000000001</v>
      </c>
      <c r="N20" s="38">
        <v>2.5</v>
      </c>
      <c r="O20" s="38">
        <v>12</v>
      </c>
      <c r="P20" s="35">
        <f>M20-N20</f>
        <v>11.100000000000001</v>
      </c>
      <c r="Q20" s="39">
        <v>12</v>
      </c>
      <c r="R20" s="35">
        <f t="shared" si="7"/>
        <v>14.7</v>
      </c>
      <c r="S20" s="36">
        <v>21</v>
      </c>
      <c r="T20" s="37">
        <f t="shared" si="8"/>
        <v>20.8</v>
      </c>
      <c r="U20" s="38">
        <f t="shared" si="9"/>
        <v>16.8</v>
      </c>
      <c r="V20" s="38">
        <v>2.5</v>
      </c>
      <c r="W20" s="38">
        <v>16</v>
      </c>
      <c r="X20" s="38">
        <f t="shared" si="11"/>
        <v>14.3</v>
      </c>
      <c r="Y20" s="39">
        <v>16</v>
      </c>
    </row>
    <row r="21" spans="1:25" s="40" customFormat="1" x14ac:dyDescent="0.3">
      <c r="A21" s="34">
        <v>2026</v>
      </c>
      <c r="B21" s="35">
        <f t="shared" si="0"/>
        <v>9.1</v>
      </c>
      <c r="C21" s="36">
        <v>13</v>
      </c>
      <c r="D21" s="37">
        <f t="shared" si="1"/>
        <v>13.4</v>
      </c>
      <c r="E21" s="38">
        <f t="shared" si="2"/>
        <v>10.4</v>
      </c>
      <c r="F21" s="38">
        <v>2</v>
      </c>
      <c r="G21" s="38">
        <v>12</v>
      </c>
      <c r="H21" s="38">
        <f t="shared" si="10"/>
        <v>8.4</v>
      </c>
      <c r="I21" s="39">
        <v>12</v>
      </c>
      <c r="J21" s="35">
        <f t="shared" si="3"/>
        <v>12.6</v>
      </c>
      <c r="K21" s="36">
        <v>18</v>
      </c>
      <c r="L21" s="37">
        <f t="shared" si="4"/>
        <v>17.399999999999999</v>
      </c>
      <c r="M21" s="35">
        <f t="shared" si="5"/>
        <v>14.4</v>
      </c>
      <c r="N21" s="38">
        <v>2.5</v>
      </c>
      <c r="O21" s="38">
        <v>12</v>
      </c>
      <c r="P21" s="35">
        <f t="shared" ref="P21:P27" si="12">M21-N21</f>
        <v>11.9</v>
      </c>
      <c r="Q21" s="39">
        <v>12</v>
      </c>
      <c r="R21" s="35">
        <f t="shared" si="7"/>
        <v>16.099999999999998</v>
      </c>
      <c r="S21" s="36">
        <v>23</v>
      </c>
      <c r="T21" s="37">
        <f t="shared" si="8"/>
        <v>23.400000000000002</v>
      </c>
      <c r="U21" s="38">
        <f t="shared" si="9"/>
        <v>18.400000000000002</v>
      </c>
      <c r="V21" s="38">
        <v>2.5</v>
      </c>
      <c r="W21" s="38">
        <v>20</v>
      </c>
      <c r="X21" s="38">
        <f t="shared" si="11"/>
        <v>15.900000000000002</v>
      </c>
      <c r="Y21" s="39">
        <v>20</v>
      </c>
    </row>
    <row r="22" spans="1:25" s="40" customFormat="1" x14ac:dyDescent="0.3">
      <c r="A22" s="34">
        <v>2676</v>
      </c>
      <c r="B22" s="35">
        <f t="shared" si="0"/>
        <v>9.7999999999999989</v>
      </c>
      <c r="C22" s="36">
        <v>14</v>
      </c>
      <c r="D22" s="37">
        <f t="shared" si="1"/>
        <v>14.200000000000001</v>
      </c>
      <c r="E22" s="38">
        <f t="shared" si="2"/>
        <v>11.200000000000001</v>
      </c>
      <c r="F22" s="38">
        <v>2</v>
      </c>
      <c r="G22" s="38">
        <v>12</v>
      </c>
      <c r="H22" s="38">
        <f t="shared" si="10"/>
        <v>9.2000000000000011</v>
      </c>
      <c r="I22" s="39">
        <v>12</v>
      </c>
      <c r="J22" s="35">
        <f t="shared" si="3"/>
        <v>13.299999999999999</v>
      </c>
      <c r="K22" s="36">
        <v>19</v>
      </c>
      <c r="L22" s="37">
        <f t="shared" si="4"/>
        <v>18.200000000000003</v>
      </c>
      <c r="M22" s="35">
        <f t="shared" si="5"/>
        <v>15.200000000000001</v>
      </c>
      <c r="N22" s="38">
        <v>2.5</v>
      </c>
      <c r="O22" s="38">
        <v>12</v>
      </c>
      <c r="P22" s="35">
        <f t="shared" si="12"/>
        <v>12.700000000000001</v>
      </c>
      <c r="Q22" s="39">
        <v>12</v>
      </c>
      <c r="R22" s="35">
        <f t="shared" si="7"/>
        <v>17.5</v>
      </c>
      <c r="S22" s="36">
        <v>25</v>
      </c>
      <c r="T22" s="37">
        <f t="shared" si="8"/>
        <v>25</v>
      </c>
      <c r="U22" s="38">
        <f t="shared" si="9"/>
        <v>20</v>
      </c>
      <c r="V22" s="38">
        <v>2.5</v>
      </c>
      <c r="W22" s="38">
        <v>20</v>
      </c>
      <c r="X22" s="38">
        <f t="shared" si="11"/>
        <v>17.5</v>
      </c>
      <c r="Y22" s="39">
        <v>20</v>
      </c>
    </row>
    <row r="23" spans="1:25" s="47" customFormat="1" x14ac:dyDescent="0.3">
      <c r="A23" s="41">
        <v>3451</v>
      </c>
      <c r="B23" s="42">
        <f t="shared" si="0"/>
        <v>10.5</v>
      </c>
      <c r="C23" s="43">
        <v>15</v>
      </c>
      <c r="D23" s="44">
        <f t="shared" si="1"/>
        <v>15</v>
      </c>
      <c r="E23" s="45">
        <f t="shared" si="2"/>
        <v>12</v>
      </c>
      <c r="F23" s="45">
        <v>2.5</v>
      </c>
      <c r="G23" s="45">
        <v>12</v>
      </c>
      <c r="H23" s="45">
        <f t="shared" si="10"/>
        <v>9.5</v>
      </c>
      <c r="I23" s="46">
        <v>12</v>
      </c>
      <c r="J23" s="42">
        <f t="shared" si="3"/>
        <v>14</v>
      </c>
      <c r="K23" s="43">
        <v>20</v>
      </c>
      <c r="L23" s="44">
        <f t="shared" si="4"/>
        <v>20</v>
      </c>
      <c r="M23" s="42">
        <f t="shared" si="5"/>
        <v>16</v>
      </c>
      <c r="N23" s="45">
        <v>3</v>
      </c>
      <c r="O23" s="45">
        <v>16</v>
      </c>
      <c r="P23" s="42">
        <f t="shared" si="12"/>
        <v>13</v>
      </c>
      <c r="Q23" s="46">
        <v>16</v>
      </c>
      <c r="R23" s="42">
        <f t="shared" si="7"/>
        <v>18.899999999999999</v>
      </c>
      <c r="S23" s="43">
        <v>27</v>
      </c>
      <c r="T23" s="44">
        <f t="shared" si="8"/>
        <v>26.6</v>
      </c>
      <c r="U23" s="45">
        <f t="shared" si="9"/>
        <v>21.6</v>
      </c>
      <c r="V23" s="45">
        <v>3</v>
      </c>
      <c r="W23" s="45">
        <v>20</v>
      </c>
      <c r="X23" s="45">
        <f t="shared" si="11"/>
        <v>18.600000000000001</v>
      </c>
      <c r="Y23" s="46">
        <v>20</v>
      </c>
    </row>
    <row r="24" spans="1:25" s="47" customFormat="1" x14ac:dyDescent="0.3">
      <c r="A24" s="41">
        <v>4351</v>
      </c>
      <c r="B24" s="42">
        <f t="shared" si="0"/>
        <v>11.2</v>
      </c>
      <c r="C24" s="43">
        <v>16</v>
      </c>
      <c r="D24" s="44">
        <f t="shared" si="1"/>
        <v>15.8</v>
      </c>
      <c r="E24" s="45">
        <f t="shared" si="2"/>
        <v>12.8</v>
      </c>
      <c r="F24" s="45">
        <v>2.5</v>
      </c>
      <c r="G24" s="45">
        <v>12</v>
      </c>
      <c r="H24" s="45">
        <f t="shared" si="10"/>
        <v>10.3</v>
      </c>
      <c r="I24" s="46">
        <v>12</v>
      </c>
      <c r="J24" s="42">
        <f t="shared" si="3"/>
        <v>14.7</v>
      </c>
      <c r="K24" s="43">
        <v>21</v>
      </c>
      <c r="L24" s="44">
        <f t="shared" si="4"/>
        <v>20.8</v>
      </c>
      <c r="M24" s="42">
        <f t="shared" si="5"/>
        <v>16.8</v>
      </c>
      <c r="N24" s="45">
        <v>3</v>
      </c>
      <c r="O24" s="45">
        <v>16</v>
      </c>
      <c r="P24" s="42">
        <f t="shared" si="12"/>
        <v>13.8</v>
      </c>
      <c r="Q24" s="46">
        <v>16</v>
      </c>
      <c r="R24" s="42">
        <f t="shared" si="7"/>
        <v>19.599999999999998</v>
      </c>
      <c r="S24" s="43">
        <v>28</v>
      </c>
      <c r="T24" s="44">
        <f t="shared" si="8"/>
        <v>27.400000000000002</v>
      </c>
      <c r="U24" s="45">
        <f t="shared" si="9"/>
        <v>22.400000000000002</v>
      </c>
      <c r="V24" s="45">
        <v>3</v>
      </c>
      <c r="W24" s="45">
        <v>20</v>
      </c>
      <c r="X24" s="45">
        <f t="shared" si="11"/>
        <v>19.400000000000002</v>
      </c>
      <c r="Y24" s="46">
        <v>20</v>
      </c>
    </row>
    <row r="25" spans="1:25" s="47" customFormat="1" x14ac:dyDescent="0.3">
      <c r="A25" s="41">
        <v>5451</v>
      </c>
      <c r="B25" s="42">
        <f t="shared" si="0"/>
        <v>11.899999999999999</v>
      </c>
      <c r="C25" s="43">
        <v>17</v>
      </c>
      <c r="D25" s="44">
        <f t="shared" si="1"/>
        <v>16.600000000000001</v>
      </c>
      <c r="E25" s="45">
        <f t="shared" si="2"/>
        <v>13.600000000000001</v>
      </c>
      <c r="F25" s="45">
        <v>2.5</v>
      </c>
      <c r="G25" s="45">
        <v>12</v>
      </c>
      <c r="H25" s="45">
        <f t="shared" si="10"/>
        <v>11.100000000000001</v>
      </c>
      <c r="I25" s="46">
        <v>12</v>
      </c>
      <c r="J25" s="42">
        <f t="shared" si="3"/>
        <v>16.099999999999998</v>
      </c>
      <c r="K25" s="43">
        <v>23</v>
      </c>
      <c r="L25" s="44">
        <f t="shared" si="4"/>
        <v>23.400000000000002</v>
      </c>
      <c r="M25" s="42">
        <f t="shared" si="5"/>
        <v>18.400000000000002</v>
      </c>
      <c r="N25" s="45">
        <v>3</v>
      </c>
      <c r="O25" s="45">
        <v>20</v>
      </c>
      <c r="P25" s="42">
        <f t="shared" si="12"/>
        <v>15.400000000000002</v>
      </c>
      <c r="Q25" s="46">
        <v>20</v>
      </c>
      <c r="R25" s="42">
        <f t="shared" si="7"/>
        <v>21</v>
      </c>
      <c r="S25" s="43">
        <v>30</v>
      </c>
      <c r="T25" s="44">
        <f t="shared" si="8"/>
        <v>29</v>
      </c>
      <c r="U25" s="45">
        <f t="shared" si="9"/>
        <v>24</v>
      </c>
      <c r="V25" s="45">
        <v>3</v>
      </c>
      <c r="W25" s="45">
        <v>20</v>
      </c>
      <c r="X25" s="45">
        <f t="shared" si="11"/>
        <v>21</v>
      </c>
      <c r="Y25" s="46">
        <v>20</v>
      </c>
    </row>
    <row r="26" spans="1:25" x14ac:dyDescent="0.3">
      <c r="A26" s="13">
        <v>6801</v>
      </c>
      <c r="B26" s="15">
        <f t="shared" si="0"/>
        <v>13.299999999999999</v>
      </c>
      <c r="C26" s="10">
        <v>19</v>
      </c>
      <c r="D26" s="19">
        <f t="shared" si="1"/>
        <v>18.200000000000003</v>
      </c>
      <c r="E26" s="17">
        <f t="shared" si="2"/>
        <v>15.200000000000001</v>
      </c>
      <c r="F26" s="17">
        <v>3</v>
      </c>
      <c r="G26" s="17">
        <v>12</v>
      </c>
      <c r="H26" s="17">
        <f t="shared" si="10"/>
        <v>12.200000000000001</v>
      </c>
      <c r="I26" s="12">
        <v>12</v>
      </c>
      <c r="J26" s="15">
        <f t="shared" si="3"/>
        <v>17.5</v>
      </c>
      <c r="K26" s="10">
        <v>25</v>
      </c>
      <c r="L26" s="19">
        <f t="shared" si="4"/>
        <v>25</v>
      </c>
      <c r="M26" s="15">
        <f t="shared" si="5"/>
        <v>20</v>
      </c>
      <c r="N26" s="17">
        <v>3</v>
      </c>
      <c r="O26" s="17">
        <v>20</v>
      </c>
      <c r="P26" s="15">
        <f t="shared" si="12"/>
        <v>17</v>
      </c>
      <c r="Q26" s="12">
        <v>20</v>
      </c>
      <c r="R26" s="15">
        <f t="shared" si="7"/>
        <v>22.4</v>
      </c>
      <c r="S26" s="10">
        <v>32</v>
      </c>
      <c r="T26" s="19">
        <f t="shared" si="8"/>
        <v>30.6</v>
      </c>
      <c r="U26" s="17">
        <f t="shared" si="9"/>
        <v>25.6</v>
      </c>
      <c r="V26" s="17">
        <v>3</v>
      </c>
      <c r="W26" s="17">
        <v>20</v>
      </c>
      <c r="X26" s="17">
        <f t="shared" si="11"/>
        <v>22.6</v>
      </c>
      <c r="Y26" s="12">
        <v>20</v>
      </c>
    </row>
    <row r="27" spans="1:25" x14ac:dyDescent="0.3">
      <c r="A27" s="13">
        <v>8501</v>
      </c>
      <c r="B27" s="15">
        <f t="shared" si="0"/>
        <v>14</v>
      </c>
      <c r="C27" s="10">
        <v>20</v>
      </c>
      <c r="D27" s="19">
        <f t="shared" si="1"/>
        <v>20</v>
      </c>
      <c r="E27" s="17">
        <f t="shared" si="2"/>
        <v>16</v>
      </c>
      <c r="F27" s="17">
        <v>3</v>
      </c>
      <c r="G27" s="17">
        <v>16</v>
      </c>
      <c r="H27" s="17">
        <f t="shared" si="10"/>
        <v>13</v>
      </c>
      <c r="I27" s="12">
        <v>16</v>
      </c>
      <c r="J27" s="15">
        <f t="shared" si="3"/>
        <v>18.899999999999999</v>
      </c>
      <c r="K27" s="10">
        <v>27</v>
      </c>
      <c r="L27" s="19">
        <f t="shared" si="4"/>
        <v>26.6</v>
      </c>
      <c r="M27" s="15">
        <f t="shared" si="5"/>
        <v>21.6</v>
      </c>
      <c r="N27" s="17">
        <v>3</v>
      </c>
      <c r="O27" s="17">
        <v>20</v>
      </c>
      <c r="P27" s="15">
        <f t="shared" si="12"/>
        <v>18.600000000000001</v>
      </c>
      <c r="Q27" s="12">
        <v>20</v>
      </c>
      <c r="R27" s="15">
        <f t="shared" si="7"/>
        <v>23.799999999999997</v>
      </c>
      <c r="S27" s="10">
        <v>34</v>
      </c>
      <c r="T27" s="19">
        <f t="shared" si="8"/>
        <v>32.200000000000003</v>
      </c>
      <c r="U27" s="17">
        <f t="shared" si="9"/>
        <v>27.200000000000003</v>
      </c>
      <c r="V27" s="17">
        <v>3</v>
      </c>
      <c r="W27" s="17">
        <v>20</v>
      </c>
      <c r="X27" s="17">
        <f t="shared" si="11"/>
        <v>24.200000000000003</v>
      </c>
      <c r="Y27" s="12">
        <v>20</v>
      </c>
    </row>
    <row r="28" spans="1:25" x14ac:dyDescent="0.3">
      <c r="A28" s="13">
        <v>10701</v>
      </c>
      <c r="B28" s="15">
        <f t="shared" si="0"/>
        <v>15.399999999999999</v>
      </c>
      <c r="C28" s="10">
        <v>22</v>
      </c>
      <c r="D28" s="19">
        <f t="shared" si="1"/>
        <v>21.6</v>
      </c>
      <c r="E28" s="17">
        <f t="shared" si="2"/>
        <v>17.600000000000001</v>
      </c>
      <c r="F28" s="17">
        <v>3</v>
      </c>
      <c r="G28" s="17">
        <v>16</v>
      </c>
      <c r="H28" s="17">
        <f t="shared" si="10"/>
        <v>14.600000000000001</v>
      </c>
      <c r="I28" s="12">
        <v>16</v>
      </c>
      <c r="J28" s="15">
        <f t="shared" si="3"/>
        <v>20.299999999999997</v>
      </c>
      <c r="K28" s="10">
        <v>29</v>
      </c>
      <c r="L28" s="19">
        <f t="shared" si="4"/>
        <v>28.200000000000003</v>
      </c>
      <c r="M28" s="15">
        <f t="shared" si="5"/>
        <v>23.200000000000003</v>
      </c>
      <c r="N28" s="17">
        <v>3</v>
      </c>
      <c r="O28" s="17">
        <v>20</v>
      </c>
      <c r="P28" s="15">
        <f>M28-N28</f>
        <v>20.200000000000003</v>
      </c>
      <c r="Q28" s="13">
        <v>20</v>
      </c>
      <c r="R28" s="15">
        <f t="shared" si="7"/>
        <v>25.2</v>
      </c>
      <c r="S28" s="10">
        <v>36</v>
      </c>
      <c r="T28" s="19">
        <f t="shared" si="8"/>
        <v>34.799999999999997</v>
      </c>
      <c r="U28" s="17">
        <f t="shared" si="9"/>
        <v>28.8</v>
      </c>
      <c r="V28" s="17">
        <v>3</v>
      </c>
      <c r="W28" s="17">
        <v>24</v>
      </c>
      <c r="X28" s="17">
        <f t="shared" si="11"/>
        <v>25.8</v>
      </c>
      <c r="Y28" s="13">
        <v>24</v>
      </c>
    </row>
    <row r="29" spans="1:25" x14ac:dyDescent="0.3">
      <c r="A29" s="4" t="s">
        <v>21</v>
      </c>
      <c r="F29" s="48"/>
      <c r="L29" s="5"/>
    </row>
    <row r="30" spans="1:25" x14ac:dyDescent="0.3">
      <c r="A30" s="4" t="s">
        <v>22</v>
      </c>
      <c r="F30" s="48"/>
      <c r="L30" s="5"/>
    </row>
    <row r="31" spans="1:25" x14ac:dyDescent="0.3">
      <c r="F31" s="48"/>
      <c r="L31" s="5"/>
    </row>
  </sheetData>
  <sheetProtection algorithmName="SHA-512" hashValue="PPGSv7TAG95gUkGLpO0pydDS12Ort/ebUp2lYyoNTXgKroZC/2CkS9tqOLiqh5J7PqGHwjSVfmslzAOBKn0C4A==" saltValue="0neVlWAGvehA9LTvL1CC/Q==" spinCount="100000" sheet="1" objects="1" scenarios="1" selectLockedCells="1" selectUnlockedCells="1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15</vt:i4>
      </vt:variant>
    </vt:vector>
  </HeadingPairs>
  <TitlesOfParts>
    <vt:vector size="16" baseType="lpstr">
      <vt:lpstr>Cert 18 | 45</vt:lpstr>
      <vt:lpstr>highReport</vt:lpstr>
      <vt:lpstr>highReprt</vt:lpstr>
      <vt:lpstr>highS1Prep</vt:lpstr>
      <vt:lpstr>highS1Visit</vt:lpstr>
      <vt:lpstr>highS2Visit</vt:lpstr>
      <vt:lpstr>lowReport</vt:lpstr>
      <vt:lpstr>lows1Prep</vt:lpstr>
      <vt:lpstr>lowS1Visit</vt:lpstr>
      <vt:lpstr>lowS2Visit</vt:lpstr>
      <vt:lpstr>mediumReport</vt:lpstr>
      <vt:lpstr>mediumS1Prep</vt:lpstr>
      <vt:lpstr>mediumS1Visit</vt:lpstr>
      <vt:lpstr>mediumS2Visit</vt:lpstr>
      <vt:lpstr>s1Prep</vt:lpstr>
      <vt:lpstr>s1Visit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840</dc:creator>
  <cp:lastModifiedBy>840</cp:lastModifiedBy>
  <dcterms:created xsi:type="dcterms:W3CDTF">2025-01-24T06:31:17Z</dcterms:created>
  <dcterms:modified xsi:type="dcterms:W3CDTF">2025-01-24T06:54:19Z</dcterms:modified>
</cp:coreProperties>
</file>