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720" windowWidth="25600" windowHeight="10900" tabRatio="500" activeTab="1"/>
  </bookViews>
  <sheets>
    <sheet name="fuzzy_3_subset" sheetId="1" r:id="rId1"/>
    <sheet name="fuzzy_3_assessment" sheetId="2" r:id="rId2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03" i="2" l="1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<sst xmlns="http://schemas.openxmlformats.org/spreadsheetml/2006/main" count="2842" uniqueCount="2189">
  <si>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</si>
  <si>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</si>
  <si>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</si>
  <si>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</si>
  <si>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</si>
  <si>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</si>
  <si>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</si>
  <si>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</si>
  <si>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</si>
  <si>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</si>
  <si>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</si>
  <si>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</si>
  <si>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</si>
  <si>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</si>
  <si>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</si>
  <si>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</si>
  <si>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</si>
  <si>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</si>
  <si>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</si>
  <si>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</si>
  <si>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</si>
  <si>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</si>
  <si>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</si>
  <si>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</si>
  <si>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</si>
  <si>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</si>
  <si>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</si>
  <si>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</si>
  <si>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</si>
  <si>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</si>
  <si>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</si>
  <si>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</si>
  <si>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</si>
  <si>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</si>
  <si>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</si>
  <si>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</si>
  <si>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</si>
  <si>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</si>
  <si>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</si>
  <si>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</si>
  <si>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</si>
  <si>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</si>
  <si>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</si>
  <si>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</si>
  <si>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</si>
  <si>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</si>
  <si>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</si>
  <si>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</si>
  <si>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</si>
  <si>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</si>
  <si>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</si>
  <si>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</si>
  <si>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</si>
  <si>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</si>
  <si>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</si>
  <si>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</si>
  <si>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</si>
  <si>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</si>
  <si>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</si>
  <si>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</si>
  <si>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</si>
  <si>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</si>
  <si>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</si>
  <si>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</si>
  <si>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</si>
  <si>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</si>
  <si>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</si>
  <si>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</si>
  <si>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</si>
  <si>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</si>
  <si>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</si>
  <si>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</si>
  <si>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</si>
  <si>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</si>
  <si>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</si>
  <si>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</si>
  <si>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</si>
  <si>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</si>
  <si>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</si>
  <si>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</si>
  <si>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</si>
  <si>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</si>
  <si>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</si>
  <si>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</si>
  <si>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</si>
  <si>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</si>
  <si>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</si>
  <si>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</si>
  <si>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</si>
  <si>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</si>
  <si>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</si>
  <si>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</si>
  <si>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</si>
  <si>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</si>
  <si>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</si>
  <si>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</si>
  <si>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</si>
  <si>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</si>
  <si>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</si>
  <si>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</si>
  <si>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</si>
  <si>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</si>
  <si>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</si>
  <si>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</si>
  <si>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</si>
  <si>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</si>
  <si>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</si>
  <si>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</si>
  <si>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</si>
  <si>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</si>
  <si>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</si>
  <si>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</si>
  <si>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</si>
  <si>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</si>
  <si>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</si>
  <si>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</si>
  <si>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</si>
  <si>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</si>
  <si>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</si>
  <si>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</si>
  <si>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</si>
  <si>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</si>
  <si>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</si>
  <si>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</si>
  <si>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</si>
  <si>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</si>
  <si>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</si>
  <si>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</si>
  <si>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</si>
  <si>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</si>
  <si>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</si>
  <si>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</si>
  <si>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</si>
  <si>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</si>
  <si>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</si>
  <si>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</si>
  <si>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</si>
  <si>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</si>
  <si>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</si>
  <si>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</si>
  <si>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</si>
  <si>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</si>
  <si>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</si>
  <si>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</si>
  <si>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</si>
  <si>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</si>
  <si>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</si>
  <si>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</si>
  <si>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</si>
  <si>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</si>
  <si>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</si>
  <si>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</si>
  <si>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</si>
  <si>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</si>
  <si>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</si>
  <si>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</si>
  <si>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</si>
  <si>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</si>
  <si>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</si>
  <si>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</si>
  <si>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</si>
  <si>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</si>
  <si>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</si>
  <si>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</si>
  <si>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</si>
  <si>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</si>
  <si>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</si>
  <si>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</si>
  <si>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</si>
  <si>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</si>
  <si>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</si>
  <si>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</si>
  <si>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</si>
  <si>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</si>
  <si>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</si>
  <si>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</si>
  <si>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</si>
  <si>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</si>
  <si>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</si>
  <si>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</si>
  <si>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</si>
  <si>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</si>
  <si>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</si>
  <si>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</si>
  <si>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</si>
  <si>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</si>
  <si>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</si>
  <si>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</si>
  <si>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</si>
  <si>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</si>
  <si>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</si>
  <si>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</si>
  <si>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</si>
  <si>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</si>
  <si>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</si>
  <si>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</si>
  <si>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</si>
  <si>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</si>
  <si>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</si>
  <si>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</si>
  <si>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</si>
  <si>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</si>
  <si>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</si>
  <si>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</si>
  <si>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</si>
  <si>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</si>
  <si>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</si>
  <si>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</si>
  <si>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</si>
  <si>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</si>
  <si>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</si>
  <si>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</si>
  <si>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</si>
  <si>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</si>
  <si>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</si>
  <si>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</si>
  <si>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</si>
  <si>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</si>
  <si>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</si>
  <si>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</si>
  <si>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</si>
  <si>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</si>
  <si>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</si>
  <si>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</si>
  <si>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</si>
  <si>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</si>
  <si>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</si>
  <si>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</si>
  <si>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</si>
  <si>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</si>
  <si>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</si>
  <si>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</si>
  <si>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</si>
  <si>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</si>
  <si>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</si>
  <si>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</si>
  <si>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</si>
  <si>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</si>
  <si>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</si>
  <si>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</si>
  <si>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</si>
  <si>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</si>
  <si>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</si>
  <si>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</si>
  <si>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</si>
  <si>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</si>
  <si>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</si>
  <si>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</si>
  <si>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</si>
  <si>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</si>
  <si>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</si>
  <si>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</si>
  <si>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</si>
  <si>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</si>
  <si>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</si>
  <si>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</si>
  <si>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</si>
  <si>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</si>
  <si>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</si>
  <si>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</si>
  <si>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</si>
  <si>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</si>
  <si>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</si>
  <si>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</si>
  <si>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</si>
  <si>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</si>
  <si>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</si>
  <si>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</si>
  <si>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</si>
  <si>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</si>
  <si>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</si>
  <si>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</si>
  <si>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</si>
  <si>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</si>
  <si>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</si>
  <si>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</si>
  <si>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</si>
  <si>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</si>
  <si>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</si>
  <si>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</si>
  <si>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</si>
  <si>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</si>
  <si>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</si>
  <si>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</si>
  <si>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</si>
  <si>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</si>
  <si>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</si>
  <si>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</si>
  <si>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</si>
  <si>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</si>
  <si>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</si>
  <si>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</si>
  <si>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</si>
  <si>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</si>
  <si>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</si>
  <si>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</si>
  <si>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</si>
  <si>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</si>
  <si>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</si>
  <si>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</si>
  <si>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</si>
  <si>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</si>
  <si>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</si>
  <si>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</si>
  <si>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</si>
  <si>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</si>
  <si>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</si>
  <si>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</si>
  <si>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</si>
  <si>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</si>
  <si>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</si>
  <si>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</si>
  <si>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</si>
  <si>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</si>
  <si>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</si>
  <si>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</si>
  <si>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</si>
  <si>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</si>
  <si>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</si>
  <si>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</si>
  <si>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</si>
  <si>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</si>
  <si>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</si>
  <si>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</si>
  <si>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</si>
  <si>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</si>
  <si>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</si>
  <si>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</si>
  <si>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</si>
  <si>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</si>
  <si>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</si>
  <si>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</si>
  <si>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</si>
  <si>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</si>
  <si>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</si>
  <si>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</si>
  <si>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</si>
  <si>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</si>
  <si>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</si>
  <si>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</si>
  <si>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</si>
  <si>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</si>
  <si>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</si>
  <si>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</si>
  <si>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</si>
  <si>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</si>
  <si>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</si>
  <si>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</si>
  <si>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</si>
  <si>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</si>
  <si>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</si>
  <si>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</si>
  <si>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</si>
  <si>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</si>
  <si>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</si>
  <si>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</si>
  <si>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</si>
  <si>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</si>
  <si>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</si>
  <si>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</si>
  <si>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</si>
  <si>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</si>
  <si>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</si>
  <si>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</si>
  <si>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</si>
  <si>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</si>
  <si>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</si>
  <si>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</si>
  <si>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</si>
  <si>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</si>
  <si>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</si>
  <si>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</si>
  <si>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</si>
  <si>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</si>
  <si>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</si>
  <si>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</si>
  <si>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</si>
  <si>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</si>
  <si>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</si>
  <si>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</si>
  <si>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</si>
  <si>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</si>
  <si>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</si>
  <si>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</si>
  <si>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</si>
  <si>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</si>
  <si>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</si>
  <si>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</si>
  <si>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</si>
  <si>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</si>
  <si>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</si>
  <si>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</si>
  <si>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</si>
  <si>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</si>
  <si>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</si>
  <si>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</si>
  <si>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</si>
  <si>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</si>
  <si>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</si>
  <si>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</si>
  <si>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</si>
  <si>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</si>
  <si>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</si>
  <si>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</si>
  <si>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</si>
  <si>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</si>
  <si>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</si>
  <si>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</si>
  <si>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</si>
  <si>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</si>
  <si>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</si>
  <si>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</si>
  <si>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</si>
  <si>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</si>
  <si>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</si>
  <si>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</si>
  <si>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</si>
  <si>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</si>
  <si>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</si>
  <si>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</si>
  <si>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</si>
  <si>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</si>
  <si>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</si>
  <si>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</si>
  <si>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</si>
  <si>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</si>
  <si>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</si>
  <si>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</si>
  <si>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</si>
  <si>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</si>
  <si>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</si>
  <si>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</si>
  <si>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</si>
  <si>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</si>
  <si>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</si>
  <si>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</si>
  <si>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</si>
  <si>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</si>
  <si>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</si>
  <si>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</si>
  <si>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</si>
  <si>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</si>
  <si>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</si>
  <si>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</si>
  <si>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</si>
  <si>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</si>
  <si>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</si>
  <si>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</si>
  <si>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</si>
  <si>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</si>
  <si>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</si>
  <si>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</si>
  <si>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</si>
  <si>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</si>
  <si>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</si>
  <si>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</si>
  <si>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</si>
  <si>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</si>
  <si>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</si>
  <si>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</si>
  <si>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</si>
  <si>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</si>
  <si>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</si>
  <si>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</si>
  <si>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</si>
  <si>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</si>
  <si>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</si>
  <si>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</si>
  <si>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</si>
  <si>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</si>
  <si>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</si>
  <si>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</si>
  <si>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</si>
  <si>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</si>
  <si>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</si>
  <si>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</si>
  <si>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</si>
  <si>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</si>
  <si>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</si>
  <si>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</si>
  <si>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</si>
  <si>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</si>
  <si>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</si>
  <si>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</si>
  <si>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</si>
  <si>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</si>
  <si>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</si>
  <si>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</si>
  <si>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</si>
  <si>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</si>
  <si>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</si>
  <si>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</si>
  <si>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</si>
  <si>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</si>
  <si>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</si>
  <si>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</si>
  <si>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</si>
  <si>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</si>
  <si>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</si>
  <si>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</si>
  <si>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</si>
  <si>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</si>
  <si>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</si>
  <si>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</si>
  <si>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</si>
  <si>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</si>
  <si>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</si>
  <si>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</si>
  <si>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</si>
  <si>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</si>
  <si>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</si>
  <si>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</si>
  <si>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</si>
  <si>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</si>
  <si>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</si>
  <si>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</si>
  <si>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</si>
  <si>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</si>
  <si>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</si>
  <si>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</si>
  <si>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</si>
  <si>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</si>
  <si>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</si>
  <si>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</si>
  <si>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</si>
  <si>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</si>
  <si>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</si>
  <si>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</si>
  <si>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</si>
  <si>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</si>
  <si>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</si>
  <si>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</si>
  <si>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</si>
  <si>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</si>
  <si>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</si>
  <si>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</si>
  <si>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</si>
  <si>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</si>
  <si>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</si>
  <si>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</si>
  <si>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</si>
  <si>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</si>
  <si>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</si>
  <si>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</si>
  <si>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</si>
  <si>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</si>
  <si>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</si>
  <si>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</si>
  <si>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</si>
  <si>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</si>
  <si>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</si>
  <si>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</si>
  <si>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</si>
  <si>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</si>
  <si>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</si>
  <si>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</si>
  <si>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</si>
  <si>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</si>
  <si>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</si>
  <si>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</si>
  <si>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</si>
  <si>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</si>
  <si>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</si>
  <si>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</si>
  <si>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</si>
  <si>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</si>
  <si>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</si>
  <si>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</si>
  <si>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</si>
  <si>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</si>
  <si>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</si>
  <si>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</si>
  <si>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</si>
  <si>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</si>
  <si>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</si>
  <si>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</si>
  <si>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</si>
  <si>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</si>
  <si>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</si>
  <si>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</si>
  <si>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</si>
  <si>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</si>
  <si>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</si>
  <si>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</si>
  <si>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</si>
  <si>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</si>
  <si>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</si>
  <si>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</si>
  <si>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</si>
  <si>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</si>
  <si>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</si>
  <si>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</si>
  <si>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</si>
  <si>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</si>
  <si>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</si>
  <si>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</si>
  <si>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</si>
  <si>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</si>
  <si>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</si>
  <si>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</si>
  <si>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</si>
  <si>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</si>
  <si>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</si>
  <si>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</si>
  <si>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</si>
  <si>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</si>
  <si>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</si>
  <si>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</si>
  <si>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</si>
  <si>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</si>
  <si>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</si>
  <si>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</si>
  <si>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</si>
  <si>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</si>
  <si>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</si>
  <si>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</si>
  <si>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</si>
  <si>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</si>
  <si>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</si>
  <si>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</si>
  <si>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</si>
  <si>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</si>
  <si>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</si>
  <si>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</si>
  <si>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</si>
  <si>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</si>
  <si>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</si>
  <si>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</si>
  <si>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</si>
  <si>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</si>
  <si>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</si>
  <si>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</si>
  <si>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</si>
  <si>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</si>
  <si>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</si>
  <si>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</si>
  <si>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</si>
  <si>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</si>
  <si>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</si>
  <si>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</si>
  <si>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</si>
  <si>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</si>
  <si>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</si>
  <si>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</si>
  <si>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</si>
  <si>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</si>
  <si>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</si>
  <si>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</si>
  <si>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</si>
  <si>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</si>
  <si>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</si>
  <si>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</si>
  <si>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</si>
  <si>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</si>
  <si>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</si>
  <si>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</si>
  <si>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</si>
  <si>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</si>
  <si>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</si>
  <si>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</si>
  <si>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</si>
  <si>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</si>
  <si>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</si>
  <si>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</si>
  <si>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</si>
  <si>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</si>
  <si>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</si>
  <si>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</si>
  <si>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</si>
  <si>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</si>
  <si>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</si>
  <si>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</si>
  <si>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</si>
  <si>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</si>
  <si>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</si>
  <si>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</si>
  <si>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</si>
  <si>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</si>
  <si>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</si>
  <si>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</si>
  <si>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</si>
  <si>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</si>
  <si>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</si>
  <si>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</si>
  <si>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</si>
  <si>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</si>
  <si>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</si>
  <si>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</si>
  <si>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</si>
  <si>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</si>
  <si>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</si>
  <si>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</si>
  <si>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</si>
  <si>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</si>
  <si>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</si>
  <si>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</si>
  <si>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</si>
  <si>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</si>
  <si>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</si>
  <si>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</si>
  <si>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</si>
  <si>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</si>
  <si>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</si>
  <si>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</si>
  <si>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</si>
  <si>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</si>
  <si>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</si>
  <si>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</si>
  <si>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</si>
  <si>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</si>
  <si>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</si>
  <si>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</si>
  <si>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</si>
  <si>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</si>
  <si>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</si>
  <si>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</si>
  <si>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</si>
  <si>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</si>
  <si>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</si>
  <si>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</si>
  <si>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</si>
  <si>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</si>
  <si>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</si>
  <si>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</si>
  <si>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</si>
  <si>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</si>
  <si>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</si>
  <si>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</si>
  <si>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</si>
  <si>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</si>
  <si>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</si>
  <si>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</si>
  <si>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</si>
  <si>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</si>
  <si>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</si>
  <si>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</si>
  <si>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</si>
  <si>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</si>
  <si>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</si>
  <si>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</si>
  <si>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</si>
  <si>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</si>
  <si>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</si>
  <si>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</si>
  <si>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</si>
  <si>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</si>
  <si>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</si>
  <si>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</si>
  <si>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</si>
  <si>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</si>
  <si>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</si>
  <si>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</si>
  <si>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</si>
  <si>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</si>
  <si>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</si>
  <si>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</si>
  <si>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</si>
  <si>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</si>
  <si>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</si>
  <si>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</si>
  <si>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</si>
  <si>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</si>
  <si>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</si>
  <si>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</si>
  <si>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</si>
  <si>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</si>
  <si>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</si>
  <si>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</si>
  <si>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</si>
  <si>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</si>
  <si>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</si>
  <si>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</si>
  <si>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</si>
  <si>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</si>
  <si>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</si>
  <si>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</si>
  <si>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</si>
  <si>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</si>
  <si>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</si>
  <si>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</si>
  <si>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</si>
  <si>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</si>
  <si>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</si>
  <si>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</si>
  <si>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</si>
  <si>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</si>
  <si>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</si>
  <si>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</si>
  <si>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</si>
  <si>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</si>
  <si>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</si>
  <si>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</si>
  <si>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</si>
  <si>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</si>
  <si>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</si>
  <si>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</si>
  <si>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</si>
  <si>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</si>
  <si>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</si>
  <si>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</si>
  <si>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</si>
  <si>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</si>
  <si>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</si>
  <si>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</si>
  <si>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</si>
  <si>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</si>
  <si>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</si>
  <si>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</si>
  <si>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</si>
  <si>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</si>
  <si>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</si>
  <si>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</si>
  <si>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</si>
  <si>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</si>
  <si>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</si>
  <si>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</si>
  <si>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</si>
  <si>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</si>
  <si>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</si>
  <si>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</si>
  <si>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</si>
  <si>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</si>
  <si>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</si>
  <si>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</si>
  <si>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</si>
  <si>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</si>
  <si>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</si>
  <si>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</si>
  <si>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</si>
  <si>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</si>
  <si>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</si>
  <si>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</si>
  <si>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</si>
  <si>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</si>
  <si>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</si>
  <si>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</si>
  <si>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</si>
  <si>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</si>
  <si>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</si>
  <si>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</si>
  <si>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</si>
  <si>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</si>
  <si>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</si>
  <si>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</si>
  <si>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</si>
  <si>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</si>
  <si>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</si>
  <si>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</si>
  <si>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</si>
  <si>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</si>
  <si>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</si>
  <si>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</si>
  <si>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</si>
  <si>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</si>
  <si>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</si>
  <si>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</si>
  <si>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</si>
  <si>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</si>
  <si>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</si>
  <si>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</si>
  <si>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</si>
  <si>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</si>
  <si>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</si>
  <si>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</si>
  <si>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</si>
  <si>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</si>
  <si>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</si>
  <si>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</si>
  <si>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</si>
  <si>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</si>
  <si>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</si>
  <si>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</si>
  <si>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</si>
  <si>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</si>
  <si>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</si>
  <si>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</si>
  <si>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</si>
  <si>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</si>
  <si>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</si>
  <si>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</si>
  <si>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</si>
  <si>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</si>
  <si>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</si>
  <si>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</si>
  <si>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</si>
  <si>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</si>
  <si>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</si>
  <si>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</si>
  <si>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</si>
  <si>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</si>
  <si>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</si>
  <si>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</si>
  <si>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</si>
  <si>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</si>
  <si>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</si>
  <si>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</si>
  <si>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</si>
  <si>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</si>
  <si>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</si>
  <si>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</si>
  <si>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</si>
  <si>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</si>
  <si>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</si>
  <si>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</si>
  <si>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</si>
  <si>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</si>
  <si>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</si>
  <si>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</si>
  <si>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</si>
  <si>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</si>
  <si>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</si>
  <si>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</si>
  <si>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</si>
  <si>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</si>
  <si>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</si>
  <si>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</si>
  <si>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</si>
  <si>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</si>
  <si>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</si>
  <si>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</si>
  <si>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</si>
  <si>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</si>
  <si>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</si>
  <si>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</si>
  <si>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</si>
  <si>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</si>
  <si>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</si>
  <si>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</si>
  <si>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</si>
  <si>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</si>
  <si>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</si>
  <si>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</si>
  <si>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</si>
  <si>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</si>
  <si>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</si>
  <si>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</si>
  <si>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</si>
  <si>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</si>
  <si>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</si>
  <si>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</si>
  <si>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</si>
  <si>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</si>
  <si>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</si>
  <si>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</si>
  <si>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</si>
  <si>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</si>
  <si>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</si>
  <si>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</si>
  <si>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</si>
  <si>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</si>
  <si>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</si>
  <si>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</si>
  <si>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</si>
  <si>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</si>
  <si>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</si>
  <si>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</si>
  <si>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</si>
  <si>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</si>
  <si>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</si>
  <si>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</si>
  <si>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</si>
  <si>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</si>
  <si>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</si>
  <si>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</si>
  <si>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</si>
  <si>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</si>
  <si>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</si>
  <si>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</si>
  <si>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</si>
  <si>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</si>
  <si>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</si>
  <si>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</si>
  <si>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</si>
  <si>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</si>
  <si>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</si>
  <si>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</si>
  <si>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</si>
  <si>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</si>
  <si>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</si>
  <si>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</si>
  <si>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</si>
  <si>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</si>
  <si>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</si>
  <si>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</si>
  <si>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</si>
  <si>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</si>
  <si>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</si>
  <si>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</si>
  <si>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</si>
  <si>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</si>
  <si>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</si>
  <si>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</si>
  <si>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</si>
  <si>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</si>
  <si>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</si>
  <si>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</si>
  <si>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</si>
  <si>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</si>
  <si>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</si>
  <si>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</si>
  <si>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</si>
  <si>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</si>
  <si>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</si>
  <si>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</si>
  <si>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</si>
  <si>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</si>
  <si>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</si>
  <si>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</si>
  <si>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</si>
  <si>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</si>
  <si>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</si>
  <si>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</si>
  <si>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</si>
  <si>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</si>
  <si>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</si>
  <si>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</si>
  <si>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</si>
  <si>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</si>
  <si>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</si>
  <si>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</si>
  <si>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</si>
  <si>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</si>
  <si>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</si>
  <si>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</si>
  <si>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</si>
  <si>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</si>
  <si>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</si>
  <si>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</si>
  <si>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</si>
  <si>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</si>
  <si>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</si>
  <si>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</si>
  <si>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</si>
  <si>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</si>
  <si>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</si>
  <si>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</si>
  <si>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</si>
  <si>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</si>
  <si>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</si>
  <si>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</si>
  <si>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</si>
  <si>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</si>
  <si>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</si>
  <si>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</si>
  <si>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</si>
  <si>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</si>
  <si>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</si>
  <si>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</si>
  <si>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</si>
  <si>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</si>
  <si>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</si>
  <si>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</si>
  <si>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</si>
  <si>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</si>
  <si>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</si>
  <si>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</si>
  <si>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</si>
  <si>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</si>
  <si>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</si>
  <si>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</si>
  <si>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</si>
  <si>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</si>
  <si>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</si>
  <si>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</si>
  <si>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</si>
  <si>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</si>
  <si>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</si>
  <si>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</si>
  <si>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</si>
  <si>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</si>
  <si>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</si>
  <si>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</si>
  <si>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</si>
  <si>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</si>
  <si>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</si>
  <si>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</si>
  <si>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</si>
  <si>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</si>
  <si>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</si>
  <si>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</si>
  <si>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</si>
  <si>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</si>
  <si>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</si>
  <si>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</si>
  <si>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</si>
  <si>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</si>
  <si>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</si>
  <si>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</si>
  <si>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</si>
  <si>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</si>
  <si>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</si>
  <si>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</si>
  <si>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</si>
  <si>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</si>
  <si>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</si>
  <si>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</si>
  <si>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</si>
  <si>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</si>
  <si>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</si>
  <si>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</si>
  <si>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</si>
  <si>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</si>
  <si>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</si>
  <si>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</si>
  <si>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</si>
  <si>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</si>
  <si>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</si>
  <si>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</si>
  <si>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</si>
  <si>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</si>
  <si>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</si>
  <si>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</si>
  <si>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</si>
  <si>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</si>
  <si>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</si>
  <si>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</si>
  <si>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</si>
  <si>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</si>
  <si>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</si>
  <si>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</si>
  <si>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</si>
  <si>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</si>
  <si>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</si>
  <si>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</si>
  <si>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</si>
  <si>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</si>
  <si>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</si>
  <si>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</si>
  <si>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</si>
  <si>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</si>
  <si>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</si>
  <si>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</si>
  <si>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</si>
  <si>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</si>
  <si>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</si>
  <si>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</si>
  <si>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</si>
  <si>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</si>
  <si>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</si>
  <si>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</si>
  <si>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</si>
  <si>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</si>
  <si>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</si>
  <si>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</si>
  <si>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</si>
  <si>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</si>
  <si>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</si>
  <si>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</si>
  <si>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</si>
  <si>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</si>
  <si>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</si>
  <si>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</si>
  <si>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</si>
  <si>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</si>
  <si>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</si>
  <si>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</si>
  <si>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</si>
  <si>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</si>
  <si>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</si>
  <si>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</si>
  <si>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</si>
  <si>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</si>
  <si>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</si>
  <si>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</si>
  <si>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</si>
  <si>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</si>
  <si>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</si>
  <si>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</si>
  <si>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</si>
  <si>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</si>
  <si>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</si>
  <si>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</si>
  <si>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</si>
  <si>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</si>
  <si>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</si>
  <si>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</si>
  <si>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</si>
  <si>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</si>
  <si>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</si>
  <si>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</si>
  <si>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</si>
  <si>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</si>
  <si>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</si>
  <si>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</si>
  <si>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</si>
  <si>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</si>
  <si>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</si>
  <si>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</si>
  <si>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</si>
  <si>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</si>
  <si>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</si>
  <si>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</si>
  <si>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</si>
  <si>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</si>
  <si>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</si>
  <si>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</si>
  <si>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</si>
  <si>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</si>
  <si>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</si>
  <si>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</si>
  <si>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</si>
  <si>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</si>
  <si>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</si>
  <si>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</si>
  <si>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</si>
  <si>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</si>
  <si>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</si>
  <si>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</si>
  <si>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</si>
  <si>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</si>
  <si>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</si>
  <si>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</si>
  <si>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</si>
  <si>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</si>
  <si>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</si>
  <si>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</si>
  <si>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</si>
  <si>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</si>
  <si>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</si>
  <si>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</si>
  <si>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</si>
  <si>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</si>
  <si>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</si>
  <si>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</si>
  <si>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</si>
  <si>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</si>
  <si>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</si>
  <si>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</si>
  <si>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</si>
  <si>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</si>
  <si>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</si>
  <si>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</si>
  <si>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</si>
  <si>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</si>
  <si>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</si>
  <si>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</si>
  <si>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</si>
  <si>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</si>
  <si>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</si>
  <si>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</si>
  <si>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</si>
  <si>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</si>
  <si>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</si>
  <si>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</si>
  <si>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</si>
  <si>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</si>
  <si>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</si>
  <si>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</si>
  <si>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</si>
  <si>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</si>
  <si>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</si>
  <si>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</si>
  <si>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</si>
  <si>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</si>
  <si>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</si>
  <si>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</si>
  <si>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</si>
  <si>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</si>
  <si>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</si>
  <si>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</si>
  <si>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</si>
  <si>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</si>
  <si>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</si>
  <si>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</si>
  <si>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</si>
  <si>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</si>
  <si>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</si>
  <si>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</si>
  <si>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</si>
  <si>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</si>
  <si>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</si>
  <si>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</si>
  <si>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</si>
  <si>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</si>
  <si>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</si>
  <si>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</si>
  <si>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</si>
  <si>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</si>
  <si>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</si>
  <si>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</si>
  <si>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</si>
  <si>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</si>
  <si>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</si>
  <si>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</si>
  <si>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</si>
  <si>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</si>
  <si>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</si>
  <si>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</si>
  <si>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</si>
  <si>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</si>
  <si>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</si>
  <si>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</si>
  <si>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</si>
  <si>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</si>
  <si>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</si>
  <si>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</si>
  <si>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</si>
  <si>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</si>
  <si>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</si>
  <si>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</si>
  <si>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</si>
  <si>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</si>
  <si>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</si>
  <si>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</si>
  <si>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</si>
  <si>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</si>
  <si>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</si>
  <si>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</si>
  <si>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</si>
  <si>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</si>
  <si>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</si>
  <si>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</si>
  <si>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</si>
  <si>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</si>
  <si>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</si>
  <si>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</si>
  <si>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</si>
  <si>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</si>
  <si>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</si>
  <si>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</si>
  <si>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</si>
  <si>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</si>
  <si>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</si>
  <si>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</si>
  <si>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</si>
  <si>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</si>
  <si>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</si>
  <si>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</si>
  <si>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</si>
  <si>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</si>
  <si>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</si>
  <si>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</si>
  <si>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</si>
  <si>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</si>
  <si>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</si>
  <si>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</si>
  <si>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</si>
  <si>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</si>
  <si>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</si>
  <si>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</si>
  <si>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</si>
  <si>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</si>
  <si>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</si>
  <si>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</si>
  <si>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</si>
  <si>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</si>
  <si>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</si>
  <si>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</si>
  <si>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</si>
  <si>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</si>
  <si>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</si>
  <si>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</si>
  <si>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</si>
  <si>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</si>
  <si>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</si>
  <si>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</si>
  <si>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</si>
  <si>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</si>
  <si>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</si>
  <si>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</si>
  <si>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</si>
  <si>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</si>
  <si>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</si>
  <si>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</si>
  <si>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</si>
  <si>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</si>
  <si>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</si>
  <si>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</si>
  <si>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</si>
  <si>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</si>
  <si>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</si>
  <si>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</si>
  <si>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</si>
  <si>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</si>
  <si>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</si>
  <si>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</si>
  <si>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</si>
  <si>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</si>
  <si>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</si>
  <si>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</si>
  <si>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</si>
  <si>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</si>
  <si>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</si>
  <si>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</si>
  <si>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</si>
  <si>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</si>
  <si>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</si>
  <si>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</si>
  <si>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</si>
  <si>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</si>
  <si>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</si>
  <si>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</si>
  <si>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</si>
  <si>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</si>
  <si>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</si>
  <si>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</si>
  <si>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</si>
  <si>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</si>
  <si>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</si>
  <si>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</si>
  <si>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</si>
  <si>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</si>
  <si>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</si>
  <si>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</si>
  <si>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</si>
  <si>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</si>
  <si>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</si>
  <si>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</si>
  <si>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</si>
  <si>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</si>
  <si>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</si>
  <si>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</si>
  <si>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</si>
  <si>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</si>
  <si>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</si>
  <si>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</si>
  <si>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</si>
  <si>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</si>
  <si>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</si>
  <si>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</si>
  <si>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</si>
  <si>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</si>
  <si>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</si>
  <si>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</si>
  <si>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</si>
  <si>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</si>
  <si>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</si>
  <si>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</si>
  <si>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</si>
  <si>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</si>
  <si>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</si>
  <si>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</si>
  <si>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</si>
  <si>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</si>
  <si>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</si>
  <si>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</si>
  <si>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</si>
  <si>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</si>
  <si>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</si>
  <si>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</si>
  <si>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</si>
  <si>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</si>
  <si>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</si>
  <si>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</si>
  <si>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</si>
  <si>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</si>
  <si>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</si>
  <si>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</si>
  <si>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</si>
  <si>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</si>
  <si>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</si>
  <si>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</si>
  <si>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</si>
  <si>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</si>
  <si>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</si>
  <si>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</si>
  <si>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</si>
  <si>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</si>
  <si>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</si>
  <si>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</si>
  <si>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</si>
  <si>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</si>
  <si>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</si>
  <si>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</si>
  <si>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</si>
  <si>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</si>
  <si>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</si>
  <si>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</si>
  <si>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</si>
  <si>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</si>
  <si>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</si>
  <si>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</si>
  <si>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</si>
  <si>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</si>
  <si>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</si>
  <si>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</si>
  <si>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</si>
  <si>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</si>
  <si>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</si>
  <si>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</si>
  <si>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</si>
  <si>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</si>
  <si>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</si>
  <si>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</si>
  <si>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</si>
  <si>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</si>
  <si>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</si>
  <si>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</si>
  <si>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</si>
  <si>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</si>
  <si>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</si>
  <si>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</si>
  <si>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</si>
  <si>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</si>
  <si>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</si>
  <si>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</si>
  <si>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</si>
  <si>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</si>
  <si>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</si>
  <si>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</si>
  <si>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</si>
  <si>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</si>
  <si>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</si>
  <si>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</si>
  <si>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</si>
  <si>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</si>
  <si>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</si>
  <si>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</si>
  <si>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</si>
  <si>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</si>
  <si>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</si>
  <si>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</si>
  <si>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</si>
  <si>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</si>
  <si>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</si>
  <si>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</si>
  <si>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</si>
  <si>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</si>
  <si>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</si>
  <si>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</si>
  <si>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</si>
  <si>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</si>
  <si>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</si>
  <si>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</si>
  <si>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</si>
  <si>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</si>
  <si>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</si>
  <si>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</si>
  <si>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</si>
  <si>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</si>
  <si>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</si>
  <si>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</si>
  <si>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</si>
  <si>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</si>
  <si>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</si>
  <si>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</si>
  <si>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</si>
  <si>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</si>
  <si>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</si>
  <si>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</si>
  <si>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</si>
  <si>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</si>
  <si>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</si>
  <si>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</si>
  <si>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</si>
  <si>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</si>
  <si>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</si>
  <si>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</si>
  <si>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</si>
  <si>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</si>
  <si>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</si>
  <si>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</si>
  <si>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</si>
  <si>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</si>
  <si>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</si>
  <si>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</si>
  <si>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</si>
  <si>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</si>
  <si>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</si>
  <si>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</si>
  <si>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</si>
  <si>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</si>
  <si>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</si>
  <si>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</si>
  <si>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</si>
  <si>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</si>
  <si>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</si>
  <si>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</si>
  <si>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</si>
  <si>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</si>
  <si>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</si>
  <si>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</si>
  <si>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</si>
  <si>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</si>
  <si>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</si>
  <si>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</si>
  <si>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</si>
  <si>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</si>
  <si>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</si>
  <si>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</si>
  <si>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</si>
  <si>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</si>
  <si>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</si>
  <si>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</si>
  <si>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</si>
  <si>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</si>
  <si>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</si>
  <si>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</si>
  <si>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</si>
  <si>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</si>
  <si>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</si>
  <si>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</si>
  <si>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</si>
  <si>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</si>
  <si>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</si>
  <si>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</si>
  <si>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</si>
  <si>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</si>
  <si>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</si>
  <si>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</si>
  <si>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</si>
  <si>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</si>
  <si>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</si>
  <si>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</si>
  <si>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</si>
  <si>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</si>
  <si>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</si>
  <si>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</si>
  <si>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</si>
  <si>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</si>
  <si>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</si>
  <si>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</si>
  <si>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</si>
  <si>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</si>
  <si>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</si>
  <si>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</si>
  <si>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</si>
  <si>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</si>
  <si>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</si>
  <si>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</si>
  <si>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</si>
  <si>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</si>
  <si>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</si>
  <si>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</si>
  <si>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</si>
  <si>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</si>
  <si>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</si>
  <si>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</si>
  <si>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</si>
  <si>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</si>
  <si>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</si>
  <si>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</si>
  <si>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</si>
  <si>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</si>
  <si>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</si>
  <si>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</si>
  <si>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</si>
  <si>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</si>
  <si>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</si>
  <si>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</si>
  <si>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</si>
  <si>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</si>
  <si>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</si>
  <si>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</si>
  <si>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</si>
  <si>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</si>
  <si>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</si>
  <si>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</si>
  <si>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</si>
  <si>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</si>
  <si>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</si>
  <si>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</si>
  <si>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</si>
  <si>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</si>
  <si>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</si>
  <si>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</si>
  <si>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</si>
  <si>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</si>
  <si>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</si>
  <si>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</si>
  <si>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</si>
  <si>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</si>
  <si>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</si>
  <si>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</si>
  <si>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</si>
  <si>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</si>
  <si>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</si>
  <si>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</si>
  <si>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</si>
  <si>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</si>
  <si>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</si>
  <si>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</si>
  <si>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</si>
  <si>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</si>
  <si>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</si>
  <si>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</si>
  <si>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</si>
  <si>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</si>
  <si>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</si>
  <si>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</si>
  <si>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</si>
  <si>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</si>
  <si>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</si>
  <si>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</si>
  <si>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</si>
  <si>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</si>
  <si>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</si>
  <si>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</si>
  <si>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</si>
  <si>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</si>
  <si>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</si>
  <si>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</si>
  <si>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</si>
  <si>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</si>
  <si>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</si>
  <si>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</si>
  <si>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</si>
  <si>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</si>
  <si>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</si>
  <si>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</si>
  <si>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</si>
  <si>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</si>
  <si>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</si>
  <si>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</si>
  <si>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</si>
  <si>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</si>
  <si>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</si>
  <si>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</si>
  <si>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</si>
  <si>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</si>
  <si>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</si>
  <si>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</si>
  <si>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</si>
  <si>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</si>
  <si>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</si>
  <si>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</si>
  <si>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</si>
  <si>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</si>
  <si>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</si>
  <si>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</si>
  <si>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</si>
  <si>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</si>
  <si>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</si>
  <si>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</si>
  <si>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</si>
  <si>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</si>
  <si>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</si>
  <si>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</si>
  <si>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</si>
  <si>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</si>
  <si>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</si>
  <si>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</si>
  <si>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</si>
  <si>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</si>
  <si>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</si>
  <si>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</si>
  <si>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</si>
  <si>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</si>
  <si>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</si>
  <si>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</si>
  <si>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</si>
  <si>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</si>
  <si>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</si>
  <si>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</si>
  <si>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</si>
  <si>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</si>
  <si>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</si>
  <si>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</si>
  <si>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</si>
  <si>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</si>
  <si>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</si>
  <si>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</si>
  <si>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</si>
  <si>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</si>
  <si>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</si>
  <si>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</si>
  <si>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</si>
  <si>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</si>
  <si>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</si>
  <si>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</si>
  <si>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</si>
  <si>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</si>
  <si>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</si>
  <si>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</si>
  <si>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</si>
  <si>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</si>
  <si>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</si>
  <si>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</si>
  <si>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</si>
  <si>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</si>
  <si>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</si>
  <si>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</si>
  <si>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</si>
  <si>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</si>
  <si>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</si>
  <si>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</si>
  <si>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</si>
  <si>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</si>
  <si>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</si>
  <si>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</si>
  <si>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</si>
  <si>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</si>
  <si>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</si>
  <si>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</si>
  <si>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</si>
  <si>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</si>
  <si>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</si>
  <si>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</si>
  <si>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</si>
  <si>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</si>
  <si>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</si>
  <si>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</si>
  <si>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</si>
  <si>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</si>
  <si>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</si>
  <si>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</si>
  <si>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</si>
  <si>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</si>
  <si>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</si>
  <si>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</si>
  <si>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</si>
  <si>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</si>
  <si>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</si>
  <si>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</si>
  <si>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</si>
  <si>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</si>
  <si>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</si>
  <si>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</si>
  <si>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</si>
  <si>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</si>
  <si>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</si>
  <si>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</si>
  <si>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</si>
  <si>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</si>
  <si>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</si>
  <si>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</si>
  <si>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</si>
  <si>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</si>
  <si>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</si>
  <si>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</si>
  <si>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</si>
  <si>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</si>
  <si>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</si>
  <si>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</si>
  <si>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</si>
  <si>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</si>
  <si>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</si>
  <si>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</si>
  <si>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</si>
  <si>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</si>
  <si>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</si>
  <si>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</si>
  <si>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</si>
  <si>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</si>
  <si>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</si>
  <si>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</si>
  <si>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</si>
  <si>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</si>
  <si>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</si>
  <si>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</si>
  <si>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</si>
  <si>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</si>
  <si>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</si>
  <si>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</si>
  <si>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</si>
  <si>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</si>
  <si>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</si>
  <si>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</si>
  <si>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</si>
  <si>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</si>
  <si>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</si>
  <si>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</si>
  <si>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</si>
  <si>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</si>
  <si>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</si>
  <si>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</si>
  <si>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</si>
  <si>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</si>
  <si>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</si>
  <si>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</si>
  <si>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</si>
  <si>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</si>
  <si>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</si>
  <si>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</si>
  <si>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</si>
  <si>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</si>
  <si>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</si>
  <si>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</si>
  <si>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</si>
  <si>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</si>
  <si>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</si>
  <si>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</si>
  <si>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</si>
  <si>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</si>
  <si>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</si>
  <si>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</si>
  <si>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</si>
  <si>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</si>
  <si>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</si>
  <si>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</si>
  <si>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</si>
  <si>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</si>
  <si>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</si>
  <si>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</si>
  <si>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</si>
  <si>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</si>
  <si>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</si>
  <si>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</si>
  <si>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</si>
  <si>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</si>
  <si>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</si>
  <si>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</si>
  <si>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</si>
  <si>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</si>
  <si>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</si>
  <si>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</si>
  <si>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</si>
  <si>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</si>
  <si>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</si>
  <si>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</si>
  <si>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</si>
  <si>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</si>
  <si>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</si>
  <si>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</si>
  <si>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</si>
  <si>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</si>
  <si>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</si>
  <si>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</si>
  <si>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</si>
  <si>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</si>
  <si>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</si>
  <si>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</si>
  <si>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</si>
  <si>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</si>
  <si>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</si>
  <si>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</si>
  <si>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</si>
  <si>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</si>
  <si>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</si>
  <si>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</si>
  <si>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</si>
  <si>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</si>
  <si>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</si>
  <si>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</si>
  <si>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</si>
  <si>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</si>
  <si>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</si>
  <si>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</si>
  <si>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</si>
  <si>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</si>
  <si>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</si>
  <si>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</si>
  <si>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</si>
  <si>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</si>
  <si>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</si>
  <si>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</si>
  <si>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</si>
  <si>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</si>
  <si>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</si>
  <si>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</si>
  <si>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</si>
  <si>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</si>
  <si>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</si>
  <si>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</si>
  <si>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</si>
  <si>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</si>
  <si>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</si>
  <si>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</si>
  <si>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</si>
  <si>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</si>
  <si>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</si>
  <si>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</si>
  <si>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</si>
  <si>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</si>
  <si>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</si>
  <si>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</si>
  <si>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</si>
  <si>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</si>
  <si>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</si>
  <si>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</si>
  <si>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</si>
  <si>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</si>
  <si>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</si>
  <si>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</si>
  <si>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</si>
  <si>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</si>
  <si>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</si>
  <si>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</si>
  <si>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</si>
  <si>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</si>
  <si>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</si>
  <si>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</si>
  <si>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</si>
  <si>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</si>
  <si>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</si>
  <si>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</si>
  <si>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</si>
  <si>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</si>
  <si>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</si>
  <si>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</si>
  <si>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</si>
  <si>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</si>
  <si>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</si>
  <si>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</si>
  <si>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</si>
  <si>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</si>
  <si>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</si>
  <si>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</si>
  <si>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</si>
  <si>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</si>
  <si>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</si>
  <si>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</si>
  <si>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</si>
  <si>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</si>
  <si>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</si>
  <si>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</si>
  <si>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</si>
  <si>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</si>
  <si>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</si>
  <si>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</si>
  <si>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</si>
  <si>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</si>
  <si>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</si>
  <si>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</si>
  <si>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</si>
  <si>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</si>
  <si>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</si>
  <si>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</si>
  <si>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</si>
  <si>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</si>
  <si>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</si>
  <si>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</si>
  <si>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</si>
  <si>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</si>
  <si>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</si>
  <si>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</si>
  <si>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</si>
  <si>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</si>
  <si>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</si>
  <si>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</si>
  <si>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</si>
  <si>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</si>
  <si>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</si>
  <si>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</si>
  <si>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</si>
  <si>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</si>
  <si>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</si>
  <si>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</si>
  <si>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</si>
  <si>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</si>
  <si>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</si>
  <si>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</si>
  <si>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</si>
  <si>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</si>
  <si>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</si>
  <si>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</si>
  <si>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</si>
  <si>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</si>
  <si>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</si>
  <si>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</si>
  <si>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</si>
  <si>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</si>
  <si>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</si>
  <si>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</si>
  <si>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</si>
  <si>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</si>
  <si>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</si>
  <si>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</si>
  <si>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</si>
  <si>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</si>
  <si>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</si>
  <si>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</si>
  <si>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</si>
  <si>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</si>
  <si>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</si>
  <si>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</si>
  <si>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</si>
  <si>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</si>
  <si>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</si>
  <si>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</si>
  <si>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</si>
  <si>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</si>
  <si>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</si>
  <si>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</si>
  <si>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</si>
  <si>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</si>
  <si>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</si>
  <si>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</si>
  <si>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</si>
  <si>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</si>
  <si>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</si>
  <si>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</si>
  <si>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</si>
  <si>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</si>
  <si>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</si>
  <si>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</si>
  <si>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</si>
  <si>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</si>
  <si>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</si>
  <si>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</si>
  <si>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</si>
  <si>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</si>
  <si>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</si>
  <si>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</si>
  <si>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</si>
  <si>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</si>
  <si>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</si>
  <si>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</si>
  <si>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</si>
  <si>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</si>
  <si>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</si>
  <si>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</si>
  <si>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</si>
  <si>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</si>
  <si>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</si>
  <si>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</si>
  <si>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</si>
  <si>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</si>
  <si>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</si>
  <si>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</si>
  <si>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</si>
  <si>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</si>
  <si>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</si>
  <si>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</si>
  <si>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</si>
  <si>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</si>
  <si>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</si>
  <si>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</si>
  <si>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</si>
  <si>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</si>
  <si>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</si>
  <si>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</si>
  <si>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</si>
  <si>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</si>
  <si>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</si>
  <si>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</si>
  <si>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</si>
  <si>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</si>
  <si>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</si>
  <si>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</si>
  <si>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</si>
  <si>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</si>
  <si>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</si>
  <si>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</si>
  <si>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</si>
  <si>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</si>
  <si>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</si>
  <si>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</si>
  <si>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</si>
  <si>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</si>
  <si>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</si>
  <si>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</si>
  <si>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</si>
  <si>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</si>
  <si>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</si>
  <si>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</si>
  <si>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</si>
  <si>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</si>
  <si>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</si>
  <si>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</si>
  <si>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</si>
  <si>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</si>
  <si>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</si>
  <si>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</si>
  <si>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</si>
  <si>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</si>
  <si>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</si>
  <si>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</si>
  <si>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</si>
  <si>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</si>
  <si>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</si>
  <si>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</si>
  <si>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</si>
  <si>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</si>
  <si>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</si>
  <si>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</si>
  <si>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</si>
  <si>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</si>
  <si>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</si>
  <si>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</si>
  <si>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</si>
  <si>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</si>
  <si>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</si>
  <si>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</si>
  <si>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</si>
  <si>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</si>
  <si>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</si>
  <si>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</si>
  <si>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</si>
  <si>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</si>
  <si>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</si>
  <si>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</si>
  <si>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</si>
  <si>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</si>
  <si>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</si>
  <si>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</si>
  <si>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</si>
  <si>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</si>
  <si>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</si>
  <si>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</si>
  <si>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</si>
  <si>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</si>
  <si>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</si>
  <si>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</si>
  <si>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</si>
  <si>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wateravailability</t>
  </si>
  <si>
    <t xml:space="preserve"> ----&gt; functionalstatus</t>
  </si>
  <si>
    <t xml:space="preserve"> ----&gt; location</t>
  </si>
  <si>
    <t xml:space="preserve"> ----&gt;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</si>
</sst>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topLeftCell="AF1" workbookViewId="0">
      <selection activeCell="AQ2054" sqref="AQ56:AQ205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1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1</v>
      </c>
      <c r="AR56" s="2">
        <f t="shared" si="32"/>
        <v>0</v>
      </c>
      <c r="AS56" s="2">
        <f t="shared" si="33"/>
        <v>0</v>
      </c>
      <c r="AT56" s="2">
        <f t="shared" si="34"/>
        <v>1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1</v>
      </c>
      <c r="AC61" s="2">
        <f t="shared" si="20"/>
        <v>0</v>
      </c>
      <c r="AD61" s="2">
        <f t="shared" si="21"/>
        <v>0</v>
      </c>
      <c r="AE61" s="2">
        <f t="shared" si="22"/>
        <v>1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1</v>
      </c>
      <c r="AR61" s="2">
        <f t="shared" si="32"/>
        <v>0</v>
      </c>
      <c r="AS61" s="2">
        <f t="shared" si="33"/>
        <v>0</v>
      </c>
      <c r="AT61" s="2">
        <f t="shared" si="34"/>
        <v>1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1</v>
      </c>
      <c r="S673" s="2">
        <f t="shared" si="372"/>
        <v>0</v>
      </c>
      <c r="T673" s="2">
        <f t="shared" si="373"/>
        <v>0</v>
      </c>
      <c r="U673" s="2">
        <f t="shared" si="374"/>
        <v>1</v>
      </c>
      <c r="V673" s="13">
        <f t="shared" si="375"/>
        <v>0</v>
      </c>
      <c r="W673" s="20">
        <v>1</v>
      </c>
      <c r="X673" s="2">
        <f t="shared" si="376"/>
        <v>0</v>
      </c>
      <c r="Y673" s="2">
        <f t="shared" si="377"/>
        <v>0</v>
      </c>
      <c r="Z673" s="2">
        <f t="shared" si="378"/>
        <v>1</v>
      </c>
      <c r="AA673" s="13">
        <f t="shared" si="379"/>
        <v>0</v>
      </c>
      <c r="AB673" s="20">
        <v>1</v>
      </c>
      <c r="AC673" s="2">
        <f t="shared" si="380"/>
        <v>0</v>
      </c>
      <c r="AD673" s="2">
        <f t="shared" si="381"/>
        <v>0</v>
      </c>
      <c r="AE673" s="2">
        <f t="shared" si="382"/>
        <v>1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1</v>
      </c>
      <c r="C674" s="20">
        <v>1</v>
      </c>
      <c r="D674" s="2">
        <f t="shared" si="360"/>
        <v>1</v>
      </c>
      <c r="E674" s="2">
        <f t="shared" si="361"/>
        <v>0</v>
      </c>
      <c r="F674" s="2">
        <f t="shared" si="362"/>
        <v>0</v>
      </c>
      <c r="G674" s="13">
        <f t="shared" si="363"/>
        <v>0</v>
      </c>
      <c r="H674" s="20">
        <v>1</v>
      </c>
      <c r="I674" s="2">
        <f t="shared" si="364"/>
        <v>1</v>
      </c>
      <c r="J674" s="2">
        <f t="shared" si="365"/>
        <v>0</v>
      </c>
      <c r="K674" s="2">
        <f t="shared" si="366"/>
        <v>0</v>
      </c>
      <c r="L674" s="13">
        <f t="shared" si="367"/>
        <v>0</v>
      </c>
      <c r="M674" s="20">
        <v>1</v>
      </c>
      <c r="N674" s="2">
        <f t="shared" si="368"/>
        <v>1</v>
      </c>
      <c r="O674" s="2">
        <f t="shared" si="369"/>
        <v>0</v>
      </c>
      <c r="P674" s="2">
        <f t="shared" si="370"/>
        <v>0</v>
      </c>
      <c r="Q674" s="13">
        <f t="shared" si="371"/>
        <v>0</v>
      </c>
      <c r="R674" s="20">
        <v>1</v>
      </c>
      <c r="S674" s="2">
        <f t="shared" si="372"/>
        <v>1</v>
      </c>
      <c r="T674" s="2">
        <f t="shared" si="373"/>
        <v>0</v>
      </c>
      <c r="U674" s="2">
        <f t="shared" si="374"/>
        <v>0</v>
      </c>
      <c r="V674" s="13">
        <f t="shared" si="375"/>
        <v>0</v>
      </c>
      <c r="W674" s="20">
        <v>1</v>
      </c>
      <c r="X674" s="2">
        <f t="shared" si="376"/>
        <v>1</v>
      </c>
      <c r="Y674" s="2">
        <f t="shared" si="377"/>
        <v>0</v>
      </c>
      <c r="Z674" s="2">
        <f t="shared" si="378"/>
        <v>0</v>
      </c>
      <c r="AA674" s="13">
        <f t="shared" si="379"/>
        <v>0</v>
      </c>
      <c r="AB674" s="20">
        <v>1</v>
      </c>
      <c r="AC674" s="2">
        <f t="shared" si="380"/>
        <v>1</v>
      </c>
      <c r="AD674" s="2">
        <f t="shared" si="381"/>
        <v>0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1</v>
      </c>
      <c r="AI674" s="2">
        <f t="shared" si="385"/>
        <v>0</v>
      </c>
      <c r="AJ674" s="2">
        <f t="shared" si="386"/>
        <v>0</v>
      </c>
      <c r="AK674" s="13">
        <f t="shared" si="387"/>
        <v>0</v>
      </c>
      <c r="AL674" s="20">
        <v>1</v>
      </c>
      <c r="AM674" s="2">
        <f t="shared" si="388"/>
        <v>1</v>
      </c>
      <c r="AN674" s="2">
        <f t="shared" si="389"/>
        <v>0</v>
      </c>
      <c r="AO674" s="2">
        <f t="shared" si="390"/>
        <v>0</v>
      </c>
      <c r="AP674" s="13">
        <f t="shared" si="391"/>
        <v>0</v>
      </c>
      <c r="AQ674" s="20">
        <v>1</v>
      </c>
      <c r="AR674" s="2">
        <f t="shared" si="392"/>
        <v>1</v>
      </c>
      <c r="AS674" s="2">
        <f t="shared" si="393"/>
        <v>0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1</v>
      </c>
      <c r="C983" s="20">
        <v>1</v>
      </c>
      <c r="D983" s="2">
        <f t="shared" si="540"/>
        <v>1</v>
      </c>
      <c r="E983" s="2">
        <f t="shared" si="541"/>
        <v>0</v>
      </c>
      <c r="F983" s="2">
        <f t="shared" si="542"/>
        <v>0</v>
      </c>
      <c r="G983" s="13">
        <f t="shared" si="543"/>
        <v>0</v>
      </c>
      <c r="H983" s="20">
        <v>1</v>
      </c>
      <c r="I983" s="2">
        <f t="shared" si="544"/>
        <v>1</v>
      </c>
      <c r="J983" s="2">
        <f t="shared" si="545"/>
        <v>0</v>
      </c>
      <c r="K983" s="2">
        <f t="shared" si="546"/>
        <v>0</v>
      </c>
      <c r="L983" s="13">
        <f t="shared" si="547"/>
        <v>0</v>
      </c>
      <c r="M983" s="20">
        <v>1</v>
      </c>
      <c r="N983" s="2">
        <f t="shared" si="548"/>
        <v>1</v>
      </c>
      <c r="O983" s="2">
        <f t="shared" si="549"/>
        <v>0</v>
      </c>
      <c r="P983" s="2">
        <f t="shared" si="550"/>
        <v>0</v>
      </c>
      <c r="Q983" s="13">
        <f t="shared" si="551"/>
        <v>0</v>
      </c>
      <c r="R983" s="20">
        <v>1</v>
      </c>
      <c r="S983" s="2">
        <f t="shared" si="552"/>
        <v>1</v>
      </c>
      <c r="T983" s="2">
        <f t="shared" si="553"/>
        <v>0</v>
      </c>
      <c r="U983" s="2">
        <f t="shared" si="554"/>
        <v>0</v>
      </c>
      <c r="V983" s="13">
        <f t="shared" si="555"/>
        <v>0</v>
      </c>
      <c r="W983" s="20">
        <v>1</v>
      </c>
      <c r="X983" s="2">
        <f t="shared" si="556"/>
        <v>1</v>
      </c>
      <c r="Y983" s="2">
        <f t="shared" si="557"/>
        <v>0</v>
      </c>
      <c r="Z983" s="2">
        <f t="shared" si="558"/>
        <v>0</v>
      </c>
      <c r="AA983" s="13">
        <f t="shared" si="559"/>
        <v>0</v>
      </c>
      <c r="AB983" s="20">
        <v>1</v>
      </c>
      <c r="AC983" s="2">
        <f t="shared" si="560"/>
        <v>1</v>
      </c>
      <c r="AD983" s="2">
        <f t="shared" si="561"/>
        <v>0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1</v>
      </c>
      <c r="AI983" s="2">
        <f t="shared" si="565"/>
        <v>0</v>
      </c>
      <c r="AJ983" s="2">
        <f t="shared" si="566"/>
        <v>0</v>
      </c>
      <c r="AK983" s="13">
        <f t="shared" si="567"/>
        <v>0</v>
      </c>
      <c r="AL983" s="20">
        <v>1</v>
      </c>
      <c r="AM983" s="2">
        <f t="shared" si="568"/>
        <v>1</v>
      </c>
      <c r="AN983" s="2">
        <f t="shared" si="569"/>
        <v>0</v>
      </c>
      <c r="AO983" s="2">
        <f t="shared" si="570"/>
        <v>0</v>
      </c>
      <c r="AP983" s="13">
        <f t="shared" si="571"/>
        <v>0</v>
      </c>
      <c r="AQ983" s="20">
        <v>1</v>
      </c>
      <c r="AR983" s="2">
        <f t="shared" si="572"/>
        <v>1</v>
      </c>
      <c r="AS983" s="2">
        <f t="shared" si="573"/>
        <v>0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1</v>
      </c>
      <c r="S1046" s="2">
        <f t="shared" si="588"/>
        <v>0</v>
      </c>
      <c r="T1046" s="2">
        <f t="shared" si="589"/>
        <v>0</v>
      </c>
      <c r="U1046" s="2">
        <f t="shared" si="590"/>
        <v>1</v>
      </c>
      <c r="V1046" s="13">
        <f t="shared" si="591"/>
        <v>0</v>
      </c>
      <c r="W1046" s="20">
        <v>1</v>
      </c>
      <c r="X1046" s="2">
        <f t="shared" si="592"/>
        <v>0</v>
      </c>
      <c r="Y1046" s="2">
        <f t="shared" si="593"/>
        <v>0</v>
      </c>
      <c r="Z1046" s="2">
        <f t="shared" si="594"/>
        <v>1</v>
      </c>
      <c r="AA1046" s="13">
        <f t="shared" si="595"/>
        <v>0</v>
      </c>
      <c r="AB1046" s="20">
        <v>1</v>
      </c>
      <c r="AC1046" s="2">
        <f t="shared" si="596"/>
        <v>0</v>
      </c>
      <c r="AD1046" s="2">
        <f t="shared" si="597"/>
        <v>0</v>
      </c>
      <c r="AE1046" s="2">
        <f t="shared" si="598"/>
        <v>1</v>
      </c>
      <c r="AF1046" s="13">
        <f t="shared" si="599"/>
        <v>0</v>
      </c>
      <c r="AG1046" s="20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20">
        <v>1</v>
      </c>
      <c r="AM1046" s="2">
        <f t="shared" si="604"/>
        <v>0</v>
      </c>
      <c r="AN1046" s="2">
        <f t="shared" si="605"/>
        <v>0</v>
      </c>
      <c r="AO1046" s="2">
        <f t="shared" si="606"/>
        <v>1</v>
      </c>
      <c r="AP1046" s="13">
        <f t="shared" si="607"/>
        <v>0</v>
      </c>
      <c r="AQ1046" s="20">
        <v>1</v>
      </c>
      <c r="AR1046" s="2">
        <f t="shared" si="608"/>
        <v>0</v>
      </c>
      <c r="AS1046" s="2">
        <f t="shared" si="609"/>
        <v>0</v>
      </c>
      <c r="AT1046" s="2">
        <f t="shared" si="610"/>
        <v>1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1</v>
      </c>
      <c r="D2052" s="2">
        <f t="shared" si="1152"/>
        <v>0</v>
      </c>
      <c r="E2052" s="2">
        <f t="shared" si="1153"/>
        <v>0</v>
      </c>
      <c r="F2052" s="2">
        <f t="shared" si="1154"/>
        <v>1</v>
      </c>
      <c r="G2052" s="13">
        <f t="shared" si="1155"/>
        <v>0</v>
      </c>
      <c r="H2052" s="20">
        <v>1</v>
      </c>
      <c r="I2052" s="2">
        <f t="shared" si="1156"/>
        <v>0</v>
      </c>
      <c r="J2052" s="2">
        <f t="shared" si="1157"/>
        <v>0</v>
      </c>
      <c r="K2052" s="2">
        <f t="shared" si="1158"/>
        <v>1</v>
      </c>
      <c r="L2052" s="13">
        <f t="shared" si="1159"/>
        <v>0</v>
      </c>
      <c r="M2052" s="20">
        <v>1</v>
      </c>
      <c r="N2052" s="2">
        <f t="shared" si="1160"/>
        <v>0</v>
      </c>
      <c r="O2052" s="2">
        <f t="shared" si="1161"/>
        <v>0</v>
      </c>
      <c r="P2052" s="2">
        <f t="shared" si="1162"/>
        <v>1</v>
      </c>
      <c r="Q2052" s="13">
        <f t="shared" si="1163"/>
        <v>0</v>
      </c>
      <c r="R2052" s="20">
        <v>1</v>
      </c>
      <c r="S2052" s="2">
        <f t="shared" si="1164"/>
        <v>0</v>
      </c>
      <c r="T2052" s="2">
        <f t="shared" si="1165"/>
        <v>0</v>
      </c>
      <c r="U2052" s="2">
        <f t="shared" si="1166"/>
        <v>1</v>
      </c>
      <c r="V2052" s="13">
        <f t="shared" si="1167"/>
        <v>0</v>
      </c>
      <c r="W2052" s="20">
        <v>1</v>
      </c>
      <c r="X2052" s="2">
        <f t="shared" si="1168"/>
        <v>0</v>
      </c>
      <c r="Y2052" s="2">
        <f t="shared" si="1169"/>
        <v>0</v>
      </c>
      <c r="Z2052" s="2">
        <f t="shared" si="1170"/>
        <v>1</v>
      </c>
      <c r="AA2052" s="13">
        <f t="shared" si="1171"/>
        <v>0</v>
      </c>
      <c r="AB2052" s="20">
        <v>1</v>
      </c>
      <c r="AC2052" s="2">
        <f t="shared" si="1172"/>
        <v>0</v>
      </c>
      <c r="AD2052" s="2">
        <f t="shared" si="1173"/>
        <v>0</v>
      </c>
      <c r="AE2052" s="2">
        <f t="shared" si="1174"/>
        <v>1</v>
      </c>
      <c r="AF2052" s="13">
        <f t="shared" si="1175"/>
        <v>0</v>
      </c>
      <c r="AG2052" s="20">
        <v>1</v>
      </c>
      <c r="AH2052" s="2">
        <f t="shared" si="1176"/>
        <v>0</v>
      </c>
      <c r="AI2052" s="2">
        <f t="shared" si="1177"/>
        <v>0</v>
      </c>
      <c r="AJ2052" s="2">
        <f t="shared" si="1178"/>
        <v>1</v>
      </c>
      <c r="AK2052" s="13">
        <f t="shared" si="1179"/>
        <v>0</v>
      </c>
      <c r="AL2052" s="20">
        <v>1</v>
      </c>
      <c r="AM2052" s="2">
        <f t="shared" si="1180"/>
        <v>0</v>
      </c>
      <c r="AN2052" s="2">
        <f t="shared" si="1181"/>
        <v>0</v>
      </c>
      <c r="AO2052" s="2">
        <f t="shared" si="1182"/>
        <v>1</v>
      </c>
      <c r="AP2052" s="13">
        <f t="shared" si="1183"/>
        <v>0</v>
      </c>
      <c r="AQ2052" s="20">
        <v>1</v>
      </c>
      <c r="AR2052" s="2">
        <f t="shared" si="1184"/>
        <v>0</v>
      </c>
      <c r="AS2052" s="2">
        <f t="shared" si="1185"/>
        <v>0</v>
      </c>
      <c r="AT2052" s="2">
        <f t="shared" si="1186"/>
        <v>1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1</v>
      </c>
      <c r="C2054" s="20">
        <v>1</v>
      </c>
      <c r="D2054" s="2">
        <f t="shared" si="1152"/>
        <v>1</v>
      </c>
      <c r="E2054" s="2">
        <f t="shared" si="1153"/>
        <v>0</v>
      </c>
      <c r="F2054" s="2">
        <f t="shared" si="1154"/>
        <v>0</v>
      </c>
      <c r="G2054" s="13">
        <f t="shared" si="1155"/>
        <v>0</v>
      </c>
      <c r="H2054" s="20">
        <v>1</v>
      </c>
      <c r="I2054" s="2">
        <f t="shared" si="1156"/>
        <v>1</v>
      </c>
      <c r="J2054" s="2">
        <f t="shared" si="1157"/>
        <v>0</v>
      </c>
      <c r="K2054" s="2">
        <f t="shared" si="1158"/>
        <v>0</v>
      </c>
      <c r="L2054" s="13">
        <f t="shared" si="1159"/>
        <v>0</v>
      </c>
      <c r="M2054" s="20">
        <v>1</v>
      </c>
      <c r="N2054" s="2">
        <f t="shared" si="1160"/>
        <v>1</v>
      </c>
      <c r="O2054" s="2">
        <f t="shared" si="1161"/>
        <v>0</v>
      </c>
      <c r="P2054" s="2">
        <f t="shared" si="1162"/>
        <v>0</v>
      </c>
      <c r="Q2054" s="13">
        <f t="shared" si="1163"/>
        <v>0</v>
      </c>
      <c r="R2054" s="20">
        <v>1</v>
      </c>
      <c r="S2054" s="2">
        <f t="shared" si="1164"/>
        <v>1</v>
      </c>
      <c r="T2054" s="2">
        <f t="shared" si="1165"/>
        <v>0</v>
      </c>
      <c r="U2054" s="2">
        <f t="shared" si="1166"/>
        <v>0</v>
      </c>
      <c r="V2054" s="13">
        <f t="shared" si="1167"/>
        <v>0</v>
      </c>
      <c r="W2054" s="20">
        <v>1</v>
      </c>
      <c r="X2054" s="2">
        <f t="shared" si="1168"/>
        <v>1</v>
      </c>
      <c r="Y2054" s="2">
        <f t="shared" si="1169"/>
        <v>0</v>
      </c>
      <c r="Z2054" s="2">
        <f t="shared" si="1170"/>
        <v>0</v>
      </c>
      <c r="AA2054" s="13">
        <f t="shared" si="1171"/>
        <v>0</v>
      </c>
      <c r="AB2054" s="20">
        <v>1</v>
      </c>
      <c r="AC2054" s="2">
        <f t="shared" si="1172"/>
        <v>1</v>
      </c>
      <c r="AD2054" s="2">
        <f t="shared" si="1173"/>
        <v>0</v>
      </c>
      <c r="AE2054" s="2">
        <f t="shared" si="1174"/>
        <v>0</v>
      </c>
      <c r="AF2054" s="13">
        <f t="shared" si="1175"/>
        <v>0</v>
      </c>
      <c r="AG2054" s="20">
        <v>1</v>
      </c>
      <c r="AH2054" s="2">
        <f t="shared" si="1176"/>
        <v>1</v>
      </c>
      <c r="AI2054" s="2">
        <f t="shared" si="1177"/>
        <v>0</v>
      </c>
      <c r="AJ2054" s="2">
        <f t="shared" si="1178"/>
        <v>0</v>
      </c>
      <c r="AK2054" s="13">
        <f t="shared" si="1179"/>
        <v>0</v>
      </c>
      <c r="AL2054" s="20">
        <v>1</v>
      </c>
      <c r="AM2054" s="2">
        <f t="shared" si="1180"/>
        <v>1</v>
      </c>
      <c r="AN2054" s="2">
        <f t="shared" si="1181"/>
        <v>0</v>
      </c>
      <c r="AO2054" s="2">
        <f t="shared" si="1182"/>
        <v>0</v>
      </c>
      <c r="AP2054" s="13">
        <f t="shared" si="1183"/>
        <v>0</v>
      </c>
      <c r="AQ2054" s="20">
        <v>1</v>
      </c>
      <c r="AR2054" s="2">
        <f t="shared" si="1184"/>
        <v>1</v>
      </c>
      <c r="AS2054" s="2">
        <f t="shared" si="1185"/>
        <v>0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27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M10" sqref="M10:M1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4.3535045711797995E-4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SUM(fuzzy_3_subset!D:D)</f>
        <v>3</v>
      </c>
      <c r="D10" s="2">
        <f>SUM(fuzzy_3_subset!G:G)</f>
        <v>0</v>
      </c>
      <c r="E10" s="6">
        <f>SUM(C10:D10)</f>
        <v>3</v>
      </c>
      <c r="G10" s="3" t="s">
        <v>2156</v>
      </c>
      <c r="H10" s="28">
        <f>D11/(C11+D11)</f>
        <v>0.99956464954288204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1117</v>
      </c>
      <c r="AA10" s="6">
        <f>SUM(Y10:Z10)</f>
        <v>1117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SUM(fuzzy_3_subset!F:F)</f>
        <v>1</v>
      </c>
      <c r="D11" s="2">
        <f>SUM(fuzzy_3_subset!E:E)</f>
        <v>2296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4837451</v>
      </c>
      <c r="AA11" s="6">
        <f>SUM(Y11:Z11)</f>
        <v>4837451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4</v>
      </c>
      <c r="D12" s="6">
        <f>SUM(D10:D11)</f>
        <v>2296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2.1767522855898998E-4</v>
      </c>
      <c r="M12" s="1" t="s">
        <v>2187</v>
      </c>
      <c r="S12" s="9" t="s">
        <v>2178</v>
      </c>
      <c r="T12" s="9"/>
      <c r="U12">
        <v>54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0.999769146573945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0.75</v>
      </c>
      <c r="M13" s="1" t="s">
        <v>2188</v>
      </c>
      <c r="S13" s="33" t="s">
        <v>2177</v>
      </c>
      <c r="T13" s="33"/>
      <c r="U13">
        <v>21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4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4.3535045711797995E-4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2.1809006437481228E-4</v>
      </c>
    </row>
    <row r="25" spans="1:33" x14ac:dyDescent="0.2">
      <c r="A25" s="34" t="s">
        <v>2154</v>
      </c>
      <c r="B25" s="7" t="s">
        <v>2121</v>
      </c>
      <c r="C25" s="2">
        <f>SUM(fuzzy_3_subset!I:I)</f>
        <v>3</v>
      </c>
      <c r="D25" s="2">
        <f>SUM(fuzzy_3_subset!L:L)</f>
        <v>0</v>
      </c>
      <c r="E25" s="6">
        <f>SUM(C25:D25)</f>
        <v>3</v>
      </c>
      <c r="G25" s="3" t="s">
        <v>2156</v>
      </c>
      <c r="H25" s="28">
        <f>D26/(C26+D26)</f>
        <v>0.99956464954288204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1117</v>
      </c>
      <c r="Z25" s="2">
        <v>0</v>
      </c>
      <c r="AA25" s="6">
        <f>SUM(Y25:Z25)</f>
        <v>1117</v>
      </c>
      <c r="AC25" s="3" t="s">
        <v>2156</v>
      </c>
      <c r="AD25" s="28">
        <f>Z26/(Y26+Z26)</f>
        <v>0.99978190993562521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SUM(fuzzy_3_subset!K:K)</f>
        <v>1</v>
      </c>
      <c r="D26" s="2">
        <f>SUM(fuzzy_3_subset!J:J)</f>
        <v>2296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1055</v>
      </c>
      <c r="Z26" s="2">
        <v>4836396</v>
      </c>
      <c r="AA26" s="6">
        <f>SUM(Y26:Z26)</f>
        <v>4837451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4</v>
      </c>
      <c r="D27" s="6">
        <f>SUM(D25:D26)</f>
        <v>2296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2.1767522855898998E-4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2172</v>
      </c>
      <c r="Z27" s="6">
        <f>SUM(Z25:Z26)</f>
        <v>4836396</v>
      </c>
      <c r="AA27" s="6">
        <f>SUM(Y25:Z26)</f>
        <v>4838568</v>
      </c>
      <c r="AC27" s="3" t="s">
        <v>2123</v>
      </c>
      <c r="AD27" s="28">
        <f>(Y25+Z26)/(AA27)</f>
        <v>0.99978196028246369</v>
      </c>
      <c r="AE27" s="2"/>
      <c r="AF27" s="3" t="s">
        <v>2126</v>
      </c>
      <c r="AG27" s="29">
        <f>(AG24+AG25)/2</f>
        <v>1.0904503218740614E-4</v>
      </c>
    </row>
    <row r="28" spans="1:33" ht="16" customHeight="1" x14ac:dyDescent="0.2">
      <c r="G28" s="3" t="s">
        <v>2157</v>
      </c>
      <c r="H28" s="28">
        <f>(C25)/(C25+C26)</f>
        <v>0.75</v>
      </c>
      <c r="M28" s="1" t="s">
        <v>2188</v>
      </c>
      <c r="S28" s="33" t="s">
        <v>2177</v>
      </c>
      <c r="T28" s="33"/>
      <c r="U28">
        <v>24</v>
      </c>
      <c r="AC28" s="3" t="s">
        <v>2157</v>
      </c>
      <c r="AD28" s="28">
        <f>(Y25)/(Y25+Y26)</f>
        <v>0.5142725598526704</v>
      </c>
      <c r="AG28" s="31"/>
    </row>
    <row r="29" spans="1:33" x14ac:dyDescent="0.2">
      <c r="M29" s="1"/>
      <c r="S29" t="s">
        <v>2137</v>
      </c>
      <c r="U29" s="10">
        <v>4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2172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4.3535045711797995E-4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2.1809006437481228E-4</v>
      </c>
    </row>
    <row r="40" spans="1:33" x14ac:dyDescent="0.2">
      <c r="A40" s="34" t="s">
        <v>2154</v>
      </c>
      <c r="B40" s="7" t="s">
        <v>2121</v>
      </c>
      <c r="C40" s="2">
        <f>SUM(fuzzy_3_subset!N:N)</f>
        <v>3</v>
      </c>
      <c r="D40" s="2">
        <f>SUM(fuzzy_3_subset!Q:Q)</f>
        <v>0</v>
      </c>
      <c r="E40" s="6">
        <f>SUM(C40:D40)</f>
        <v>3</v>
      </c>
      <c r="G40" s="3" t="s">
        <v>2156</v>
      </c>
      <c r="H40" s="28">
        <f>D41/(C41+D41)</f>
        <v>0.99956464954288204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1117</v>
      </c>
      <c r="Z40" s="2">
        <v>0</v>
      </c>
      <c r="AA40" s="6">
        <f>SUM(Y40:Z40)</f>
        <v>1117</v>
      </c>
      <c r="AC40" s="3" t="s">
        <v>2156</v>
      </c>
      <c r="AD40" s="28">
        <f>Z41/(Y41+Z41)</f>
        <v>0.99978190993562521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SUM(fuzzy_3_subset!P:P)</f>
        <v>1</v>
      </c>
      <c r="D41" s="2">
        <f>SUM(fuzzy_3_subset!O:O)</f>
        <v>2296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1055</v>
      </c>
      <c r="Z41" s="2">
        <v>4836396</v>
      </c>
      <c r="AA41" s="6">
        <f>SUM(Y41:Z41)</f>
        <v>4837451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4</v>
      </c>
      <c r="D42" s="6">
        <f>SUM(D40:D41)</f>
        <v>2296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2.1767522855898998E-4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2172</v>
      </c>
      <c r="Z42" s="6">
        <f>SUM(Z40:Z41)</f>
        <v>4836396</v>
      </c>
      <c r="AA42" s="6">
        <f>SUM(Y40:Z41)</f>
        <v>4838568</v>
      </c>
      <c r="AC42" s="3" t="s">
        <v>2123</v>
      </c>
      <c r="AD42" s="28">
        <f>(Y40+Z41)/(AA42)</f>
        <v>0.99978196028246369</v>
      </c>
      <c r="AE42" s="2"/>
      <c r="AF42" s="3" t="s">
        <v>2126</v>
      </c>
      <c r="AG42" s="29">
        <f>(AG39+AG40)/2</f>
        <v>1.0904503218740614E-4</v>
      </c>
    </row>
    <row r="43" spans="1:33" ht="16" customHeight="1" x14ac:dyDescent="0.2">
      <c r="G43" s="3" t="s">
        <v>2157</v>
      </c>
      <c r="H43" s="28">
        <f>(C40)/(C40+C41)</f>
        <v>0.75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0.5142725598526704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2172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1.3060513713539399E-3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SUM(fuzzy_3_subset!S:S)</f>
        <v>3</v>
      </c>
      <c r="D55" s="2">
        <f>SUM(fuzzy_3_subset!V:V)</f>
        <v>0</v>
      </c>
      <c r="E55" s="6">
        <f>SUM(C55:D55)</f>
        <v>3</v>
      </c>
      <c r="G55" s="3" t="s">
        <v>2156</v>
      </c>
      <c r="H55" s="28">
        <f>D56/(C56+D56)</f>
        <v>0.99869394862864602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1117</v>
      </c>
      <c r="AA55" s="6">
        <f>SUM(Y55:Z55)</f>
        <v>1117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0</v>
      </c>
      <c r="Z56" s="2">
        <v>4837451</v>
      </c>
      <c r="AA56" s="6">
        <f>SUM(Y56:Z56)</f>
        <v>4837451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6</v>
      </c>
      <c r="D57" s="6">
        <f>SUM(D55:D56)</f>
        <v>2294</v>
      </c>
      <c r="E57" s="6">
        <f>SUM(C55:D56)</f>
        <v>2300</v>
      </c>
      <c r="G57" s="3" t="s">
        <v>2123</v>
      </c>
      <c r="H57" s="28">
        <f>(C55+D56)/(E57)</f>
        <v>0.9986956521739131</v>
      </c>
      <c r="I57" s="2"/>
      <c r="J57" s="3" t="s">
        <v>2126</v>
      </c>
      <c r="K57" s="29">
        <f>(K54+K55)/2</f>
        <v>6.5302568567696996E-4</v>
      </c>
      <c r="M57" s="1" t="s">
        <v>2187</v>
      </c>
      <c r="S57" s="9" t="s">
        <v>2178</v>
      </c>
      <c r="T57" s="9"/>
      <c r="U57">
        <v>54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0.999769146573945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0.5</v>
      </c>
      <c r="M58" s="1" t="s">
        <v>2188</v>
      </c>
      <c r="S58" s="33" t="s">
        <v>2177</v>
      </c>
      <c r="T58" s="33"/>
      <c r="U58">
        <v>21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6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1.3060513713539399E-3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2.4475700115618741E-4</v>
      </c>
    </row>
    <row r="70" spans="1:33" x14ac:dyDescent="0.2">
      <c r="A70" s="34" t="s">
        <v>2154</v>
      </c>
      <c r="B70" s="7" t="s">
        <v>2121</v>
      </c>
      <c r="C70" s="2">
        <f>SUM(fuzzy_3_subset!X:X)</f>
        <v>3</v>
      </c>
      <c r="D70" s="2">
        <f>SUM(fuzzy_3_subset!AA:AA)</f>
        <v>0</v>
      </c>
      <c r="E70" s="6">
        <f>SUM(C70:D70)</f>
        <v>3</v>
      </c>
      <c r="G70" s="3" t="s">
        <v>2156</v>
      </c>
      <c r="H70" s="28">
        <f>D71/(C71+D71)</f>
        <v>0.99869394862864602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1117</v>
      </c>
      <c r="Z70" s="2">
        <v>0</v>
      </c>
      <c r="AA70" s="6">
        <f>SUM(Y70:Z70)</f>
        <v>1117</v>
      </c>
      <c r="AC70" s="3" t="s">
        <v>2156</v>
      </c>
      <c r="AD70" s="28">
        <f>Z71/(Y71+Z71)</f>
        <v>0.99975524299884377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SUM(fuzzy_3_subset!Z:Z)</f>
        <v>3</v>
      </c>
      <c r="D71" s="2">
        <f>SUM(fuzzy_3_subset!Y:Y)</f>
        <v>2294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1184</v>
      </c>
      <c r="Z71" s="2">
        <v>4836267</v>
      </c>
      <c r="AA71" s="6">
        <f>SUM(Y71:Z71)</f>
        <v>4837451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6</v>
      </c>
      <c r="D72" s="6">
        <f>SUM(D70:D71)</f>
        <v>2294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6.5302568567696996E-4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2301</v>
      </c>
      <c r="Z72" s="6">
        <f>SUM(Z70:Z71)</f>
        <v>4836267</v>
      </c>
      <c r="AA72" s="6">
        <f>SUM(Y70:Z71)</f>
        <v>4838568</v>
      </c>
      <c r="AC72" s="3" t="s">
        <v>2123</v>
      </c>
      <c r="AD72" s="28">
        <f>(Y70+Z71)/(AA72)</f>
        <v>0.99975529950183606</v>
      </c>
      <c r="AE72" s="2"/>
      <c r="AF72" s="3" t="s">
        <v>2126</v>
      </c>
      <c r="AG72" s="29">
        <f>(AG69+AG70)/2</f>
        <v>1.2237850057809371E-4</v>
      </c>
    </row>
    <row r="73" spans="1:33" ht="16" customHeight="1" x14ac:dyDescent="0.2">
      <c r="G73" s="3" t="s">
        <v>2157</v>
      </c>
      <c r="H73" s="28">
        <f>(C70)/(C70+C71)</f>
        <v>0.5</v>
      </c>
      <c r="M73" s="1" t="s">
        <v>2188</v>
      </c>
      <c r="S73" s="33" t="s">
        <v>2177</v>
      </c>
      <c r="T73" s="33"/>
      <c r="U73">
        <v>24</v>
      </c>
      <c r="AC73" s="3" t="s">
        <v>2157</v>
      </c>
      <c r="AD73" s="28">
        <f>(Y70)/(Y70+Y71)</f>
        <v>0.48544111255975664</v>
      </c>
      <c r="AG73" s="31"/>
    </row>
    <row r="74" spans="1:33" x14ac:dyDescent="0.2">
      <c r="M74" s="1"/>
      <c r="S74" t="s">
        <v>2137</v>
      </c>
      <c r="U74" s="10">
        <v>6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2301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2.1767522855898999E-3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2.4475700115618741E-4</v>
      </c>
    </row>
    <row r="85" spans="1:33" x14ac:dyDescent="0.2">
      <c r="A85" s="34" t="s">
        <v>2154</v>
      </c>
      <c r="B85" s="7" t="s">
        <v>2121</v>
      </c>
      <c r="C85" s="2">
        <f>SUM(fuzzy_3_subset!AC:AC)</f>
        <v>3</v>
      </c>
      <c r="D85" s="2">
        <f>SUM(fuzzy_3_subset!AF:AF)</f>
        <v>0</v>
      </c>
      <c r="E85" s="6">
        <f>SUM(C85:D85)</f>
        <v>3</v>
      </c>
      <c r="G85" s="3" t="s">
        <v>2156</v>
      </c>
      <c r="H85" s="28">
        <f>D86/(C86+D86)</f>
        <v>0.99782324771441011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1117</v>
      </c>
      <c r="Z85" s="2">
        <v>0</v>
      </c>
      <c r="AA85" s="6">
        <f>SUM(Y85:Z85)</f>
        <v>1117</v>
      </c>
      <c r="AC85" s="3" t="s">
        <v>2156</v>
      </c>
      <c r="AD85" s="28">
        <f>Z86/(Y86+Z86)</f>
        <v>0.99975524299884377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SUM(fuzzy_3_subset!AE:AE)</f>
        <v>5</v>
      </c>
      <c r="D86" s="2">
        <f>SUM(fuzzy_3_subset!AD:AD)</f>
        <v>2292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1184</v>
      </c>
      <c r="Z86" s="2">
        <v>4836267</v>
      </c>
      <c r="AA86" s="6">
        <f>SUM(Y86:Z86)</f>
        <v>4837451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</v>
      </c>
      <c r="D87" s="6">
        <f>SUM(D85:D86)</f>
        <v>2292</v>
      </c>
      <c r="E87" s="6">
        <f>SUM(C85:D86)</f>
        <v>2300</v>
      </c>
      <c r="G87" s="3" t="s">
        <v>2123</v>
      </c>
      <c r="H87" s="28">
        <f>(C85+D86)/(E87)</f>
        <v>0.99782608695652175</v>
      </c>
      <c r="I87" s="2"/>
      <c r="J87" s="3" t="s">
        <v>2126</v>
      </c>
      <c r="K87" s="29">
        <f>(K84+K85)/2</f>
        <v>1.08837614279495E-3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2301</v>
      </c>
      <c r="Z87" s="6">
        <f>SUM(Z85:Z86)</f>
        <v>4836267</v>
      </c>
      <c r="AA87" s="6">
        <f>SUM(Y85:Z86)</f>
        <v>4838568</v>
      </c>
      <c r="AC87" s="3" t="s">
        <v>2123</v>
      </c>
      <c r="AD87" s="28">
        <f>(Y85+Z86)/(AA87)</f>
        <v>0.99975529950183606</v>
      </c>
      <c r="AE87" s="2"/>
      <c r="AF87" s="3" t="s">
        <v>2126</v>
      </c>
      <c r="AG87" s="29">
        <f>(AG84+AG85)/2</f>
        <v>1.2237850057809371E-4</v>
      </c>
    </row>
    <row r="88" spans="1:33" ht="16" customHeight="1" x14ac:dyDescent="0.2">
      <c r="G88" s="3" t="s">
        <v>2157</v>
      </c>
      <c r="H88" s="28">
        <f>(C85)/(C85+C86)</f>
        <v>0.375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0.48544111255975664</v>
      </c>
      <c r="AG88" s="31"/>
    </row>
    <row r="89" spans="1:33" x14ac:dyDescent="0.2">
      <c r="M89" s="1"/>
      <c r="S89" t="s">
        <v>2137</v>
      </c>
      <c r="U89" s="10">
        <v>8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2301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1.3060513713539399E-3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SUM(fuzzy_3_subset!AH:AH)</f>
        <v>3</v>
      </c>
      <c r="D100" s="2">
        <f>SUM(fuzzy_3_subset!AK:AK)</f>
        <v>0</v>
      </c>
      <c r="E100" s="6">
        <f>SUM(C100:D100)</f>
        <v>3</v>
      </c>
      <c r="G100" s="3" t="s">
        <v>2156</v>
      </c>
      <c r="H100" s="28">
        <f>D101/(C101+D101)</f>
        <v>0.99869394862864602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1117</v>
      </c>
      <c r="AA100" s="6">
        <f>SUM(Y100:Z100)</f>
        <v>1117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SUM(fuzzy_3_subset!AJ:AJ)</f>
        <v>3</v>
      </c>
      <c r="D101" s="2">
        <f>SUM(fuzzy_3_subset!AI:AI)</f>
        <v>2294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0</v>
      </c>
      <c r="Z101" s="2">
        <v>4837451</v>
      </c>
      <c r="AA101" s="6">
        <f>SUM(Y101:Z101)</f>
        <v>4837451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6</v>
      </c>
      <c r="D102" s="6">
        <f>SUM(D100:D101)</f>
        <v>2294</v>
      </c>
      <c r="E102" s="6">
        <f>SUM(C100:D101)</f>
        <v>2300</v>
      </c>
      <c r="G102" s="3" t="s">
        <v>2123</v>
      </c>
      <c r="H102" s="28">
        <f>(C100+D101)/(E102)</f>
        <v>0.9986956521739131</v>
      </c>
      <c r="I102" s="2"/>
      <c r="J102" s="3" t="s">
        <v>2126</v>
      </c>
      <c r="K102" s="29">
        <f>(K99+K100)/2</f>
        <v>6.5302568567696996E-4</v>
      </c>
      <c r="M102" s="1" t="s">
        <v>2187</v>
      </c>
      <c r="S102" s="9" t="s">
        <v>2178</v>
      </c>
      <c r="T102" s="9"/>
      <c r="U102">
        <v>54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0.999769146573945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0.5</v>
      </c>
      <c r="M103" s="1" t="s">
        <v>2188</v>
      </c>
      <c r="S103" s="33" t="s">
        <v>2177</v>
      </c>
      <c r="T103" s="33"/>
      <c r="U103">
        <v>21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6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1.3060513713539399E-3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2.4475700115618741E-4</v>
      </c>
    </row>
    <row r="115" spans="1:33" x14ac:dyDescent="0.2">
      <c r="A115" s="34" t="s">
        <v>2154</v>
      </c>
      <c r="B115" s="7" t="s">
        <v>2121</v>
      </c>
      <c r="C115" s="2">
        <f>SUM(fuzzy_3_subset!AM:AM)</f>
        <v>3</v>
      </c>
      <c r="D115" s="2">
        <f>SUM(fuzzy_3_subset!AP:AP)</f>
        <v>0</v>
      </c>
      <c r="E115" s="6">
        <f>SUM(C115:D115)</f>
        <v>3</v>
      </c>
      <c r="G115" s="3" t="s">
        <v>2156</v>
      </c>
      <c r="H115" s="28">
        <f>D116/(C116+D116)</f>
        <v>0.99869394862864602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1117</v>
      </c>
      <c r="Z115" s="2">
        <v>0</v>
      </c>
      <c r="AA115" s="6">
        <f>SUM(Y115:Z115)</f>
        <v>1117</v>
      </c>
      <c r="AC115" s="3" t="s">
        <v>2156</v>
      </c>
      <c r="AD115" s="28">
        <f>Z116/(Y116+Z116)</f>
        <v>0.99975524299884377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SUM(fuzzy_3_subset!AO:AO)</f>
        <v>3</v>
      </c>
      <c r="D116" s="2">
        <f>SUM(fuzzy_3_subset!AN:AN)</f>
        <v>2294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1184</v>
      </c>
      <c r="Z116" s="2">
        <v>4836267</v>
      </c>
      <c r="AA116" s="6">
        <f>SUM(Y116:Z116)</f>
        <v>4837451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6</v>
      </c>
      <c r="D117" s="6">
        <f>SUM(D115:D116)</f>
        <v>2294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6.5302568567696996E-4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2301</v>
      </c>
      <c r="Z117" s="6">
        <f>SUM(Z115:Z116)</f>
        <v>4836267</v>
      </c>
      <c r="AA117" s="6">
        <f>SUM(Y115:Z116)</f>
        <v>4838568</v>
      </c>
      <c r="AC117" s="3" t="s">
        <v>2123</v>
      </c>
      <c r="AD117" s="28">
        <f>(Y115+Z116)/(AA117)</f>
        <v>0.99975529950183606</v>
      </c>
      <c r="AE117" s="2"/>
      <c r="AF117" s="3" t="s">
        <v>2126</v>
      </c>
      <c r="AG117" s="29">
        <f>(AG114+AG115)/2</f>
        <v>1.2237850057809371E-4</v>
      </c>
    </row>
    <row r="118" spans="1:33" ht="16" customHeight="1" x14ac:dyDescent="0.2">
      <c r="G118" s="3" t="s">
        <v>2157</v>
      </c>
      <c r="H118" s="28">
        <f>(C115)/(C115+C116)</f>
        <v>0.5</v>
      </c>
      <c r="M118" s="1" t="s">
        <v>2188</v>
      </c>
      <c r="S118" s="33" t="s">
        <v>2177</v>
      </c>
      <c r="T118" s="33"/>
      <c r="U118">
        <v>24</v>
      </c>
      <c r="AC118" s="3" t="s">
        <v>2157</v>
      </c>
      <c r="AD118" s="28">
        <f>(Y115)/(Y115+Y116)</f>
        <v>0.48544111255975664</v>
      </c>
      <c r="AG118" s="31"/>
    </row>
    <row r="119" spans="1:33" x14ac:dyDescent="0.2">
      <c r="M119" s="1"/>
      <c r="S119" t="s">
        <v>2137</v>
      </c>
      <c r="U119" s="10">
        <v>6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2301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2.1767522855898999E-3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2.4475700115618741E-4</v>
      </c>
    </row>
    <row r="130" spans="1:33" x14ac:dyDescent="0.2">
      <c r="A130" s="34" t="s">
        <v>2154</v>
      </c>
      <c r="B130" s="7" t="s">
        <v>2121</v>
      </c>
      <c r="C130" s="2">
        <f>SUM(fuzzy_3_subset!AR:AR)</f>
        <v>3</v>
      </c>
      <c r="D130" s="2">
        <f>SUM(fuzzy_3_subset!AU:AU)</f>
        <v>0</v>
      </c>
      <c r="E130" s="6">
        <f>SUM(C130:D130)</f>
        <v>3</v>
      </c>
      <c r="G130" s="3" t="s">
        <v>2156</v>
      </c>
      <c r="H130" s="28">
        <f>D131/(C131+D131)</f>
        <v>0.99782324771441011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1117</v>
      </c>
      <c r="Z130" s="2">
        <v>0</v>
      </c>
      <c r="AA130" s="6">
        <f>SUM(Y130:Z130)</f>
        <v>1117</v>
      </c>
      <c r="AC130" s="3" t="s">
        <v>2156</v>
      </c>
      <c r="AD130" s="28">
        <f>Z131/(Y131+Z131)</f>
        <v>0.99975524299884377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SUM(fuzzy_3_subset!AT:AT)</f>
        <v>5</v>
      </c>
      <c r="D131" s="2">
        <f>SUM(fuzzy_3_subset!AS:AS)</f>
        <v>2292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1184</v>
      </c>
      <c r="Z131" s="2">
        <v>4836267</v>
      </c>
      <c r="AA131" s="6">
        <f>SUM(Y131:Z131)</f>
        <v>4837451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</v>
      </c>
      <c r="D132" s="6">
        <f>SUM(D130:D131)</f>
        <v>2292</v>
      </c>
      <c r="E132" s="6">
        <f>SUM(C130:D131)</f>
        <v>2300</v>
      </c>
      <c r="G132" s="3" t="s">
        <v>2123</v>
      </c>
      <c r="H132" s="28">
        <f>(C130+D131)/(E132)</f>
        <v>0.99782608695652175</v>
      </c>
      <c r="I132" s="2"/>
      <c r="J132" s="3" t="s">
        <v>2126</v>
      </c>
      <c r="K132" s="29">
        <f>(K129+K130)/2</f>
        <v>1.08837614279495E-3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2301</v>
      </c>
      <c r="Z132" s="6">
        <f>SUM(Z130:Z131)</f>
        <v>4836267</v>
      </c>
      <c r="AA132" s="6">
        <f>SUM(Y130:Z131)</f>
        <v>4838568</v>
      </c>
      <c r="AC132" s="3" t="s">
        <v>2123</v>
      </c>
      <c r="AD132" s="28">
        <f>(Y130+Z131)/(AA132)</f>
        <v>0.99975529950183606</v>
      </c>
      <c r="AE132" s="2"/>
      <c r="AF132" s="3" t="s">
        <v>2126</v>
      </c>
      <c r="AG132" s="29">
        <f>(AG129+AG130)/2</f>
        <v>1.2237850057809371E-4</v>
      </c>
    </row>
    <row r="133" spans="1:33" ht="16" customHeight="1" x14ac:dyDescent="0.2">
      <c r="G133" s="3" t="s">
        <v>2157</v>
      </c>
      <c r="H133" s="28">
        <f>(C130)/(C130+C131)</f>
        <v>0.375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0.48544111255975664</v>
      </c>
      <c r="AG133" s="31"/>
    </row>
    <row r="134" spans="1:33" x14ac:dyDescent="0.2">
      <c r="M134" s="1"/>
      <c r="S134" t="s">
        <v>2137</v>
      </c>
      <c r="U134" s="10">
        <v>8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2301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127:K127"/>
    <mergeCell ref="W127:AG127"/>
    <mergeCell ref="W115:W116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fuzzy_3_subset</vt:lpstr>
      <vt:lpstr>fuzzy_3_assessment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2016-11-29T08:01:27Z</dcterms:modified>
</cp:coreProperties>
</file>