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3940" windowWidth="25600" windowHeight="10900" tabRatio="500" activeTab="2"/>
  </bookViews>
  <sheets>
    <sheet name="fuzzy_4_subset" sheetId="1" r:id="rId1"/>
    <sheet name="fuzzy_4_assessment" sheetId="2" r:id="rId2"/>
    <sheet name="baseline_4" sheetId="3" r:id="rId3"/>
  </sheets>
  <definedNames>
    <definedName name="_xlnm._FilterDatabase" localSheetId="0" hidden="1">fuzzy_4_subset!$A$1:$AU$2301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6" i="3" l="1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U10" i="3"/>
  <c r="H10" i="3"/>
  <c r="E10" i="3"/>
  <c r="H9" i="3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<sst xmlns="http://schemas.openxmlformats.org/spreadsheetml/2006/main" count="2898" uniqueCount="2199">
  <si>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</si>
  <si>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</si>
  <si>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</si>
  <si>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</si>
  <si>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</si>
  <si>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</si>
  <si>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</si>
  <si>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</si>
  <si>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</si>
  <si>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</si>
  <si>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</si>
  <si>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</si>
  <si>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</si>
  <si>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</si>
  <si>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</si>
  <si>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</si>
  <si>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</si>
  <si>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</si>
  <si>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</si>
  <si>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</si>
  <si>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</si>
  <si>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</si>
  <si>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</si>
  <si>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</si>
  <si>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</si>
  <si>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</si>
  <si>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</si>
  <si>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</si>
  <si>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</si>
  <si>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</si>
  <si>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</si>
  <si>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</si>
  <si>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</si>
  <si>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</si>
  <si>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</si>
  <si>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</si>
  <si>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</si>
  <si>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</si>
  <si>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</si>
  <si>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</si>
  <si>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</si>
  <si>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</si>
  <si>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</si>
  <si>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</si>
  <si>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</si>
  <si>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</si>
  <si>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</si>
  <si>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</si>
  <si>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</si>
  <si>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</si>
  <si>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</si>
  <si>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</si>
  <si>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</si>
  <si>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</si>
  <si>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</si>
  <si>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</si>
  <si>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</si>
  <si>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</si>
  <si>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</si>
  <si>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</si>
  <si>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</si>
  <si>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</si>
  <si>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</si>
  <si>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</si>
  <si>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</si>
  <si>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</si>
  <si>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</si>
  <si>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</si>
  <si>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</si>
  <si>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</si>
  <si>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</si>
  <si>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</si>
  <si>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</si>
  <si>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</si>
  <si>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</si>
  <si>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</si>
  <si>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</si>
  <si>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</si>
  <si>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</si>
  <si>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</si>
  <si>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</si>
  <si>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</si>
  <si>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</si>
  <si>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</si>
  <si>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</si>
  <si>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</si>
  <si>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</si>
  <si>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</si>
  <si>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</si>
  <si>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</si>
  <si>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</si>
  <si>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</si>
  <si>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</si>
  <si>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</si>
  <si>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</si>
  <si>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</si>
  <si>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</si>
  <si>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</si>
  <si>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</si>
  <si>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</si>
  <si>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</si>
  <si>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</si>
  <si>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</si>
  <si>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</si>
  <si>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</si>
  <si>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</si>
  <si>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</si>
  <si>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</si>
  <si>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</si>
  <si>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</si>
  <si>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</si>
  <si>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</si>
  <si>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</si>
  <si>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</si>
  <si>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</si>
  <si>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</si>
  <si>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</si>
  <si>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</si>
  <si>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</si>
  <si>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</si>
  <si>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</si>
  <si>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</si>
  <si>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</si>
  <si>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</si>
  <si>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</si>
  <si>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</si>
  <si>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</si>
  <si>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</si>
  <si>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</si>
  <si>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</si>
  <si>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</si>
  <si>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</si>
  <si>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</si>
  <si>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</si>
  <si>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</si>
  <si>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</si>
  <si>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</si>
  <si>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</si>
  <si>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</si>
  <si>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</si>
  <si>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</si>
  <si>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</si>
  <si>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</si>
  <si>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</si>
  <si>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</si>
  <si>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</si>
  <si>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</si>
  <si>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</si>
  <si>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</si>
  <si>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</si>
  <si>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</si>
  <si>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</si>
  <si>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</si>
  <si>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</si>
  <si>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</si>
  <si>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</si>
  <si>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</si>
  <si>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</si>
  <si>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</si>
  <si>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</si>
  <si>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</si>
  <si>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</si>
  <si>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</si>
  <si>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</si>
  <si>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</si>
  <si>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</si>
  <si>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</si>
  <si>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</si>
  <si>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</si>
  <si>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</si>
  <si>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</si>
  <si>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</si>
  <si>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</si>
  <si>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</si>
  <si>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</si>
  <si>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</si>
  <si>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</si>
  <si>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</si>
  <si>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</si>
  <si>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</si>
  <si>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</si>
  <si>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</si>
  <si>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</si>
  <si>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</si>
  <si>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</si>
  <si>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</si>
  <si>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</si>
  <si>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</si>
  <si>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</si>
  <si>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</si>
  <si>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</si>
  <si>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</si>
  <si>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</si>
  <si>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</si>
  <si>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</si>
  <si>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</si>
  <si>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</si>
  <si>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</si>
  <si>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</si>
  <si>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</si>
  <si>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</si>
  <si>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</si>
  <si>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</si>
  <si>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</si>
  <si>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</si>
  <si>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</si>
  <si>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</si>
  <si>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</si>
  <si>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</si>
  <si>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</si>
  <si>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</si>
  <si>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</si>
  <si>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</si>
  <si>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</si>
  <si>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</si>
  <si>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</si>
  <si>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</si>
  <si>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</si>
  <si>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</si>
  <si>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</si>
  <si>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</si>
  <si>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</si>
  <si>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</si>
  <si>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</si>
  <si>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</si>
  <si>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</si>
  <si>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</si>
  <si>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</si>
  <si>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</si>
  <si>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</si>
  <si>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</si>
  <si>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</si>
  <si>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</si>
  <si>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</si>
  <si>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</si>
  <si>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</si>
  <si>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</si>
  <si>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</si>
  <si>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</si>
  <si>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</si>
  <si>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</si>
  <si>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</si>
  <si>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</si>
  <si>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</si>
  <si>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</si>
  <si>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</si>
  <si>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</si>
  <si>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</si>
  <si>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</si>
  <si>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</si>
  <si>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</si>
  <si>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</si>
  <si>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</si>
  <si>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</si>
  <si>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</si>
  <si>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</si>
  <si>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</si>
  <si>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</si>
  <si>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</si>
  <si>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</si>
  <si>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</si>
  <si>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</si>
  <si>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</si>
  <si>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</si>
  <si>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</si>
  <si>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</si>
  <si>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</si>
  <si>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</si>
  <si>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</si>
  <si>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</si>
  <si>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</si>
  <si>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</si>
  <si>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</si>
  <si>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</si>
  <si>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</si>
  <si>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</si>
  <si>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</si>
  <si>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</si>
  <si>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</si>
  <si>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</si>
  <si>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</si>
  <si>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</si>
  <si>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</si>
  <si>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</si>
  <si>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</si>
  <si>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</si>
  <si>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</si>
  <si>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</si>
  <si>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</si>
  <si>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</si>
  <si>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</si>
  <si>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</si>
  <si>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</si>
  <si>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</si>
  <si>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</si>
  <si>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</si>
  <si>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</si>
  <si>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</si>
  <si>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</si>
  <si>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</si>
  <si>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</si>
  <si>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</si>
  <si>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</si>
  <si>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</si>
  <si>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</si>
  <si>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</si>
  <si>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</si>
  <si>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</si>
  <si>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</si>
  <si>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</si>
  <si>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</si>
  <si>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</si>
  <si>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</si>
  <si>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</si>
  <si>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</si>
  <si>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</si>
  <si>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</si>
  <si>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</si>
  <si>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</si>
  <si>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</si>
  <si>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</si>
  <si>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</si>
  <si>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</si>
  <si>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</si>
  <si>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</si>
  <si>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</si>
  <si>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</si>
  <si>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</si>
  <si>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</si>
  <si>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</si>
  <si>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</si>
  <si>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</si>
  <si>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</si>
  <si>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</si>
  <si>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</si>
  <si>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</si>
  <si>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</si>
  <si>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</si>
  <si>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</si>
  <si>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</si>
  <si>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</si>
  <si>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</si>
  <si>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</si>
  <si>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</si>
  <si>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</si>
  <si>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</si>
  <si>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</si>
  <si>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</si>
  <si>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</si>
  <si>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</si>
  <si>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</si>
  <si>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</si>
  <si>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</si>
  <si>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</si>
  <si>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</si>
  <si>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</si>
  <si>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</si>
  <si>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</si>
  <si>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</si>
  <si>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</si>
  <si>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</si>
  <si>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</si>
  <si>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</si>
  <si>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</si>
  <si>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</si>
  <si>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</si>
  <si>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</si>
  <si>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</si>
  <si>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</si>
  <si>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</si>
  <si>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</si>
  <si>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</si>
  <si>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</si>
  <si>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</si>
  <si>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</si>
  <si>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</si>
  <si>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</si>
  <si>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</si>
  <si>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</si>
  <si>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</si>
  <si>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</si>
  <si>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</si>
  <si>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</si>
  <si>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</si>
  <si>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</si>
  <si>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</si>
  <si>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</si>
  <si>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</si>
  <si>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</si>
  <si>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</si>
  <si>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</si>
  <si>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</si>
  <si>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</si>
  <si>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</si>
  <si>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</si>
  <si>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</si>
  <si>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</si>
  <si>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</si>
  <si>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</si>
  <si>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</si>
  <si>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</si>
  <si>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</si>
  <si>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</si>
  <si>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</si>
  <si>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</si>
  <si>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</si>
  <si>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</si>
  <si>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</si>
  <si>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</si>
  <si>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</si>
  <si>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</si>
  <si>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</si>
  <si>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</si>
  <si>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</si>
  <si>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</si>
  <si>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</si>
  <si>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</si>
  <si>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</si>
  <si>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</si>
  <si>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</si>
  <si>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</si>
  <si>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</si>
  <si>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</si>
  <si>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</si>
  <si>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</si>
  <si>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</si>
  <si>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</si>
  <si>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</si>
  <si>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</si>
  <si>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</si>
  <si>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</si>
  <si>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</si>
  <si>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</si>
  <si>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</si>
  <si>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</si>
  <si>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</si>
  <si>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</si>
  <si>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</si>
  <si>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</si>
  <si>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</si>
  <si>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</si>
  <si>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</si>
  <si>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</si>
  <si>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</si>
  <si>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</si>
  <si>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</si>
  <si>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</si>
  <si>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</si>
  <si>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</si>
  <si>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</si>
  <si>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</si>
  <si>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</si>
  <si>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</si>
  <si>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</si>
  <si>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</si>
  <si>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</si>
  <si>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</si>
  <si>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</si>
  <si>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</si>
  <si>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</si>
  <si>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</si>
  <si>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</si>
  <si>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</si>
  <si>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</si>
  <si>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</si>
  <si>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</si>
  <si>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</si>
  <si>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</si>
  <si>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</si>
  <si>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</si>
  <si>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</si>
  <si>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</si>
  <si>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</si>
  <si>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</si>
  <si>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</si>
  <si>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</si>
  <si>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</si>
  <si>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</si>
  <si>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</si>
  <si>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</si>
  <si>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</si>
  <si>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</si>
  <si>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</si>
  <si>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</si>
  <si>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</si>
  <si>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</si>
  <si>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</si>
  <si>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</si>
  <si>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</si>
  <si>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</si>
  <si>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</si>
  <si>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</si>
  <si>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</si>
  <si>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</si>
  <si>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</si>
  <si>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</si>
  <si>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</si>
  <si>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</si>
  <si>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</si>
  <si>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</si>
  <si>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</si>
  <si>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</si>
  <si>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</si>
  <si>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</si>
  <si>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</si>
  <si>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</si>
  <si>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</si>
  <si>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</si>
  <si>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</si>
  <si>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</si>
  <si>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</si>
  <si>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</si>
  <si>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</si>
  <si>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</si>
  <si>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</si>
  <si>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</si>
  <si>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</si>
  <si>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</si>
  <si>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</si>
  <si>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</si>
  <si>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</si>
  <si>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</si>
  <si>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</si>
  <si>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</si>
  <si>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</si>
  <si>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</si>
  <si>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</si>
  <si>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</si>
  <si>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</si>
  <si>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</si>
  <si>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</si>
  <si>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</si>
  <si>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</si>
  <si>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</si>
  <si>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</si>
  <si>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</si>
  <si>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</si>
  <si>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</si>
  <si>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</si>
  <si>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</si>
  <si>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</si>
  <si>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</si>
  <si>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</si>
  <si>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</si>
  <si>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</si>
  <si>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</si>
  <si>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</si>
  <si>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</si>
  <si>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</si>
  <si>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</si>
  <si>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</si>
  <si>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</si>
  <si>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</si>
  <si>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</si>
  <si>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</si>
  <si>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</si>
  <si>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</si>
  <si>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</si>
  <si>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</si>
  <si>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</si>
  <si>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</si>
  <si>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</si>
  <si>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</si>
  <si>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</si>
  <si>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</si>
  <si>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</si>
  <si>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</si>
  <si>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</si>
  <si>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</si>
  <si>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</si>
  <si>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</si>
  <si>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</si>
  <si>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</si>
  <si>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</si>
  <si>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</si>
  <si>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</si>
  <si>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</si>
  <si>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</si>
  <si>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</si>
  <si>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</si>
  <si>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</si>
  <si>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</si>
  <si>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</si>
  <si>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</si>
  <si>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</si>
  <si>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</si>
  <si>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</si>
  <si>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</si>
  <si>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</si>
  <si>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</si>
  <si>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</si>
  <si>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</si>
  <si>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</si>
  <si>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</si>
  <si>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</si>
  <si>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</si>
  <si>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</si>
  <si>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</si>
  <si>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</si>
  <si>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</si>
  <si>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</si>
  <si>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</si>
  <si>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</si>
  <si>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</si>
  <si>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</si>
  <si>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</si>
  <si>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</si>
  <si>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</si>
  <si>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</si>
  <si>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</si>
  <si>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</si>
  <si>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</si>
  <si>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</si>
  <si>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</si>
  <si>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</si>
  <si>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</si>
  <si>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</si>
  <si>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</si>
  <si>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</si>
  <si>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</si>
  <si>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</si>
  <si>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</si>
  <si>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</si>
  <si>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</si>
  <si>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</si>
  <si>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</si>
  <si>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</si>
  <si>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</si>
  <si>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</si>
  <si>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</si>
  <si>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</si>
  <si>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</si>
  <si>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</si>
  <si>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</si>
  <si>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</si>
  <si>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</si>
  <si>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</si>
  <si>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</si>
  <si>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</si>
  <si>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</si>
  <si>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</si>
  <si>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</si>
  <si>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</si>
  <si>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</si>
  <si>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</si>
  <si>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</si>
  <si>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</si>
  <si>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</si>
  <si>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</si>
  <si>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</si>
  <si>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</si>
  <si>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</si>
  <si>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</si>
  <si>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</si>
  <si>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</si>
  <si>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</si>
  <si>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</si>
  <si>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</si>
  <si>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</si>
  <si>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</si>
  <si>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</si>
  <si>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</si>
  <si>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</si>
  <si>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</si>
  <si>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</si>
  <si>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</si>
  <si>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</si>
  <si>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</si>
  <si>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</si>
  <si>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</si>
  <si>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</si>
  <si>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</si>
  <si>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</si>
  <si>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</si>
  <si>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</si>
  <si>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</si>
  <si>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</si>
  <si>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</si>
  <si>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</si>
  <si>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</si>
  <si>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</si>
  <si>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</si>
  <si>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</si>
  <si>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</si>
  <si>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</si>
  <si>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</si>
  <si>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</si>
  <si>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</si>
  <si>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</si>
  <si>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</si>
  <si>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</si>
  <si>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</si>
  <si>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</si>
  <si>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</si>
  <si>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</si>
  <si>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</si>
  <si>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</si>
  <si>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</si>
  <si>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</si>
  <si>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</si>
  <si>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</si>
  <si>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</si>
  <si>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</si>
  <si>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</si>
  <si>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</si>
  <si>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</si>
  <si>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</si>
  <si>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</si>
  <si>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</si>
  <si>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</si>
  <si>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</si>
  <si>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</si>
  <si>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</si>
  <si>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</si>
  <si>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</si>
  <si>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</si>
  <si>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</si>
  <si>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</si>
  <si>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</si>
  <si>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</si>
  <si>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</si>
  <si>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</si>
  <si>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</si>
  <si>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</si>
  <si>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</si>
  <si>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</si>
  <si>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</si>
  <si>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</si>
  <si>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</si>
  <si>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</si>
  <si>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</si>
  <si>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</si>
  <si>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</si>
  <si>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</si>
  <si>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</si>
  <si>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</si>
  <si>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</si>
  <si>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</si>
  <si>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</si>
  <si>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</si>
  <si>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</si>
  <si>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</si>
  <si>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</si>
  <si>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</si>
  <si>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</si>
  <si>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</si>
  <si>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</si>
  <si>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</si>
  <si>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</si>
  <si>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</si>
  <si>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</si>
  <si>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</si>
  <si>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</si>
  <si>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</si>
  <si>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</si>
  <si>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</si>
  <si>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</si>
  <si>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</si>
  <si>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</si>
  <si>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</si>
  <si>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</si>
  <si>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</si>
  <si>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</si>
  <si>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</si>
  <si>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</si>
  <si>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</si>
  <si>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</si>
  <si>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</si>
  <si>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</si>
  <si>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</si>
  <si>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</si>
  <si>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</si>
  <si>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</si>
  <si>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</si>
  <si>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</si>
  <si>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</si>
  <si>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</si>
  <si>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</si>
  <si>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</si>
  <si>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</si>
  <si>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</si>
  <si>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</si>
  <si>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</si>
  <si>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</si>
  <si>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</si>
  <si>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</si>
  <si>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</si>
  <si>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</si>
  <si>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</si>
  <si>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</si>
  <si>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</si>
  <si>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</si>
  <si>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</si>
  <si>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</si>
  <si>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</si>
  <si>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</si>
  <si>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</si>
  <si>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</si>
  <si>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</si>
  <si>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</si>
  <si>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</si>
  <si>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</si>
  <si>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</si>
  <si>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</si>
  <si>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</si>
  <si>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</si>
  <si>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</si>
  <si>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</si>
  <si>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</si>
  <si>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</si>
  <si>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</si>
  <si>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</si>
  <si>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</si>
  <si>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</si>
  <si>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</si>
  <si>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</si>
  <si>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</si>
  <si>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</si>
  <si>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</si>
  <si>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</si>
  <si>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</si>
  <si>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</si>
  <si>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</si>
  <si>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</si>
  <si>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</si>
  <si>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</si>
  <si>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</si>
  <si>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</si>
  <si>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</si>
  <si>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</si>
  <si>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</si>
  <si>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</si>
  <si>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</si>
  <si>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</si>
  <si>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</si>
  <si>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</si>
  <si>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</si>
  <si>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</si>
  <si>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</si>
  <si>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</si>
  <si>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</si>
  <si>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</si>
  <si>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</si>
  <si>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</si>
  <si>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</si>
  <si>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</si>
  <si>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</si>
  <si>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</si>
  <si>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</si>
  <si>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</si>
  <si>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</si>
  <si>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</si>
  <si>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</si>
  <si>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</si>
  <si>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</si>
  <si>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</si>
  <si>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</si>
  <si>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</si>
  <si>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</si>
  <si>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</si>
  <si>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</si>
  <si>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</si>
  <si>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</si>
  <si>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</si>
  <si>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</si>
  <si>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</si>
  <si>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</si>
  <si>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</si>
  <si>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</si>
  <si>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</si>
  <si>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</si>
  <si>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</si>
  <si>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</si>
  <si>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</si>
  <si>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</si>
  <si>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</si>
  <si>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</si>
  <si>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</si>
  <si>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</si>
  <si>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</si>
  <si>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</si>
  <si>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</si>
  <si>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</si>
  <si>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</si>
  <si>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</si>
  <si>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</si>
  <si>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</si>
  <si>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</si>
  <si>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</si>
  <si>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</si>
  <si>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</si>
  <si>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</si>
  <si>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</si>
  <si>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</si>
  <si>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</si>
  <si>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</si>
  <si>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</si>
  <si>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</si>
  <si>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</si>
  <si>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</si>
  <si>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</si>
  <si>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</si>
  <si>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</si>
  <si>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</si>
  <si>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</si>
  <si>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</si>
  <si>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</si>
  <si>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</si>
  <si>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</si>
  <si>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</si>
  <si>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</si>
  <si>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</si>
  <si>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</si>
  <si>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</si>
  <si>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</si>
  <si>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</si>
  <si>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</si>
  <si>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</si>
  <si>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</si>
  <si>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</si>
  <si>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</si>
  <si>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</si>
  <si>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</si>
  <si>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</si>
  <si>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</si>
  <si>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</si>
  <si>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</si>
  <si>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</si>
  <si>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</si>
  <si>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</si>
  <si>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</si>
  <si>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</si>
  <si>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</si>
  <si>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</si>
  <si>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</si>
  <si>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</si>
  <si>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</si>
  <si>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</si>
  <si>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</si>
  <si>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</si>
  <si>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</si>
  <si>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</si>
  <si>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</si>
  <si>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</si>
  <si>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</si>
  <si>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</si>
  <si>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</si>
  <si>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</si>
  <si>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</si>
  <si>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</si>
  <si>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</si>
  <si>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</si>
  <si>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</si>
  <si>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</si>
  <si>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</si>
  <si>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</si>
  <si>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</si>
  <si>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</si>
  <si>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</si>
  <si>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</si>
  <si>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</si>
  <si>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</si>
  <si>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</si>
  <si>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</si>
  <si>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</si>
  <si>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</si>
  <si>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</si>
  <si>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</si>
  <si>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</si>
  <si>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</si>
  <si>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</si>
  <si>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</si>
  <si>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</si>
  <si>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</si>
  <si>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</si>
  <si>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</si>
  <si>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</si>
  <si>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</si>
  <si>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</si>
  <si>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</si>
  <si>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</si>
  <si>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</si>
  <si>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</si>
  <si>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</si>
  <si>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</si>
  <si>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</si>
  <si>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</si>
  <si>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</si>
  <si>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</si>
  <si>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</si>
  <si>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</si>
  <si>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</si>
  <si>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</si>
  <si>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</si>
  <si>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</si>
  <si>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</si>
  <si>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</si>
  <si>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</si>
  <si>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</si>
  <si>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</si>
  <si>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</si>
  <si>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</si>
  <si>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</si>
  <si>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</si>
  <si>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</si>
  <si>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</si>
  <si>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</si>
  <si>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</si>
  <si>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</si>
  <si>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</si>
  <si>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</si>
  <si>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</si>
  <si>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</si>
  <si>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</si>
  <si>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</si>
  <si>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</si>
  <si>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</si>
  <si>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</si>
  <si>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</si>
  <si>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</si>
  <si>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</si>
  <si>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</si>
  <si>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</si>
  <si>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</si>
  <si>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</si>
  <si>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</si>
  <si>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</si>
  <si>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</si>
  <si>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</si>
  <si>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</si>
  <si>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</si>
  <si>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</si>
  <si>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</si>
  <si>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</si>
  <si>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</si>
  <si>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</si>
  <si>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</si>
  <si>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</si>
  <si>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</si>
  <si>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</si>
  <si>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</si>
  <si>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</si>
  <si>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</si>
  <si>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</si>
  <si>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</si>
  <si>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</si>
  <si>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</si>
  <si>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</si>
  <si>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</si>
  <si>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</si>
  <si>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</si>
  <si>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</si>
  <si>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</si>
  <si>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</si>
  <si>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</si>
  <si>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</si>
  <si>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</si>
  <si>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</si>
  <si>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</si>
  <si>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</si>
  <si>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</si>
  <si>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</si>
  <si>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</si>
  <si>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</si>
  <si>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</si>
  <si>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</si>
  <si>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</si>
  <si>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</si>
  <si>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</si>
  <si>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</si>
  <si>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</si>
  <si>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</si>
  <si>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</si>
  <si>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</si>
  <si>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</si>
  <si>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</si>
  <si>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</si>
  <si>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</si>
  <si>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</si>
  <si>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</si>
  <si>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</si>
  <si>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</si>
  <si>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</si>
  <si>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</si>
  <si>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</si>
  <si>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</si>
  <si>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</si>
  <si>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</si>
  <si>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</si>
  <si>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</si>
  <si>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</si>
  <si>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</si>
  <si>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</si>
  <si>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</si>
  <si>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</si>
  <si>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</si>
  <si>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</si>
  <si>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</si>
  <si>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</si>
  <si>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</si>
  <si>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</si>
  <si>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</si>
  <si>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</si>
  <si>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</si>
  <si>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</si>
  <si>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</si>
  <si>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</si>
  <si>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</si>
  <si>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</si>
  <si>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</si>
  <si>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</si>
  <si>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</si>
  <si>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</si>
  <si>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</si>
  <si>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</si>
  <si>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</si>
  <si>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</si>
  <si>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</si>
  <si>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</si>
  <si>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</si>
  <si>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</si>
  <si>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</si>
  <si>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</si>
  <si>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</si>
  <si>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</si>
  <si>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</si>
  <si>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</si>
  <si>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</si>
  <si>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</si>
  <si>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</si>
  <si>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</si>
  <si>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</si>
  <si>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</si>
  <si>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</si>
  <si>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</si>
  <si>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</si>
  <si>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</si>
  <si>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</si>
  <si>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</si>
  <si>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</si>
  <si>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</si>
  <si>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</si>
  <si>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</si>
  <si>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</si>
  <si>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</si>
  <si>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</si>
  <si>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</si>
  <si>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</si>
  <si>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</si>
  <si>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</si>
  <si>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</si>
  <si>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</si>
  <si>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</si>
  <si>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</si>
  <si>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</si>
  <si>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</si>
  <si>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</si>
  <si>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</si>
  <si>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</si>
  <si>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</si>
  <si>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</si>
  <si>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</si>
  <si>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</si>
  <si>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</si>
  <si>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</si>
  <si>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</si>
  <si>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</si>
  <si>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</si>
  <si>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</si>
  <si>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</si>
  <si>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</si>
  <si>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</si>
  <si>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</si>
  <si>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</si>
  <si>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</si>
  <si>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</si>
  <si>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</si>
  <si>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</si>
  <si>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</si>
  <si>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</si>
  <si>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</si>
  <si>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</si>
  <si>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</si>
  <si>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</si>
  <si>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</si>
  <si>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</si>
  <si>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</si>
  <si>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</si>
  <si>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</si>
  <si>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</si>
  <si>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</si>
  <si>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</si>
  <si>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</si>
  <si>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</si>
  <si>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</si>
  <si>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</si>
  <si>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</si>
  <si>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</si>
  <si>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</si>
  <si>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</si>
  <si>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</si>
  <si>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</si>
  <si>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</si>
  <si>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</si>
  <si>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</si>
  <si>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</si>
  <si>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</si>
  <si>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</si>
  <si>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</si>
  <si>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</si>
  <si>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</si>
  <si>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</si>
  <si>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</si>
  <si>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</si>
  <si>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</si>
  <si>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</si>
  <si>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</si>
  <si>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</si>
  <si>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</si>
  <si>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</si>
  <si>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</si>
  <si>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</si>
  <si>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</si>
  <si>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</si>
  <si>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</si>
  <si>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</si>
  <si>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</si>
  <si>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</si>
  <si>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</si>
  <si>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</si>
  <si>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</si>
  <si>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</si>
  <si>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</si>
  <si>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</si>
  <si>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</si>
  <si>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</si>
  <si>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</si>
  <si>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</si>
  <si>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</si>
  <si>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</si>
  <si>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</si>
  <si>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</si>
  <si>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</si>
  <si>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</si>
  <si>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</si>
  <si>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</si>
  <si>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</si>
  <si>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</si>
  <si>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</si>
  <si>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</si>
  <si>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</si>
  <si>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</si>
  <si>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</si>
  <si>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</si>
  <si>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</si>
  <si>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</si>
  <si>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</si>
  <si>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</si>
  <si>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</si>
  <si>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</si>
  <si>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</si>
  <si>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</si>
  <si>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</si>
  <si>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</si>
  <si>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</si>
  <si>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</si>
  <si>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</si>
  <si>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</si>
  <si>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</si>
  <si>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</si>
  <si>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</si>
  <si>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</si>
  <si>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</si>
  <si>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</si>
  <si>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</si>
  <si>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</si>
  <si>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</si>
  <si>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</si>
  <si>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</si>
  <si>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</si>
  <si>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</si>
  <si>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</si>
  <si>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</si>
  <si>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</si>
  <si>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</si>
  <si>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</si>
  <si>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</si>
  <si>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</si>
  <si>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</si>
  <si>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</si>
  <si>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</si>
  <si>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</si>
  <si>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</si>
  <si>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</si>
  <si>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</si>
  <si>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</si>
  <si>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</si>
  <si>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</si>
  <si>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</si>
  <si>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</si>
  <si>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</si>
  <si>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</si>
  <si>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</si>
  <si>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</si>
  <si>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</si>
  <si>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</si>
  <si>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</si>
  <si>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</si>
  <si>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</si>
  <si>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</si>
  <si>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</si>
  <si>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</si>
  <si>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</si>
  <si>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</si>
  <si>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</si>
  <si>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</si>
  <si>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</si>
  <si>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</si>
  <si>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</si>
  <si>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</si>
  <si>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</si>
  <si>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</si>
  <si>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</si>
  <si>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</si>
  <si>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</si>
  <si>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</si>
  <si>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</si>
  <si>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</si>
  <si>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</si>
  <si>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</si>
  <si>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</si>
  <si>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</si>
  <si>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</si>
  <si>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</si>
  <si>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</si>
  <si>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</si>
  <si>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</si>
  <si>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</si>
  <si>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</si>
  <si>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</si>
  <si>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</si>
  <si>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</si>
  <si>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</si>
  <si>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</si>
  <si>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</si>
  <si>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</si>
  <si>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</si>
  <si>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</si>
  <si>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</si>
  <si>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</si>
  <si>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</si>
  <si>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</si>
  <si>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</si>
  <si>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</si>
  <si>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</si>
  <si>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</si>
  <si>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</si>
  <si>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</si>
  <si>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</si>
  <si>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</si>
  <si>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</si>
  <si>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</si>
  <si>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</si>
  <si>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</si>
  <si>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</si>
  <si>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</si>
  <si>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</si>
  <si>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</si>
  <si>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</si>
  <si>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</si>
  <si>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</si>
  <si>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</si>
  <si>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</si>
  <si>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</si>
  <si>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</si>
  <si>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</si>
  <si>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</si>
  <si>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</si>
  <si>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</si>
  <si>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</si>
  <si>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</si>
  <si>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</si>
  <si>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</si>
  <si>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</si>
  <si>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</si>
  <si>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</si>
  <si>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</si>
  <si>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</si>
  <si>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</si>
  <si>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</si>
  <si>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</si>
  <si>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</si>
  <si>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</si>
  <si>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</si>
  <si>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</si>
  <si>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</si>
  <si>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</si>
  <si>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</si>
  <si>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</si>
  <si>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</si>
  <si>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</si>
  <si>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</si>
  <si>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</si>
  <si>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</si>
  <si>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</si>
  <si>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</si>
  <si>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</si>
  <si>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</si>
  <si>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</si>
  <si>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</si>
  <si>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</si>
  <si>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</si>
  <si>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</si>
  <si>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</si>
  <si>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</si>
  <si>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</si>
  <si>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</si>
  <si>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</si>
  <si>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</si>
  <si>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</si>
  <si>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</si>
  <si>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</si>
  <si>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</si>
  <si>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</si>
  <si>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</si>
  <si>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</si>
  <si>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</si>
  <si>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</si>
  <si>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</si>
  <si>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</si>
  <si>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</si>
  <si>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</si>
  <si>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</si>
  <si>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</si>
  <si>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</si>
  <si>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</si>
  <si>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</si>
  <si>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</si>
  <si>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</si>
  <si>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</si>
  <si>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</si>
  <si>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</si>
  <si>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</si>
  <si>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</si>
  <si>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</si>
  <si>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</si>
  <si>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</si>
  <si>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</si>
  <si>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</si>
  <si>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</si>
  <si>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</si>
  <si>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</si>
  <si>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</si>
  <si>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</si>
  <si>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</si>
  <si>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</si>
  <si>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</si>
  <si>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</si>
  <si>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</si>
  <si>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</si>
  <si>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</si>
  <si>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</si>
  <si>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</si>
  <si>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</si>
  <si>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</si>
  <si>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</si>
  <si>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</si>
  <si>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</si>
  <si>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</si>
  <si>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</si>
  <si>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</si>
  <si>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</si>
  <si>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</si>
  <si>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</si>
  <si>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</si>
  <si>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</si>
  <si>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</si>
  <si>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</si>
  <si>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</si>
  <si>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</si>
  <si>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</si>
  <si>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</si>
  <si>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</si>
  <si>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</si>
  <si>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</si>
  <si>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</si>
  <si>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</si>
  <si>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</si>
  <si>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</si>
  <si>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</si>
  <si>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</si>
  <si>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</si>
  <si>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</si>
  <si>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</si>
  <si>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</si>
  <si>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</si>
  <si>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</si>
  <si>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</si>
  <si>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</si>
  <si>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</si>
  <si>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</si>
  <si>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</si>
  <si>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</si>
  <si>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</si>
  <si>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</si>
  <si>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</si>
  <si>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</si>
  <si>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</si>
  <si>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</si>
  <si>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</si>
  <si>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</si>
  <si>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</si>
  <si>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</si>
  <si>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</si>
  <si>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</si>
  <si>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</si>
  <si>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</si>
  <si>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</si>
  <si>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</si>
  <si>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</si>
  <si>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</si>
  <si>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</si>
  <si>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</si>
  <si>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</si>
  <si>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</si>
  <si>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</si>
  <si>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</si>
  <si>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</si>
  <si>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</si>
  <si>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</si>
  <si>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</si>
  <si>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</si>
  <si>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</si>
  <si>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</si>
  <si>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</si>
  <si>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</si>
  <si>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</si>
  <si>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</si>
  <si>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</si>
  <si>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</si>
  <si>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</si>
  <si>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</si>
  <si>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</si>
  <si>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</si>
  <si>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</si>
  <si>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</si>
  <si>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</si>
  <si>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</si>
  <si>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</si>
  <si>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</si>
  <si>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</si>
  <si>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</si>
  <si>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</si>
  <si>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</si>
  <si>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</si>
  <si>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</si>
  <si>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</si>
  <si>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</si>
  <si>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</si>
  <si>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</si>
  <si>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</si>
  <si>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</si>
  <si>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</si>
  <si>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</si>
  <si>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</si>
  <si>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</si>
  <si>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</si>
  <si>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</si>
  <si>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</si>
  <si>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</si>
  <si>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</si>
  <si>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</si>
  <si>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</si>
  <si>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</si>
  <si>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</si>
  <si>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</si>
  <si>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</si>
  <si>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</si>
  <si>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</si>
  <si>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</si>
  <si>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</si>
  <si>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</si>
  <si>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</si>
  <si>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</si>
  <si>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</si>
  <si>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</si>
  <si>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</si>
  <si>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</si>
  <si>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</si>
  <si>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</si>
  <si>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</si>
  <si>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</si>
  <si>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</si>
  <si>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</si>
  <si>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</si>
  <si>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</si>
  <si>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</si>
  <si>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</si>
  <si>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</si>
  <si>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</si>
  <si>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</si>
  <si>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</si>
  <si>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</si>
  <si>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</si>
  <si>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</si>
  <si>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</si>
  <si>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</si>
  <si>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</si>
  <si>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</si>
  <si>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</si>
  <si>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</si>
  <si>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</si>
  <si>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</si>
  <si>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</si>
  <si>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</si>
  <si>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</si>
  <si>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</si>
  <si>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</si>
  <si>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</si>
  <si>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</si>
  <si>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</si>
  <si>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</si>
  <si>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</si>
  <si>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</si>
  <si>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</si>
  <si>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</si>
  <si>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</si>
  <si>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</si>
  <si>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</si>
  <si>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</si>
  <si>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</si>
  <si>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</si>
  <si>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</si>
  <si>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</si>
  <si>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</si>
  <si>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</si>
  <si>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</si>
  <si>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</si>
  <si>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</si>
  <si>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</si>
  <si>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</si>
  <si>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</si>
  <si>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</si>
  <si>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</si>
  <si>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</si>
  <si>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</si>
  <si>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</si>
  <si>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</si>
  <si>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</si>
  <si>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</si>
  <si>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</si>
  <si>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</si>
  <si>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</si>
  <si>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</si>
  <si>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</si>
  <si>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</si>
  <si>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</si>
  <si>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</si>
  <si>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</si>
  <si>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</si>
  <si>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</si>
  <si>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</si>
  <si>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</si>
  <si>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</si>
  <si>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</si>
  <si>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</si>
  <si>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</si>
  <si>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</si>
  <si>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</si>
  <si>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</si>
  <si>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</si>
  <si>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</si>
  <si>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</si>
  <si>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</si>
  <si>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</si>
  <si>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</si>
  <si>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</si>
  <si>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</si>
  <si>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</si>
  <si>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</si>
  <si>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</si>
  <si>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</si>
  <si>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</si>
  <si>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</si>
  <si>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</si>
  <si>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</si>
  <si>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</si>
  <si>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</si>
  <si>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</si>
  <si>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</si>
  <si>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</si>
  <si>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</si>
  <si>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</si>
  <si>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</si>
  <si>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</si>
  <si>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</si>
  <si>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</si>
  <si>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</si>
  <si>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</si>
  <si>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</si>
  <si>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</si>
  <si>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</si>
  <si>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</si>
  <si>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</si>
  <si>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</si>
  <si>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</si>
  <si>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</si>
  <si>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</si>
  <si>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</si>
  <si>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</si>
  <si>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</si>
  <si>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</si>
  <si>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</si>
  <si>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</si>
  <si>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</si>
  <si>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</si>
  <si>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</si>
  <si>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</si>
  <si>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</si>
  <si>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</si>
  <si>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</si>
  <si>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</si>
  <si>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</si>
  <si>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</si>
  <si>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</si>
  <si>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</si>
  <si>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</si>
  <si>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</si>
  <si>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</si>
  <si>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</si>
  <si>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</si>
  <si>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</si>
  <si>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</si>
  <si>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</si>
  <si>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</si>
  <si>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</si>
  <si>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</si>
  <si>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</si>
  <si>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</si>
  <si>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</si>
  <si>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</si>
  <si>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</si>
  <si>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</si>
  <si>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</si>
  <si>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</si>
  <si>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</si>
  <si>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</si>
  <si>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</si>
  <si>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</si>
  <si>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</si>
  <si>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</si>
  <si>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</si>
  <si>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</si>
  <si>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</si>
  <si>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</si>
  <si>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</si>
  <si>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</si>
  <si>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</si>
  <si>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</si>
  <si>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</si>
  <si>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</si>
  <si>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</si>
  <si>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</si>
  <si>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</si>
  <si>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</si>
  <si>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</si>
  <si>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</si>
  <si>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</si>
  <si>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</si>
  <si>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</si>
  <si>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</si>
  <si>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</si>
  <si>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</si>
  <si>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</si>
  <si>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</si>
  <si>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</si>
  <si>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</si>
  <si>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</si>
  <si>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</si>
  <si>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</si>
  <si>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</si>
  <si>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</si>
  <si>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</si>
  <si>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</si>
  <si>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</si>
  <si>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</si>
  <si>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</si>
  <si>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</si>
  <si>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</si>
  <si>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</si>
  <si>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</si>
  <si>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</si>
  <si>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</si>
  <si>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</si>
  <si>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</si>
  <si>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</si>
  <si>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</si>
  <si>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</si>
  <si>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</si>
  <si>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</si>
  <si>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</si>
  <si>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</si>
  <si>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</si>
  <si>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</si>
  <si>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</si>
  <si>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</si>
  <si>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</si>
  <si>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</si>
  <si>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</si>
  <si>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</si>
  <si>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</si>
  <si>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</si>
  <si>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</si>
  <si>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</si>
  <si>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</si>
  <si>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</si>
  <si>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</si>
  <si>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</si>
  <si>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</si>
  <si>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</si>
  <si>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</si>
  <si>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</si>
  <si>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</si>
  <si>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</si>
  <si>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</si>
  <si>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</si>
  <si>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</si>
  <si>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</si>
  <si>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</si>
  <si>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</si>
  <si>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</si>
  <si>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</si>
  <si>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</si>
  <si>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</si>
  <si>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</si>
  <si>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</si>
  <si>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</si>
  <si>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</si>
  <si>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</si>
  <si>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</si>
  <si>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</si>
  <si>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</si>
  <si>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</si>
  <si>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</si>
  <si>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</si>
  <si>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</si>
  <si>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</si>
  <si>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</si>
  <si>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</si>
  <si>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</si>
  <si>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</si>
  <si>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</si>
  <si>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</si>
  <si>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</si>
  <si>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</si>
  <si>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</si>
  <si>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</si>
  <si>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</si>
  <si>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</si>
  <si>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</si>
  <si>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</si>
  <si>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</si>
  <si>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</si>
  <si>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</si>
  <si>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</si>
  <si>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</si>
  <si>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</si>
  <si>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</si>
  <si>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</si>
  <si>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</si>
  <si>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</si>
  <si>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</si>
  <si>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</si>
  <si>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</si>
  <si>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</si>
  <si>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</si>
  <si>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</si>
  <si>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</si>
  <si>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</si>
  <si>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</si>
  <si>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</si>
  <si>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</si>
  <si>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</si>
  <si>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</si>
  <si>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</si>
  <si>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</si>
  <si>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</si>
  <si>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</si>
  <si>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</si>
  <si>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</si>
  <si>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</si>
  <si>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</si>
  <si>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</si>
  <si>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</si>
  <si>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</si>
  <si>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</si>
  <si>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</si>
  <si>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</si>
  <si>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</si>
  <si>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</si>
  <si>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</si>
  <si>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</si>
  <si>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</si>
  <si>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</si>
  <si>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</si>
  <si>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</si>
  <si>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</si>
  <si>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</si>
  <si>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</si>
  <si>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</si>
  <si>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</si>
  <si>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</si>
  <si>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</si>
  <si>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</si>
  <si>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</si>
  <si>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</si>
  <si>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</si>
  <si>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</si>
  <si>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</si>
  <si>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</si>
  <si>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</si>
  <si>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</si>
  <si>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</si>
  <si>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</si>
  <si>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</si>
  <si>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</si>
  <si>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</si>
  <si>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</si>
  <si>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</si>
  <si>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</si>
  <si>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</si>
  <si>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</si>
  <si>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</si>
  <si>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</si>
  <si>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</si>
  <si>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</si>
  <si>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</si>
  <si>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</si>
  <si>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</si>
  <si>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</si>
  <si>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</si>
  <si>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</si>
  <si>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</si>
  <si>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</si>
  <si>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</si>
  <si>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</si>
  <si>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</si>
  <si>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</si>
  <si>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</si>
  <si>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</si>
  <si>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</si>
  <si>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</si>
  <si>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</si>
  <si>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</si>
  <si>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</si>
  <si>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</si>
  <si>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</si>
  <si>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</si>
  <si>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</si>
  <si>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</si>
  <si>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</si>
  <si>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</si>
  <si>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</si>
  <si>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</si>
  <si>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</si>
  <si>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</si>
  <si>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</si>
  <si>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</si>
  <si>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</si>
  <si>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</si>
  <si>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</si>
  <si>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</si>
  <si>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</si>
  <si>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</si>
  <si>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</si>
  <si>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</si>
  <si>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</si>
  <si>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</si>
  <si>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</si>
  <si>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</si>
  <si>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</si>
  <si>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</si>
  <si>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</si>
  <si>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</si>
  <si>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</si>
  <si>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</si>
  <si>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</si>
  <si>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</si>
  <si>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</si>
  <si>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</si>
  <si>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</si>
  <si>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</si>
  <si>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</si>
  <si>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</si>
  <si>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</si>
  <si>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</si>
  <si>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</si>
  <si>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</si>
  <si>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</si>
  <si>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</si>
  <si>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</si>
  <si>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</si>
  <si>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</si>
  <si>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</si>
  <si>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</si>
  <si>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</si>
  <si>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</si>
  <si>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</si>
  <si>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</si>
  <si>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</si>
  <si>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</si>
  <si>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</si>
  <si>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</si>
  <si>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</si>
  <si>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</si>
  <si>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</si>
  <si>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</si>
  <si>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</si>
  <si>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</si>
  <si>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</si>
  <si>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</si>
  <si>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</si>
  <si>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</si>
  <si>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</si>
  <si>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</si>
  <si>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</si>
  <si>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</si>
  <si>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</si>
  <si>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</si>
  <si>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</si>
  <si>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</si>
  <si>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</si>
  <si>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</si>
  <si>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</si>
  <si>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</si>
  <si>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</si>
  <si>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</si>
  <si>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</si>
  <si>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</si>
  <si>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</si>
  <si>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</si>
  <si>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</si>
  <si>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</si>
  <si>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</si>
  <si>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</si>
  <si>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</si>
  <si>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</si>
  <si>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</si>
  <si>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</si>
  <si>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</si>
  <si>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</si>
  <si>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</si>
  <si>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</si>
  <si>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</si>
  <si>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</si>
  <si>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</si>
  <si>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</si>
  <si>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</si>
  <si>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</si>
  <si>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</si>
  <si>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</si>
  <si>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</si>
  <si>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</si>
  <si>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</si>
  <si>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</si>
  <si>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</si>
  <si>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</si>
  <si>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</si>
  <si>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</si>
  <si>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</si>
  <si>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</si>
  <si>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</si>
  <si>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</si>
  <si>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</si>
  <si>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</si>
  <si>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</si>
  <si>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</si>
  <si>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</si>
  <si>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</si>
  <si>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</si>
  <si>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</si>
  <si>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</si>
  <si>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</si>
  <si>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</si>
  <si>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</si>
  <si>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</si>
  <si>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</si>
  <si>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</si>
  <si>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</si>
  <si>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</si>
  <si>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</si>
  <si>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</si>
  <si>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</si>
  <si>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</si>
  <si>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</si>
  <si>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</si>
  <si>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</si>
  <si>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</si>
  <si>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</si>
  <si>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</si>
  <si>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</si>
  <si>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</si>
  <si>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</si>
  <si>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</si>
  <si>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</si>
  <si>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</si>
  <si>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</si>
  <si>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</si>
  <si>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</si>
  <si>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</si>
  <si>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</si>
  <si>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</si>
  <si>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</si>
  <si>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</si>
  <si>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</si>
  <si>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</si>
  <si>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</si>
  <si>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</si>
  <si>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</si>
  <si>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</si>
  <si>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</si>
  <si>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</si>
  <si>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</si>
  <si>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</si>
  <si>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</si>
  <si>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</si>
  <si>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</si>
  <si>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</si>
  <si>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</si>
  <si>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</si>
  <si>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</si>
  <si>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</si>
  <si>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</si>
  <si>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</si>
  <si>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</si>
  <si>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</si>
  <si>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</si>
  <si>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</si>
  <si>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</si>
  <si>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</si>
  <si>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</si>
  <si>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</si>
  <si>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</si>
  <si>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</si>
  <si>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</si>
  <si>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</si>
  <si>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</si>
  <si>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</si>
  <si>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</si>
  <si>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</si>
  <si>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</si>
  <si>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</si>
  <si>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</si>
  <si>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</si>
  <si>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</si>
  <si>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</si>
  <si>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</si>
  <si>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</si>
  <si>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</si>
  <si>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</si>
  <si>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</si>
  <si>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</si>
  <si>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</si>
  <si>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</si>
  <si>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</si>
  <si>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</si>
  <si>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</si>
  <si>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</si>
  <si>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</si>
  <si>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</si>
  <si>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</si>
  <si>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</si>
  <si>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</si>
  <si>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</si>
  <si>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</si>
  <si>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</si>
  <si>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</si>
  <si>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</si>
  <si>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</si>
  <si>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</si>
  <si>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</si>
  <si>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</si>
  <si>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</si>
  <si>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</si>
  <si>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</si>
  <si>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teachers</t>
  </si>
  <si>
    <t xml:space="preserve"> ----&gt; schooltype</t>
  </si>
  <si>
    <t xml:space="preserve"> ----&gt; noofteachers</t>
  </si>
  <si>
    <t xml:space="preserve"> ----&gt; county</t>
  </si>
  <si>
    <t>Test Google CSE (over first 2 page)</t>
  </si>
  <si>
    <t>open data</t>
  </si>
  <si>
    <t>africa</t>
  </si>
  <si>
    <t>wateravailability</t>
  </si>
  <si>
    <t>functional-status yes</t>
  </si>
  <si>
    <t>location</t>
  </si>
  <si>
    <t>functional-status functional</t>
  </si>
  <si>
    <t>district</t>
  </si>
  <si>
    <t>position</t>
  </si>
  <si>
    <t>Test Google (over first 2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</si>
</sst>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01"/>
  <sheetViews>
    <sheetView workbookViewId="0">
      <selection activeCell="AQ1" sqref="AQ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x14ac:dyDescent="0.2">
      <c r="A307" s="12" t="s">
        <v>295</v>
      </c>
      <c r="B307" s="22">
        <v>1</v>
      </c>
      <c r="C307" s="20">
        <v>1</v>
      </c>
      <c r="D307" s="2">
        <f t="shared" si="144"/>
        <v>1</v>
      </c>
      <c r="E307" s="2">
        <f t="shared" si="145"/>
        <v>0</v>
      </c>
      <c r="F307" s="2">
        <f t="shared" si="146"/>
        <v>0</v>
      </c>
      <c r="G307" s="13">
        <f t="shared" si="147"/>
        <v>0</v>
      </c>
      <c r="H307" s="20">
        <v>1</v>
      </c>
      <c r="I307" s="2">
        <f t="shared" si="148"/>
        <v>1</v>
      </c>
      <c r="J307" s="2">
        <f t="shared" si="149"/>
        <v>0</v>
      </c>
      <c r="K307" s="2">
        <f t="shared" si="150"/>
        <v>0</v>
      </c>
      <c r="L307" s="13">
        <f t="shared" si="151"/>
        <v>0</v>
      </c>
      <c r="M307" s="20">
        <v>1</v>
      </c>
      <c r="N307" s="2">
        <f t="shared" si="152"/>
        <v>1</v>
      </c>
      <c r="O307" s="2">
        <f t="shared" si="153"/>
        <v>0</v>
      </c>
      <c r="P307" s="2">
        <f t="shared" si="154"/>
        <v>0</v>
      </c>
      <c r="Q307" s="13">
        <f t="shared" si="155"/>
        <v>0</v>
      </c>
      <c r="R307" s="20">
        <v>1</v>
      </c>
      <c r="S307" s="2">
        <f t="shared" si="156"/>
        <v>1</v>
      </c>
      <c r="T307" s="2">
        <f t="shared" si="157"/>
        <v>0</v>
      </c>
      <c r="U307" s="2">
        <f t="shared" si="158"/>
        <v>0</v>
      </c>
      <c r="V307" s="13">
        <f t="shared" si="159"/>
        <v>0</v>
      </c>
      <c r="W307" s="20">
        <v>1</v>
      </c>
      <c r="X307" s="2">
        <f t="shared" si="160"/>
        <v>1</v>
      </c>
      <c r="Y307" s="2">
        <f t="shared" si="161"/>
        <v>0</v>
      </c>
      <c r="Z307" s="2">
        <f t="shared" si="162"/>
        <v>0</v>
      </c>
      <c r="AA307" s="13">
        <f t="shared" si="163"/>
        <v>0</v>
      </c>
      <c r="AB307" s="20">
        <v>1</v>
      </c>
      <c r="AC307" s="2">
        <f t="shared" si="164"/>
        <v>1</v>
      </c>
      <c r="AD307" s="2">
        <f t="shared" si="165"/>
        <v>0</v>
      </c>
      <c r="AE307" s="2">
        <f t="shared" si="166"/>
        <v>0</v>
      </c>
      <c r="AF307" s="13">
        <f t="shared" si="167"/>
        <v>0</v>
      </c>
      <c r="AG307" s="20">
        <v>1</v>
      </c>
      <c r="AH307" s="2">
        <f t="shared" si="168"/>
        <v>1</v>
      </c>
      <c r="AI307" s="2">
        <f t="shared" si="169"/>
        <v>0</v>
      </c>
      <c r="AJ307" s="2">
        <f t="shared" si="170"/>
        <v>0</v>
      </c>
      <c r="AK307" s="13">
        <f t="shared" si="171"/>
        <v>0</v>
      </c>
      <c r="AL307" s="20">
        <v>1</v>
      </c>
      <c r="AM307" s="2">
        <f t="shared" si="172"/>
        <v>1</v>
      </c>
      <c r="AN307" s="2">
        <f t="shared" si="173"/>
        <v>0</v>
      </c>
      <c r="AO307" s="2">
        <f t="shared" si="174"/>
        <v>0</v>
      </c>
      <c r="AP307" s="13">
        <f t="shared" si="175"/>
        <v>0</v>
      </c>
      <c r="AQ307" s="20">
        <v>1</v>
      </c>
      <c r="AR307" s="2">
        <f t="shared" si="176"/>
        <v>1</v>
      </c>
      <c r="AS307" s="2">
        <f t="shared" si="177"/>
        <v>0</v>
      </c>
      <c r="AT307" s="2">
        <f t="shared" si="178"/>
        <v>0</v>
      </c>
      <c r="AU307" s="13">
        <f t="shared" si="179"/>
        <v>0</v>
      </c>
    </row>
    <row r="308" spans="1:47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x14ac:dyDescent="0.2">
      <c r="A537" s="12" t="s">
        <v>512</v>
      </c>
      <c r="B537" s="22">
        <v>0</v>
      </c>
      <c r="C537" s="20">
        <v>1</v>
      </c>
      <c r="D537" s="2">
        <f t="shared" si="288"/>
        <v>0</v>
      </c>
      <c r="E537" s="2">
        <f t="shared" si="289"/>
        <v>0</v>
      </c>
      <c r="F537" s="2">
        <f t="shared" si="290"/>
        <v>1</v>
      </c>
      <c r="G537" s="13">
        <f t="shared" si="291"/>
        <v>0</v>
      </c>
      <c r="H537" s="20">
        <v>1</v>
      </c>
      <c r="I537" s="2">
        <f t="shared" si="292"/>
        <v>0</v>
      </c>
      <c r="J537" s="2">
        <f t="shared" si="293"/>
        <v>0</v>
      </c>
      <c r="K537" s="2">
        <f t="shared" si="294"/>
        <v>1</v>
      </c>
      <c r="L537" s="13">
        <f t="shared" si="295"/>
        <v>0</v>
      </c>
      <c r="M537" s="20">
        <v>1</v>
      </c>
      <c r="N537" s="2">
        <f t="shared" si="296"/>
        <v>0</v>
      </c>
      <c r="O537" s="2">
        <f t="shared" si="297"/>
        <v>0</v>
      </c>
      <c r="P537" s="2">
        <f t="shared" si="298"/>
        <v>1</v>
      </c>
      <c r="Q537" s="13">
        <f t="shared" si="299"/>
        <v>0</v>
      </c>
      <c r="R537" s="20">
        <v>1</v>
      </c>
      <c r="S537" s="2">
        <f t="shared" si="300"/>
        <v>0</v>
      </c>
      <c r="T537" s="2">
        <f t="shared" si="301"/>
        <v>0</v>
      </c>
      <c r="U537" s="2">
        <f t="shared" si="302"/>
        <v>1</v>
      </c>
      <c r="V537" s="13">
        <f t="shared" si="303"/>
        <v>0</v>
      </c>
      <c r="W537" s="20">
        <v>1</v>
      </c>
      <c r="X537" s="2">
        <f t="shared" si="304"/>
        <v>0</v>
      </c>
      <c r="Y537" s="2">
        <f t="shared" si="305"/>
        <v>0</v>
      </c>
      <c r="Z537" s="2">
        <f t="shared" si="306"/>
        <v>1</v>
      </c>
      <c r="AA537" s="13">
        <f t="shared" si="307"/>
        <v>0</v>
      </c>
      <c r="AB537" s="20">
        <v>1</v>
      </c>
      <c r="AC537" s="2">
        <f t="shared" si="308"/>
        <v>0</v>
      </c>
      <c r="AD537" s="2">
        <f t="shared" si="309"/>
        <v>0</v>
      </c>
      <c r="AE537" s="2">
        <f t="shared" si="310"/>
        <v>1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x14ac:dyDescent="0.2">
      <c r="A585" s="12" t="s">
        <v>553</v>
      </c>
      <c r="B585" s="22">
        <v>0</v>
      </c>
      <c r="C585" s="20">
        <v>1</v>
      </c>
      <c r="D585" s="2">
        <f t="shared" si="324"/>
        <v>0</v>
      </c>
      <c r="E585" s="2">
        <f t="shared" si="325"/>
        <v>0</v>
      </c>
      <c r="F585" s="2">
        <f t="shared" si="326"/>
        <v>1</v>
      </c>
      <c r="G585" s="13">
        <f t="shared" si="327"/>
        <v>0</v>
      </c>
      <c r="H585" s="20">
        <v>1</v>
      </c>
      <c r="I585" s="2">
        <f t="shared" si="328"/>
        <v>0</v>
      </c>
      <c r="J585" s="2">
        <f t="shared" si="329"/>
        <v>0</v>
      </c>
      <c r="K585" s="2">
        <f t="shared" si="330"/>
        <v>1</v>
      </c>
      <c r="L585" s="13">
        <f t="shared" si="331"/>
        <v>0</v>
      </c>
      <c r="M585" s="20">
        <v>1</v>
      </c>
      <c r="N585" s="2">
        <f t="shared" si="332"/>
        <v>0</v>
      </c>
      <c r="O585" s="2">
        <f t="shared" si="333"/>
        <v>0</v>
      </c>
      <c r="P585" s="2">
        <f t="shared" si="334"/>
        <v>1</v>
      </c>
      <c r="Q585" s="13">
        <f t="shared" si="335"/>
        <v>0</v>
      </c>
      <c r="R585" s="20">
        <v>1</v>
      </c>
      <c r="S585" s="2">
        <f t="shared" si="336"/>
        <v>0</v>
      </c>
      <c r="T585" s="2">
        <f t="shared" si="337"/>
        <v>0</v>
      </c>
      <c r="U585" s="2">
        <f t="shared" si="338"/>
        <v>1</v>
      </c>
      <c r="V585" s="13">
        <f t="shared" si="339"/>
        <v>0</v>
      </c>
      <c r="W585" s="20">
        <v>1</v>
      </c>
      <c r="X585" s="2">
        <f t="shared" si="340"/>
        <v>0</v>
      </c>
      <c r="Y585" s="2">
        <f t="shared" si="341"/>
        <v>0</v>
      </c>
      <c r="Z585" s="2">
        <f t="shared" si="342"/>
        <v>1</v>
      </c>
      <c r="AA585" s="13">
        <f t="shared" si="343"/>
        <v>0</v>
      </c>
      <c r="AB585" s="20">
        <v>1</v>
      </c>
      <c r="AC585" s="2">
        <f t="shared" si="344"/>
        <v>0</v>
      </c>
      <c r="AD585" s="2">
        <f t="shared" si="345"/>
        <v>0</v>
      </c>
      <c r="AE585" s="2">
        <f t="shared" si="346"/>
        <v>1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1</v>
      </c>
      <c r="X823" s="2">
        <f t="shared" si="448"/>
        <v>0</v>
      </c>
      <c r="Y823" s="2">
        <f t="shared" si="449"/>
        <v>0</v>
      </c>
      <c r="Z823" s="2">
        <f t="shared" si="450"/>
        <v>1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1</v>
      </c>
      <c r="AM823" s="2">
        <f t="shared" si="460"/>
        <v>0</v>
      </c>
      <c r="AN823" s="2">
        <f t="shared" si="461"/>
        <v>0</v>
      </c>
      <c r="AO823" s="2">
        <f t="shared" si="462"/>
        <v>1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x14ac:dyDescent="0.2">
      <c r="A1351" s="12" t="s">
        <v>1272</v>
      </c>
      <c r="B1351" s="22">
        <v>0</v>
      </c>
      <c r="C1351" s="20">
        <v>1</v>
      </c>
      <c r="D1351" s="2">
        <f t="shared" si="756"/>
        <v>0</v>
      </c>
      <c r="E1351" s="2">
        <f t="shared" si="757"/>
        <v>0</v>
      </c>
      <c r="F1351" s="2">
        <f t="shared" si="758"/>
        <v>1</v>
      </c>
      <c r="G1351" s="13">
        <f t="shared" si="759"/>
        <v>0</v>
      </c>
      <c r="H1351" s="20">
        <v>1</v>
      </c>
      <c r="I1351" s="2">
        <f t="shared" si="760"/>
        <v>0</v>
      </c>
      <c r="J1351" s="2">
        <f t="shared" si="761"/>
        <v>0</v>
      </c>
      <c r="K1351" s="2">
        <f t="shared" si="762"/>
        <v>1</v>
      </c>
      <c r="L1351" s="13">
        <f t="shared" si="763"/>
        <v>0</v>
      </c>
      <c r="M1351" s="20">
        <v>1</v>
      </c>
      <c r="N1351" s="2">
        <f t="shared" si="764"/>
        <v>0</v>
      </c>
      <c r="O1351" s="2">
        <f t="shared" si="765"/>
        <v>0</v>
      </c>
      <c r="P1351" s="2">
        <f t="shared" si="766"/>
        <v>1</v>
      </c>
      <c r="Q1351" s="13">
        <f t="shared" si="767"/>
        <v>0</v>
      </c>
      <c r="R1351" s="20">
        <v>1</v>
      </c>
      <c r="S1351" s="2">
        <f t="shared" si="768"/>
        <v>0</v>
      </c>
      <c r="T1351" s="2">
        <f t="shared" si="769"/>
        <v>0</v>
      </c>
      <c r="U1351" s="2">
        <f t="shared" si="770"/>
        <v>1</v>
      </c>
      <c r="V1351" s="13">
        <f t="shared" si="771"/>
        <v>0</v>
      </c>
      <c r="W1351" s="20">
        <v>1</v>
      </c>
      <c r="X1351" s="2">
        <f t="shared" si="772"/>
        <v>0</v>
      </c>
      <c r="Y1351" s="2">
        <f t="shared" si="773"/>
        <v>0</v>
      </c>
      <c r="Z1351" s="2">
        <f t="shared" si="774"/>
        <v>1</v>
      </c>
      <c r="AA1351" s="13">
        <f t="shared" si="775"/>
        <v>0</v>
      </c>
      <c r="AB1351" s="20">
        <v>1</v>
      </c>
      <c r="AC1351" s="2">
        <f t="shared" si="776"/>
        <v>0</v>
      </c>
      <c r="AD1351" s="2">
        <f t="shared" si="777"/>
        <v>0</v>
      </c>
      <c r="AE1351" s="2">
        <f t="shared" si="778"/>
        <v>1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x14ac:dyDescent="0.2">
      <c r="A1354" s="12" t="s">
        <v>1275</v>
      </c>
      <c r="B1354" s="22">
        <v>0</v>
      </c>
      <c r="C1354" s="20">
        <v>1</v>
      </c>
      <c r="D1354" s="2">
        <f t="shared" si="756"/>
        <v>0</v>
      </c>
      <c r="E1354" s="2">
        <f t="shared" si="757"/>
        <v>0</v>
      </c>
      <c r="F1354" s="2">
        <f t="shared" si="758"/>
        <v>1</v>
      </c>
      <c r="G1354" s="13">
        <f t="shared" si="759"/>
        <v>0</v>
      </c>
      <c r="H1354" s="20">
        <v>1</v>
      </c>
      <c r="I1354" s="2">
        <f t="shared" si="760"/>
        <v>0</v>
      </c>
      <c r="J1354" s="2">
        <f t="shared" si="761"/>
        <v>0</v>
      </c>
      <c r="K1354" s="2">
        <f t="shared" si="762"/>
        <v>1</v>
      </c>
      <c r="L1354" s="13">
        <f t="shared" si="763"/>
        <v>0</v>
      </c>
      <c r="M1354" s="20">
        <v>1</v>
      </c>
      <c r="N1354" s="2">
        <f t="shared" si="764"/>
        <v>0</v>
      </c>
      <c r="O1354" s="2">
        <f t="shared" si="765"/>
        <v>0</v>
      </c>
      <c r="P1354" s="2">
        <f t="shared" si="766"/>
        <v>1</v>
      </c>
      <c r="Q1354" s="13">
        <f t="shared" si="767"/>
        <v>0</v>
      </c>
      <c r="R1354" s="20">
        <v>1</v>
      </c>
      <c r="S1354" s="2">
        <f t="shared" si="768"/>
        <v>0</v>
      </c>
      <c r="T1354" s="2">
        <f t="shared" si="769"/>
        <v>0</v>
      </c>
      <c r="U1354" s="2">
        <f t="shared" si="770"/>
        <v>1</v>
      </c>
      <c r="V1354" s="13">
        <f t="shared" si="771"/>
        <v>0</v>
      </c>
      <c r="W1354" s="20">
        <v>1</v>
      </c>
      <c r="X1354" s="2">
        <f t="shared" si="772"/>
        <v>0</v>
      </c>
      <c r="Y1354" s="2">
        <f t="shared" si="773"/>
        <v>0</v>
      </c>
      <c r="Z1354" s="2">
        <f t="shared" si="774"/>
        <v>1</v>
      </c>
      <c r="AA1354" s="13">
        <f t="shared" si="775"/>
        <v>0</v>
      </c>
      <c r="AB1354" s="20">
        <v>1</v>
      </c>
      <c r="AC1354" s="2">
        <f t="shared" si="776"/>
        <v>0</v>
      </c>
      <c r="AD1354" s="2">
        <f t="shared" si="777"/>
        <v>0</v>
      </c>
      <c r="AE1354" s="2">
        <f t="shared" si="778"/>
        <v>1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1</v>
      </c>
      <c r="X1736" s="2">
        <f t="shared" si="988"/>
        <v>0</v>
      </c>
      <c r="Y1736" s="2">
        <f t="shared" si="989"/>
        <v>0</v>
      </c>
      <c r="Z1736" s="2">
        <f t="shared" si="990"/>
        <v>1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1</v>
      </c>
      <c r="AM1736" s="2">
        <f t="shared" si="1000"/>
        <v>0</v>
      </c>
      <c r="AN1736" s="2">
        <f t="shared" si="1001"/>
        <v>0</v>
      </c>
      <c r="AO1736" s="2">
        <f t="shared" si="1002"/>
        <v>1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x14ac:dyDescent="0.2">
      <c r="A1889" s="12" t="s">
        <v>1732</v>
      </c>
      <c r="B1889" s="22">
        <v>0</v>
      </c>
      <c r="C1889" s="20">
        <v>1</v>
      </c>
      <c r="D1889" s="2">
        <f t="shared" si="1044"/>
        <v>0</v>
      </c>
      <c r="E1889" s="2">
        <f t="shared" si="1045"/>
        <v>0</v>
      </c>
      <c r="F1889" s="2">
        <f t="shared" si="1046"/>
        <v>1</v>
      </c>
      <c r="G1889" s="13">
        <f t="shared" si="1047"/>
        <v>0</v>
      </c>
      <c r="H1889" s="20">
        <v>1</v>
      </c>
      <c r="I1889" s="2">
        <f t="shared" si="1048"/>
        <v>0</v>
      </c>
      <c r="J1889" s="2">
        <f t="shared" si="1049"/>
        <v>0</v>
      </c>
      <c r="K1889" s="2">
        <f t="shared" si="1050"/>
        <v>1</v>
      </c>
      <c r="L1889" s="13">
        <f t="shared" si="1051"/>
        <v>0</v>
      </c>
      <c r="M1889" s="20">
        <v>1</v>
      </c>
      <c r="N1889" s="2">
        <f t="shared" si="1052"/>
        <v>0</v>
      </c>
      <c r="O1889" s="2">
        <f t="shared" si="1053"/>
        <v>0</v>
      </c>
      <c r="P1889" s="2">
        <f t="shared" si="1054"/>
        <v>1</v>
      </c>
      <c r="Q1889" s="13">
        <f t="shared" si="1055"/>
        <v>0</v>
      </c>
      <c r="R1889" s="20">
        <v>1</v>
      </c>
      <c r="S1889" s="2">
        <f t="shared" si="1056"/>
        <v>0</v>
      </c>
      <c r="T1889" s="2">
        <f t="shared" si="1057"/>
        <v>0</v>
      </c>
      <c r="U1889" s="2">
        <f t="shared" si="1058"/>
        <v>1</v>
      </c>
      <c r="V1889" s="13">
        <f t="shared" si="1059"/>
        <v>0</v>
      </c>
      <c r="W1889" s="20">
        <v>1</v>
      </c>
      <c r="X1889" s="2">
        <f t="shared" si="1060"/>
        <v>0</v>
      </c>
      <c r="Y1889" s="2">
        <f t="shared" si="1061"/>
        <v>0</v>
      </c>
      <c r="Z1889" s="2">
        <f t="shared" si="1062"/>
        <v>1</v>
      </c>
      <c r="AA1889" s="13">
        <f t="shared" si="1063"/>
        <v>0</v>
      </c>
      <c r="AB1889" s="20">
        <v>1</v>
      </c>
      <c r="AC1889" s="2">
        <f t="shared" si="1064"/>
        <v>0</v>
      </c>
      <c r="AD1889" s="2">
        <f t="shared" si="1065"/>
        <v>0</v>
      </c>
      <c r="AE1889" s="2">
        <f t="shared" si="1066"/>
        <v>1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x14ac:dyDescent="0.2">
      <c r="A1890" s="12" t="s">
        <v>1733</v>
      </c>
      <c r="B1890" s="22">
        <v>0</v>
      </c>
      <c r="C1890" s="20">
        <v>1</v>
      </c>
      <c r="D1890" s="2">
        <f t="shared" si="1044"/>
        <v>0</v>
      </c>
      <c r="E1890" s="2">
        <f t="shared" si="1045"/>
        <v>0</v>
      </c>
      <c r="F1890" s="2">
        <f t="shared" si="1046"/>
        <v>1</v>
      </c>
      <c r="G1890" s="13">
        <f t="shared" si="1047"/>
        <v>0</v>
      </c>
      <c r="H1890" s="20">
        <v>1</v>
      </c>
      <c r="I1890" s="2">
        <f t="shared" si="1048"/>
        <v>0</v>
      </c>
      <c r="J1890" s="2">
        <f t="shared" si="1049"/>
        <v>0</v>
      </c>
      <c r="K1890" s="2">
        <f t="shared" si="1050"/>
        <v>1</v>
      </c>
      <c r="L1890" s="13">
        <f t="shared" si="1051"/>
        <v>0</v>
      </c>
      <c r="M1890" s="20">
        <v>1</v>
      </c>
      <c r="N1890" s="2">
        <f t="shared" si="1052"/>
        <v>0</v>
      </c>
      <c r="O1890" s="2">
        <f t="shared" si="1053"/>
        <v>0</v>
      </c>
      <c r="P1890" s="2">
        <f t="shared" si="1054"/>
        <v>1</v>
      </c>
      <c r="Q1890" s="13">
        <f t="shared" si="1055"/>
        <v>0</v>
      </c>
      <c r="R1890" s="20">
        <v>1</v>
      </c>
      <c r="S1890" s="2">
        <f t="shared" si="1056"/>
        <v>0</v>
      </c>
      <c r="T1890" s="2">
        <f t="shared" si="1057"/>
        <v>0</v>
      </c>
      <c r="U1890" s="2">
        <f t="shared" si="1058"/>
        <v>1</v>
      </c>
      <c r="V1890" s="13">
        <f t="shared" si="1059"/>
        <v>0</v>
      </c>
      <c r="W1890" s="20">
        <v>1</v>
      </c>
      <c r="X1890" s="2">
        <f t="shared" si="1060"/>
        <v>0</v>
      </c>
      <c r="Y1890" s="2">
        <f t="shared" si="1061"/>
        <v>0</v>
      </c>
      <c r="Z1890" s="2">
        <f t="shared" si="1062"/>
        <v>1</v>
      </c>
      <c r="AA1890" s="13">
        <f t="shared" si="1063"/>
        <v>0</v>
      </c>
      <c r="AB1890" s="20">
        <v>1</v>
      </c>
      <c r="AC1890" s="2">
        <f t="shared" si="1064"/>
        <v>0</v>
      </c>
      <c r="AD1890" s="2">
        <f t="shared" si="1065"/>
        <v>0</v>
      </c>
      <c r="AE1890" s="2">
        <f t="shared" si="1066"/>
        <v>1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x14ac:dyDescent="0.2">
      <c r="A1893" s="12" t="s">
        <v>1736</v>
      </c>
      <c r="B1893" s="22">
        <v>0</v>
      </c>
      <c r="C1893" s="20">
        <v>1</v>
      </c>
      <c r="D1893" s="2">
        <f t="shared" si="1044"/>
        <v>0</v>
      </c>
      <c r="E1893" s="2">
        <f t="shared" si="1045"/>
        <v>0</v>
      </c>
      <c r="F1893" s="2">
        <f t="shared" si="1046"/>
        <v>1</v>
      </c>
      <c r="G1893" s="13">
        <f t="shared" si="1047"/>
        <v>0</v>
      </c>
      <c r="H1893" s="20">
        <v>1</v>
      </c>
      <c r="I1893" s="2">
        <f t="shared" si="1048"/>
        <v>0</v>
      </c>
      <c r="J1893" s="2">
        <f t="shared" si="1049"/>
        <v>0</v>
      </c>
      <c r="K1893" s="2">
        <f t="shared" si="1050"/>
        <v>1</v>
      </c>
      <c r="L1893" s="13">
        <f t="shared" si="1051"/>
        <v>0</v>
      </c>
      <c r="M1893" s="20">
        <v>1</v>
      </c>
      <c r="N1893" s="2">
        <f t="shared" si="1052"/>
        <v>0</v>
      </c>
      <c r="O1893" s="2">
        <f t="shared" si="1053"/>
        <v>0</v>
      </c>
      <c r="P1893" s="2">
        <f t="shared" si="1054"/>
        <v>1</v>
      </c>
      <c r="Q1893" s="13">
        <f t="shared" si="1055"/>
        <v>0</v>
      </c>
      <c r="R1893" s="20">
        <v>1</v>
      </c>
      <c r="S1893" s="2">
        <f t="shared" si="1056"/>
        <v>0</v>
      </c>
      <c r="T1893" s="2">
        <f t="shared" si="1057"/>
        <v>0</v>
      </c>
      <c r="U1893" s="2">
        <f t="shared" si="1058"/>
        <v>1</v>
      </c>
      <c r="V1893" s="13">
        <f t="shared" si="1059"/>
        <v>0</v>
      </c>
      <c r="W1893" s="20">
        <v>1</v>
      </c>
      <c r="X1893" s="2">
        <f t="shared" si="1060"/>
        <v>0</v>
      </c>
      <c r="Y1893" s="2">
        <f t="shared" si="1061"/>
        <v>0</v>
      </c>
      <c r="Z1893" s="2">
        <f t="shared" si="1062"/>
        <v>1</v>
      </c>
      <c r="AA1893" s="13">
        <f t="shared" si="1063"/>
        <v>0</v>
      </c>
      <c r="AB1893" s="20">
        <v>1</v>
      </c>
      <c r="AC1893" s="2">
        <f t="shared" si="1064"/>
        <v>0</v>
      </c>
      <c r="AD1893" s="2">
        <f t="shared" si="1065"/>
        <v>0</v>
      </c>
      <c r="AE1893" s="2">
        <f t="shared" si="1066"/>
        <v>1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x14ac:dyDescent="0.2">
      <c r="A1905" s="12" t="s">
        <v>1748</v>
      </c>
      <c r="B1905" s="22">
        <v>1</v>
      </c>
      <c r="C1905" s="20">
        <v>0</v>
      </c>
      <c r="D1905" s="2">
        <f t="shared" si="1044"/>
        <v>0</v>
      </c>
      <c r="E1905" s="2">
        <f t="shared" si="1045"/>
        <v>0</v>
      </c>
      <c r="F1905" s="2">
        <f t="shared" si="1046"/>
        <v>0</v>
      </c>
      <c r="G1905" s="13">
        <f t="shared" si="1047"/>
        <v>1</v>
      </c>
      <c r="H1905" s="20">
        <v>0</v>
      </c>
      <c r="I1905" s="2">
        <f t="shared" si="1048"/>
        <v>0</v>
      </c>
      <c r="J1905" s="2">
        <f t="shared" si="1049"/>
        <v>0</v>
      </c>
      <c r="K1905" s="2">
        <f t="shared" si="1050"/>
        <v>0</v>
      </c>
      <c r="L1905" s="13">
        <f t="shared" si="1051"/>
        <v>1</v>
      </c>
      <c r="M1905" s="20">
        <v>0</v>
      </c>
      <c r="N1905" s="2">
        <f t="shared" si="1052"/>
        <v>0</v>
      </c>
      <c r="O1905" s="2">
        <f t="shared" si="1053"/>
        <v>0</v>
      </c>
      <c r="P1905" s="2">
        <f t="shared" si="1054"/>
        <v>0</v>
      </c>
      <c r="Q1905" s="13">
        <f t="shared" si="1055"/>
        <v>1</v>
      </c>
      <c r="R1905" s="20">
        <v>0</v>
      </c>
      <c r="S1905" s="2">
        <f t="shared" si="1056"/>
        <v>0</v>
      </c>
      <c r="T1905" s="2">
        <f t="shared" si="1057"/>
        <v>0</v>
      </c>
      <c r="U1905" s="2">
        <f t="shared" si="1058"/>
        <v>0</v>
      </c>
      <c r="V1905" s="13">
        <f t="shared" si="1059"/>
        <v>1</v>
      </c>
      <c r="W1905" s="20">
        <v>0</v>
      </c>
      <c r="X1905" s="2">
        <f t="shared" si="1060"/>
        <v>0</v>
      </c>
      <c r="Y1905" s="2">
        <f t="shared" si="1061"/>
        <v>0</v>
      </c>
      <c r="Z1905" s="2">
        <f t="shared" si="1062"/>
        <v>0</v>
      </c>
      <c r="AA1905" s="13">
        <f t="shared" si="1063"/>
        <v>1</v>
      </c>
      <c r="AB1905" s="20">
        <v>0</v>
      </c>
      <c r="AC1905" s="2">
        <f t="shared" si="1064"/>
        <v>0</v>
      </c>
      <c r="AD1905" s="2">
        <f t="shared" si="1065"/>
        <v>0</v>
      </c>
      <c r="AE1905" s="2">
        <f t="shared" si="1066"/>
        <v>0</v>
      </c>
      <c r="AF1905" s="13">
        <f t="shared" si="1067"/>
        <v>1</v>
      </c>
      <c r="AG1905" s="20">
        <v>0</v>
      </c>
      <c r="AH1905" s="2">
        <f t="shared" si="1068"/>
        <v>0</v>
      </c>
      <c r="AI1905" s="2">
        <f t="shared" si="1069"/>
        <v>0</v>
      </c>
      <c r="AJ1905" s="2">
        <f t="shared" si="1070"/>
        <v>0</v>
      </c>
      <c r="AK1905" s="13">
        <f t="shared" si="1071"/>
        <v>1</v>
      </c>
      <c r="AL1905" s="20">
        <v>0</v>
      </c>
      <c r="AM1905" s="2">
        <f t="shared" si="1072"/>
        <v>0</v>
      </c>
      <c r="AN1905" s="2">
        <f t="shared" si="1073"/>
        <v>0</v>
      </c>
      <c r="AO1905" s="2">
        <f t="shared" si="1074"/>
        <v>0</v>
      </c>
      <c r="AP1905" s="13">
        <f t="shared" si="1075"/>
        <v>1</v>
      </c>
      <c r="AQ1905" s="20">
        <v>0</v>
      </c>
      <c r="AR1905" s="2">
        <f t="shared" si="1076"/>
        <v>0</v>
      </c>
      <c r="AS1905" s="2">
        <f t="shared" si="1077"/>
        <v>0</v>
      </c>
      <c r="AT1905" s="2">
        <f t="shared" si="1078"/>
        <v>0</v>
      </c>
      <c r="AU1905" s="13">
        <f t="shared" si="1079"/>
        <v>1</v>
      </c>
    </row>
    <row r="1906" spans="1:47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x14ac:dyDescent="0.2">
      <c r="A1913" s="12" t="s">
        <v>1756</v>
      </c>
      <c r="B1913" s="22">
        <v>0</v>
      </c>
      <c r="C1913" s="20">
        <v>1</v>
      </c>
      <c r="D1913" s="2">
        <f t="shared" si="1044"/>
        <v>0</v>
      </c>
      <c r="E1913" s="2">
        <f t="shared" si="1045"/>
        <v>0</v>
      </c>
      <c r="F1913" s="2">
        <f t="shared" si="1046"/>
        <v>1</v>
      </c>
      <c r="G1913" s="13">
        <f t="shared" si="1047"/>
        <v>0</v>
      </c>
      <c r="H1913" s="20">
        <v>1</v>
      </c>
      <c r="I1913" s="2">
        <f t="shared" si="1048"/>
        <v>0</v>
      </c>
      <c r="J1913" s="2">
        <f t="shared" si="1049"/>
        <v>0</v>
      </c>
      <c r="K1913" s="2">
        <f t="shared" si="1050"/>
        <v>1</v>
      </c>
      <c r="L1913" s="13">
        <f t="shared" si="1051"/>
        <v>0</v>
      </c>
      <c r="M1913" s="20">
        <v>1</v>
      </c>
      <c r="N1913" s="2">
        <f t="shared" si="1052"/>
        <v>0</v>
      </c>
      <c r="O1913" s="2">
        <f t="shared" si="1053"/>
        <v>0</v>
      </c>
      <c r="P1913" s="2">
        <f t="shared" si="1054"/>
        <v>1</v>
      </c>
      <c r="Q1913" s="13">
        <f t="shared" si="1055"/>
        <v>0</v>
      </c>
      <c r="R1913" s="20">
        <v>1</v>
      </c>
      <c r="S1913" s="2">
        <f t="shared" si="1056"/>
        <v>0</v>
      </c>
      <c r="T1913" s="2">
        <f t="shared" si="1057"/>
        <v>0</v>
      </c>
      <c r="U1913" s="2">
        <f t="shared" si="1058"/>
        <v>1</v>
      </c>
      <c r="V1913" s="13">
        <f t="shared" si="1059"/>
        <v>0</v>
      </c>
      <c r="W1913" s="20">
        <v>1</v>
      </c>
      <c r="X1913" s="2">
        <f t="shared" si="1060"/>
        <v>0</v>
      </c>
      <c r="Y1913" s="2">
        <f t="shared" si="1061"/>
        <v>0</v>
      </c>
      <c r="Z1913" s="2">
        <f t="shared" si="1062"/>
        <v>1</v>
      </c>
      <c r="AA1913" s="13">
        <f t="shared" si="1063"/>
        <v>0</v>
      </c>
      <c r="AB1913" s="20">
        <v>1</v>
      </c>
      <c r="AC1913" s="2">
        <f t="shared" si="1064"/>
        <v>0</v>
      </c>
      <c r="AD1913" s="2">
        <f t="shared" si="1065"/>
        <v>0</v>
      </c>
      <c r="AE1913" s="2">
        <f t="shared" si="1066"/>
        <v>1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x14ac:dyDescent="0.2">
      <c r="A1914" s="12" t="s">
        <v>1757</v>
      </c>
      <c r="B1914" s="22">
        <v>0</v>
      </c>
      <c r="C1914" s="20">
        <v>1</v>
      </c>
      <c r="D1914" s="2">
        <f t="shared" si="1044"/>
        <v>0</v>
      </c>
      <c r="E1914" s="2">
        <f t="shared" si="1045"/>
        <v>0</v>
      </c>
      <c r="F1914" s="2">
        <f t="shared" si="1046"/>
        <v>1</v>
      </c>
      <c r="G1914" s="13">
        <f t="shared" si="1047"/>
        <v>0</v>
      </c>
      <c r="H1914" s="20">
        <v>1</v>
      </c>
      <c r="I1914" s="2">
        <f t="shared" si="1048"/>
        <v>0</v>
      </c>
      <c r="J1914" s="2">
        <f t="shared" si="1049"/>
        <v>0</v>
      </c>
      <c r="K1914" s="2">
        <f t="shared" si="1050"/>
        <v>1</v>
      </c>
      <c r="L1914" s="13">
        <f t="shared" si="1051"/>
        <v>0</v>
      </c>
      <c r="M1914" s="20">
        <v>1</v>
      </c>
      <c r="N1914" s="2">
        <f t="shared" si="1052"/>
        <v>0</v>
      </c>
      <c r="O1914" s="2">
        <f t="shared" si="1053"/>
        <v>0</v>
      </c>
      <c r="P1914" s="2">
        <f t="shared" si="1054"/>
        <v>1</v>
      </c>
      <c r="Q1914" s="13">
        <f t="shared" si="1055"/>
        <v>0</v>
      </c>
      <c r="R1914" s="20">
        <v>1</v>
      </c>
      <c r="S1914" s="2">
        <f t="shared" si="1056"/>
        <v>0</v>
      </c>
      <c r="T1914" s="2">
        <f t="shared" si="1057"/>
        <v>0</v>
      </c>
      <c r="U1914" s="2">
        <f t="shared" si="1058"/>
        <v>1</v>
      </c>
      <c r="V1914" s="13">
        <f t="shared" si="1059"/>
        <v>0</v>
      </c>
      <c r="W1914" s="20">
        <v>1</v>
      </c>
      <c r="X1914" s="2">
        <f t="shared" si="1060"/>
        <v>0</v>
      </c>
      <c r="Y1914" s="2">
        <f t="shared" si="1061"/>
        <v>0</v>
      </c>
      <c r="Z1914" s="2">
        <f t="shared" si="1062"/>
        <v>1</v>
      </c>
      <c r="AA1914" s="13">
        <f t="shared" si="1063"/>
        <v>0</v>
      </c>
      <c r="AB1914" s="20">
        <v>1</v>
      </c>
      <c r="AC1914" s="2">
        <f t="shared" si="1064"/>
        <v>0</v>
      </c>
      <c r="AD1914" s="2">
        <f t="shared" si="1065"/>
        <v>0</v>
      </c>
      <c r="AE1914" s="2">
        <f t="shared" si="1066"/>
        <v>1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x14ac:dyDescent="0.2">
      <c r="A1915" s="12" t="s">
        <v>1758</v>
      </c>
      <c r="B1915" s="22">
        <v>0</v>
      </c>
      <c r="C1915" s="20">
        <v>1</v>
      </c>
      <c r="D1915" s="2">
        <f t="shared" si="1044"/>
        <v>0</v>
      </c>
      <c r="E1915" s="2">
        <f t="shared" si="1045"/>
        <v>0</v>
      </c>
      <c r="F1915" s="2">
        <f t="shared" si="1046"/>
        <v>1</v>
      </c>
      <c r="G1915" s="13">
        <f t="shared" si="1047"/>
        <v>0</v>
      </c>
      <c r="H1915" s="20">
        <v>1</v>
      </c>
      <c r="I1915" s="2">
        <f t="shared" si="1048"/>
        <v>0</v>
      </c>
      <c r="J1915" s="2">
        <f t="shared" si="1049"/>
        <v>0</v>
      </c>
      <c r="K1915" s="2">
        <f t="shared" si="1050"/>
        <v>1</v>
      </c>
      <c r="L1915" s="13">
        <f t="shared" si="1051"/>
        <v>0</v>
      </c>
      <c r="M1915" s="20">
        <v>1</v>
      </c>
      <c r="N1915" s="2">
        <f t="shared" si="1052"/>
        <v>0</v>
      </c>
      <c r="O1915" s="2">
        <f t="shared" si="1053"/>
        <v>0</v>
      </c>
      <c r="P1915" s="2">
        <f t="shared" si="1054"/>
        <v>1</v>
      </c>
      <c r="Q1915" s="13">
        <f t="shared" si="1055"/>
        <v>0</v>
      </c>
      <c r="R1915" s="20">
        <v>1</v>
      </c>
      <c r="S1915" s="2">
        <f t="shared" si="1056"/>
        <v>0</v>
      </c>
      <c r="T1915" s="2">
        <f t="shared" si="1057"/>
        <v>0</v>
      </c>
      <c r="U1915" s="2">
        <f t="shared" si="1058"/>
        <v>1</v>
      </c>
      <c r="V1915" s="13">
        <f t="shared" si="1059"/>
        <v>0</v>
      </c>
      <c r="W1915" s="20">
        <v>1</v>
      </c>
      <c r="X1915" s="2">
        <f t="shared" si="1060"/>
        <v>0</v>
      </c>
      <c r="Y1915" s="2">
        <f t="shared" si="1061"/>
        <v>0</v>
      </c>
      <c r="Z1915" s="2">
        <f t="shared" si="1062"/>
        <v>1</v>
      </c>
      <c r="AA1915" s="13">
        <f t="shared" si="1063"/>
        <v>0</v>
      </c>
      <c r="AB1915" s="20">
        <v>1</v>
      </c>
      <c r="AC1915" s="2">
        <f t="shared" si="1064"/>
        <v>0</v>
      </c>
      <c r="AD1915" s="2">
        <f t="shared" si="1065"/>
        <v>0</v>
      </c>
      <c r="AE1915" s="2">
        <f t="shared" si="1066"/>
        <v>1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x14ac:dyDescent="0.2">
      <c r="A1916" s="12" t="s">
        <v>1759</v>
      </c>
      <c r="B1916" s="22">
        <v>0</v>
      </c>
      <c r="C1916" s="20">
        <v>1</v>
      </c>
      <c r="D1916" s="2">
        <f t="shared" si="1044"/>
        <v>0</v>
      </c>
      <c r="E1916" s="2">
        <f t="shared" si="1045"/>
        <v>0</v>
      </c>
      <c r="F1916" s="2">
        <f t="shared" si="1046"/>
        <v>1</v>
      </c>
      <c r="G1916" s="13">
        <f t="shared" si="1047"/>
        <v>0</v>
      </c>
      <c r="H1916" s="20">
        <v>1</v>
      </c>
      <c r="I1916" s="2">
        <f t="shared" si="1048"/>
        <v>0</v>
      </c>
      <c r="J1916" s="2">
        <f t="shared" si="1049"/>
        <v>0</v>
      </c>
      <c r="K1916" s="2">
        <f t="shared" si="1050"/>
        <v>1</v>
      </c>
      <c r="L1916" s="13">
        <f t="shared" si="1051"/>
        <v>0</v>
      </c>
      <c r="M1916" s="20">
        <v>1</v>
      </c>
      <c r="N1916" s="2">
        <f t="shared" si="1052"/>
        <v>0</v>
      </c>
      <c r="O1916" s="2">
        <f t="shared" si="1053"/>
        <v>0</v>
      </c>
      <c r="P1916" s="2">
        <f t="shared" si="1054"/>
        <v>1</v>
      </c>
      <c r="Q1916" s="13">
        <f t="shared" si="1055"/>
        <v>0</v>
      </c>
      <c r="R1916" s="20">
        <v>1</v>
      </c>
      <c r="S1916" s="2">
        <f t="shared" si="1056"/>
        <v>0</v>
      </c>
      <c r="T1916" s="2">
        <f t="shared" si="1057"/>
        <v>0</v>
      </c>
      <c r="U1916" s="2">
        <f t="shared" si="1058"/>
        <v>1</v>
      </c>
      <c r="V1916" s="13">
        <f t="shared" si="1059"/>
        <v>0</v>
      </c>
      <c r="W1916" s="20">
        <v>1</v>
      </c>
      <c r="X1916" s="2">
        <f t="shared" si="1060"/>
        <v>0</v>
      </c>
      <c r="Y1916" s="2">
        <f t="shared" si="1061"/>
        <v>0</v>
      </c>
      <c r="Z1916" s="2">
        <f t="shared" si="1062"/>
        <v>1</v>
      </c>
      <c r="AA1916" s="13">
        <f t="shared" si="1063"/>
        <v>0</v>
      </c>
      <c r="AB1916" s="20">
        <v>1</v>
      </c>
      <c r="AC1916" s="2">
        <f t="shared" si="1064"/>
        <v>0</v>
      </c>
      <c r="AD1916" s="2">
        <f t="shared" si="1065"/>
        <v>0</v>
      </c>
      <c r="AE1916" s="2">
        <f t="shared" si="1066"/>
        <v>1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x14ac:dyDescent="0.2">
      <c r="A1917" s="12" t="s">
        <v>1760</v>
      </c>
      <c r="B1917" s="22">
        <v>0</v>
      </c>
      <c r="C1917" s="20">
        <v>1</v>
      </c>
      <c r="D1917" s="2">
        <f t="shared" si="1044"/>
        <v>0</v>
      </c>
      <c r="E1917" s="2">
        <f t="shared" si="1045"/>
        <v>0</v>
      </c>
      <c r="F1917" s="2">
        <f t="shared" si="1046"/>
        <v>1</v>
      </c>
      <c r="G1917" s="13">
        <f t="shared" si="1047"/>
        <v>0</v>
      </c>
      <c r="H1917" s="20">
        <v>1</v>
      </c>
      <c r="I1917" s="2">
        <f t="shared" si="1048"/>
        <v>0</v>
      </c>
      <c r="J1917" s="2">
        <f t="shared" si="1049"/>
        <v>0</v>
      </c>
      <c r="K1917" s="2">
        <f t="shared" si="1050"/>
        <v>1</v>
      </c>
      <c r="L1917" s="13">
        <f t="shared" si="1051"/>
        <v>0</v>
      </c>
      <c r="M1917" s="20">
        <v>1</v>
      </c>
      <c r="N1917" s="2">
        <f t="shared" si="1052"/>
        <v>0</v>
      </c>
      <c r="O1917" s="2">
        <f t="shared" si="1053"/>
        <v>0</v>
      </c>
      <c r="P1917" s="2">
        <f t="shared" si="1054"/>
        <v>1</v>
      </c>
      <c r="Q1917" s="13">
        <f t="shared" si="1055"/>
        <v>0</v>
      </c>
      <c r="R1917" s="20">
        <v>1</v>
      </c>
      <c r="S1917" s="2">
        <f t="shared" si="1056"/>
        <v>0</v>
      </c>
      <c r="T1917" s="2">
        <f t="shared" si="1057"/>
        <v>0</v>
      </c>
      <c r="U1917" s="2">
        <f t="shared" si="1058"/>
        <v>1</v>
      </c>
      <c r="V1917" s="13">
        <f t="shared" si="1059"/>
        <v>0</v>
      </c>
      <c r="W1917" s="20">
        <v>1</v>
      </c>
      <c r="X1917" s="2">
        <f t="shared" si="1060"/>
        <v>0</v>
      </c>
      <c r="Y1917" s="2">
        <f t="shared" si="1061"/>
        <v>0</v>
      </c>
      <c r="Z1917" s="2">
        <f t="shared" si="1062"/>
        <v>1</v>
      </c>
      <c r="AA1917" s="13">
        <f t="shared" si="1063"/>
        <v>0</v>
      </c>
      <c r="AB1917" s="20">
        <v>1</v>
      </c>
      <c r="AC1917" s="2">
        <f t="shared" si="1064"/>
        <v>0</v>
      </c>
      <c r="AD1917" s="2">
        <f t="shared" si="1065"/>
        <v>0</v>
      </c>
      <c r="AE1917" s="2">
        <f t="shared" si="1066"/>
        <v>1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x14ac:dyDescent="0.2">
      <c r="A1929" s="12" t="s">
        <v>1772</v>
      </c>
      <c r="B1929" s="22">
        <v>1</v>
      </c>
      <c r="C1929" s="20">
        <v>1</v>
      </c>
      <c r="D1929" s="2">
        <f t="shared" si="1080"/>
        <v>1</v>
      </c>
      <c r="E1929" s="2">
        <f t="shared" si="1081"/>
        <v>0</v>
      </c>
      <c r="F1929" s="2">
        <f t="shared" si="1082"/>
        <v>0</v>
      </c>
      <c r="G1929" s="13">
        <f t="shared" si="1083"/>
        <v>0</v>
      </c>
      <c r="H1929" s="20">
        <v>1</v>
      </c>
      <c r="I1929" s="2">
        <f t="shared" si="1084"/>
        <v>1</v>
      </c>
      <c r="J1929" s="2">
        <f t="shared" si="1085"/>
        <v>0</v>
      </c>
      <c r="K1929" s="2">
        <f t="shared" si="1086"/>
        <v>0</v>
      </c>
      <c r="L1929" s="13">
        <f t="shared" si="1087"/>
        <v>0</v>
      </c>
      <c r="M1929" s="20">
        <v>1</v>
      </c>
      <c r="N1929" s="2">
        <f t="shared" si="1088"/>
        <v>1</v>
      </c>
      <c r="O1929" s="2">
        <f t="shared" si="1089"/>
        <v>0</v>
      </c>
      <c r="P1929" s="2">
        <f t="shared" si="1090"/>
        <v>0</v>
      </c>
      <c r="Q1929" s="13">
        <f t="shared" si="1091"/>
        <v>0</v>
      </c>
      <c r="R1929" s="20">
        <v>1</v>
      </c>
      <c r="S1929" s="2">
        <f t="shared" si="1092"/>
        <v>1</v>
      </c>
      <c r="T1929" s="2">
        <f t="shared" si="1093"/>
        <v>0</v>
      </c>
      <c r="U1929" s="2">
        <f t="shared" si="1094"/>
        <v>0</v>
      </c>
      <c r="V1929" s="13">
        <f t="shared" si="1095"/>
        <v>0</v>
      </c>
      <c r="W1929" s="20">
        <v>1</v>
      </c>
      <c r="X1929" s="2">
        <f t="shared" si="1096"/>
        <v>1</v>
      </c>
      <c r="Y1929" s="2">
        <f t="shared" si="1097"/>
        <v>0</v>
      </c>
      <c r="Z1929" s="2">
        <f t="shared" si="1098"/>
        <v>0</v>
      </c>
      <c r="AA1929" s="13">
        <f t="shared" si="1099"/>
        <v>0</v>
      </c>
      <c r="AB1929" s="20">
        <v>1</v>
      </c>
      <c r="AC1929" s="2">
        <f t="shared" si="1100"/>
        <v>1</v>
      </c>
      <c r="AD1929" s="2">
        <f t="shared" si="1101"/>
        <v>0</v>
      </c>
      <c r="AE1929" s="2">
        <f t="shared" si="1102"/>
        <v>0</v>
      </c>
      <c r="AF1929" s="13">
        <f t="shared" si="1103"/>
        <v>0</v>
      </c>
      <c r="AG1929" s="20">
        <v>1</v>
      </c>
      <c r="AH1929" s="2">
        <f t="shared" si="1104"/>
        <v>1</v>
      </c>
      <c r="AI1929" s="2">
        <f t="shared" si="1105"/>
        <v>0</v>
      </c>
      <c r="AJ1929" s="2">
        <f t="shared" si="1106"/>
        <v>0</v>
      </c>
      <c r="AK1929" s="13">
        <f t="shared" si="1107"/>
        <v>0</v>
      </c>
      <c r="AL1929" s="20">
        <v>1</v>
      </c>
      <c r="AM1929" s="2">
        <f t="shared" si="1108"/>
        <v>1</v>
      </c>
      <c r="AN1929" s="2">
        <f t="shared" si="1109"/>
        <v>0</v>
      </c>
      <c r="AO1929" s="2">
        <f t="shared" si="1110"/>
        <v>0</v>
      </c>
      <c r="AP1929" s="13">
        <f t="shared" si="1111"/>
        <v>0</v>
      </c>
      <c r="AQ1929" s="20">
        <v>1</v>
      </c>
      <c r="AR1929" s="2">
        <f t="shared" si="1112"/>
        <v>1</v>
      </c>
      <c r="AS1929" s="2">
        <f t="shared" si="1113"/>
        <v>0</v>
      </c>
      <c r="AT1929" s="2">
        <f t="shared" si="1114"/>
        <v>0</v>
      </c>
      <c r="AU1929" s="13">
        <f t="shared" si="1115"/>
        <v>0</v>
      </c>
    </row>
    <row r="1930" spans="1:47" x14ac:dyDescent="0.2">
      <c r="A1930" s="12" t="s">
        <v>1773</v>
      </c>
      <c r="B1930" s="22">
        <v>0</v>
      </c>
      <c r="C1930" s="20">
        <v>1</v>
      </c>
      <c r="D1930" s="2">
        <f t="shared" si="1080"/>
        <v>0</v>
      </c>
      <c r="E1930" s="2">
        <f t="shared" si="1081"/>
        <v>0</v>
      </c>
      <c r="F1930" s="2">
        <f t="shared" si="1082"/>
        <v>1</v>
      </c>
      <c r="G1930" s="13">
        <f t="shared" si="1083"/>
        <v>0</v>
      </c>
      <c r="H1930" s="20">
        <v>1</v>
      </c>
      <c r="I1930" s="2">
        <f t="shared" si="1084"/>
        <v>0</v>
      </c>
      <c r="J1930" s="2">
        <f t="shared" si="1085"/>
        <v>0</v>
      </c>
      <c r="K1930" s="2">
        <f t="shared" si="1086"/>
        <v>1</v>
      </c>
      <c r="L1930" s="13">
        <f t="shared" si="1087"/>
        <v>0</v>
      </c>
      <c r="M1930" s="20">
        <v>1</v>
      </c>
      <c r="N1930" s="2">
        <f t="shared" si="1088"/>
        <v>0</v>
      </c>
      <c r="O1930" s="2">
        <f t="shared" si="1089"/>
        <v>0</v>
      </c>
      <c r="P1930" s="2">
        <f t="shared" si="1090"/>
        <v>1</v>
      </c>
      <c r="Q1930" s="13">
        <f t="shared" si="1091"/>
        <v>0</v>
      </c>
      <c r="R1930" s="20">
        <v>1</v>
      </c>
      <c r="S1930" s="2">
        <f t="shared" si="1092"/>
        <v>0</v>
      </c>
      <c r="T1930" s="2">
        <f t="shared" si="1093"/>
        <v>0</v>
      </c>
      <c r="U1930" s="2">
        <f t="shared" si="1094"/>
        <v>1</v>
      </c>
      <c r="V1930" s="13">
        <f t="shared" si="1095"/>
        <v>0</v>
      </c>
      <c r="W1930" s="20">
        <v>1</v>
      </c>
      <c r="X1930" s="2">
        <f t="shared" si="1096"/>
        <v>0</v>
      </c>
      <c r="Y1930" s="2">
        <f t="shared" si="1097"/>
        <v>0</v>
      </c>
      <c r="Z1930" s="2">
        <f t="shared" si="1098"/>
        <v>1</v>
      </c>
      <c r="AA1930" s="13">
        <f t="shared" si="1099"/>
        <v>0</v>
      </c>
      <c r="AB1930" s="20">
        <v>1</v>
      </c>
      <c r="AC1930" s="2">
        <f t="shared" si="1100"/>
        <v>0</v>
      </c>
      <c r="AD1930" s="2">
        <f t="shared" si="1101"/>
        <v>0</v>
      </c>
      <c r="AE1930" s="2">
        <f t="shared" si="1102"/>
        <v>1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opLeftCell="C124" workbookViewId="0">
      <selection activeCell="M130" sqref="M130:M133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2135</v>
      </c>
      <c r="N7" s="35"/>
      <c r="O7" s="35"/>
      <c r="P7" s="35"/>
      <c r="Q7" s="35"/>
      <c r="W7" s="37" t="s">
        <v>2183</v>
      </c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16" customHeight="1" x14ac:dyDescent="0.2">
      <c r="C8" s="36" t="s">
        <v>2151</v>
      </c>
      <c r="D8" s="36"/>
      <c r="M8" s="35"/>
      <c r="N8" s="35"/>
      <c r="O8" s="35"/>
      <c r="P8" s="35"/>
      <c r="Q8" s="35"/>
      <c r="S8" s="8" t="s">
        <v>2136</v>
      </c>
      <c r="T8" s="8"/>
      <c r="U8" s="8"/>
      <c r="Y8" s="36" t="s">
        <v>2151</v>
      </c>
      <c r="Z8" s="36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0.66666666666666663</v>
      </c>
      <c r="I9" s="2"/>
      <c r="J9" s="3" t="s">
        <v>2124</v>
      </c>
      <c r="K9" s="28">
        <f>C11/(C11+D11)</f>
        <v>5.6595559425337396E-3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1</v>
      </c>
      <c r="AE9" s="2"/>
      <c r="AF9" s="3" t="s">
        <v>2124</v>
      </c>
      <c r="AG9" s="28">
        <f>Y11/(Y11+Z11)</f>
        <v>2.5669515528196782E-4</v>
      </c>
    </row>
    <row r="10" spans="1:33" x14ac:dyDescent="0.2">
      <c r="A10" s="34" t="s">
        <v>2154</v>
      </c>
      <c r="B10" s="7" t="s">
        <v>2152</v>
      </c>
      <c r="C10" s="2">
        <f>SUM(fuzzy_4_subset!D:D)</f>
        <v>2</v>
      </c>
      <c r="D10" s="2">
        <f>SUM(fuzzy_4_subset!G:G)</f>
        <v>1</v>
      </c>
      <c r="E10" s="6">
        <f>SUM(C10:D10)</f>
        <v>3</v>
      </c>
      <c r="G10" s="3" t="s">
        <v>2156</v>
      </c>
      <c r="H10" s="28">
        <f>D11/(C11+D11)</f>
        <v>0.99434044405746624</v>
      </c>
      <c r="I10" s="2"/>
      <c r="J10" s="3" t="s">
        <v>2125</v>
      </c>
      <c r="K10" s="28">
        <f>D10/(C10+D10)</f>
        <v>0.33333333333333331</v>
      </c>
      <c r="M10" s="1" t="s">
        <v>2185</v>
      </c>
      <c r="S10" t="s">
        <v>2180</v>
      </c>
      <c r="U10">
        <v>2300</v>
      </c>
      <c r="W10" s="34" t="s">
        <v>2154</v>
      </c>
      <c r="X10" s="7" t="s">
        <v>2152</v>
      </c>
      <c r="Y10" s="2">
        <v>144</v>
      </c>
      <c r="Z10" s="2">
        <v>0</v>
      </c>
      <c r="AA10" s="6">
        <f>SUM(Y10:Z10)</f>
        <v>144</v>
      </c>
      <c r="AC10" s="3" t="s">
        <v>2156</v>
      </c>
      <c r="AD10" s="28">
        <f>Z11/(Y11+Z11)</f>
        <v>0.99974330484471807</v>
      </c>
      <c r="AE10" s="2"/>
      <c r="AF10" s="3" t="s">
        <v>2125</v>
      </c>
      <c r="AG10" s="28">
        <f>Z10/(Y10+Z10)</f>
        <v>0</v>
      </c>
    </row>
    <row r="11" spans="1:33" x14ac:dyDescent="0.2">
      <c r="A11" s="34"/>
      <c r="B11" s="7" t="s">
        <v>2153</v>
      </c>
      <c r="C11" s="2">
        <f>SUM(fuzzy_4_subset!F:F)</f>
        <v>13</v>
      </c>
      <c r="D11" s="2">
        <f>SUM(fuzzy_4_subset!E:E)</f>
        <v>2284</v>
      </c>
      <c r="E11" s="6">
        <f>SUM(C11:D11)</f>
        <v>2297</v>
      </c>
      <c r="G11" s="2"/>
      <c r="H11" s="29"/>
      <c r="I11" s="2"/>
      <c r="J11" s="2"/>
      <c r="K11" s="32"/>
      <c r="M11" s="1" t="s">
        <v>2186</v>
      </c>
      <c r="S11" t="s">
        <v>2179</v>
      </c>
      <c r="U11">
        <v>4</v>
      </c>
      <c r="W11" s="34"/>
      <c r="X11" s="7" t="s">
        <v>2153</v>
      </c>
      <c r="Y11" s="2">
        <v>1242</v>
      </c>
      <c r="Z11" s="2">
        <v>4837182</v>
      </c>
      <c r="AA11" s="6">
        <f>SUM(Y11:Z11)</f>
        <v>4838424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15</v>
      </c>
      <c r="D12" s="6">
        <f>SUM(D10:D11)</f>
        <v>2285</v>
      </c>
      <c r="E12" s="6">
        <f>SUM(C10:D11)</f>
        <v>2300</v>
      </c>
      <c r="G12" s="3" t="s">
        <v>2123</v>
      </c>
      <c r="H12" s="28">
        <f>(C10+D11)/(E12)</f>
        <v>0.99391304347826082</v>
      </c>
      <c r="I12" s="2"/>
      <c r="J12" s="3" t="s">
        <v>2126</v>
      </c>
      <c r="K12" s="29">
        <f>(K9+K10)/2</f>
        <v>0.16949644463793354</v>
      </c>
      <c r="M12" s="1" t="s">
        <v>2187</v>
      </c>
      <c r="S12" s="9" t="s">
        <v>2178</v>
      </c>
      <c r="T12" s="9"/>
      <c r="U12">
        <v>18</v>
      </c>
      <c r="X12" s="5"/>
      <c r="Y12" s="6">
        <f>SUM(Y10:Y11)</f>
        <v>1386</v>
      </c>
      <c r="Z12" s="6">
        <f>SUM(Z10:Z11)</f>
        <v>4837182</v>
      </c>
      <c r="AA12" s="6">
        <f>SUM(Y10:Z11)</f>
        <v>4838568</v>
      </c>
      <c r="AC12" s="3" t="s">
        <v>2123</v>
      </c>
      <c r="AD12" s="28">
        <f>(Y10+Z11)/(AA12)</f>
        <v>0.99974331248418957</v>
      </c>
      <c r="AE12" s="2"/>
      <c r="AF12" s="3" t="s">
        <v>2126</v>
      </c>
      <c r="AG12" s="29">
        <f>(AG9+AG10)/2</f>
        <v>1.2834757764098391E-4</v>
      </c>
    </row>
    <row r="13" spans="1:33" ht="16" customHeight="1" x14ac:dyDescent="0.2">
      <c r="G13" s="3" t="s">
        <v>2157</v>
      </c>
      <c r="H13" s="28">
        <f>(C10)/(C10+C11)</f>
        <v>0.13333333333333333</v>
      </c>
      <c r="M13" s="1" t="s">
        <v>2188</v>
      </c>
      <c r="S13" s="33" t="s">
        <v>2177</v>
      </c>
      <c r="T13" s="33"/>
      <c r="U13">
        <v>3</v>
      </c>
      <c r="AC13" s="3" t="s">
        <v>2157</v>
      </c>
      <c r="AD13" s="28">
        <f>IFERROR((Y10)/(Y10+Y11),0)</f>
        <v>0.1038961038961039</v>
      </c>
      <c r="AG13" s="31"/>
    </row>
    <row r="14" spans="1:33" x14ac:dyDescent="0.2">
      <c r="M14" s="1"/>
      <c r="S14" t="s">
        <v>2137</v>
      </c>
      <c r="U14" s="10">
        <v>15</v>
      </c>
      <c r="Y14" t="s">
        <v>2184</v>
      </c>
      <c r="Z14">
        <v>4838568</v>
      </c>
      <c r="AD14" s="27"/>
      <c r="AG14" s="31"/>
    </row>
    <row r="15" spans="1:33" x14ac:dyDescent="0.2">
      <c r="M15" s="1"/>
      <c r="S15" t="s">
        <v>2176</v>
      </c>
      <c r="U15" s="25">
        <v>1386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7" t="s">
        <v>2182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M22" s="35" t="s">
        <v>2135</v>
      </c>
      <c r="N22" s="35"/>
      <c r="O22" s="35"/>
      <c r="P22" s="35"/>
      <c r="Q22" s="35"/>
      <c r="W22" s="37" t="s">
        <v>2183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1:33" x14ac:dyDescent="0.2">
      <c r="C23" s="36" t="s">
        <v>2151</v>
      </c>
      <c r="D23" s="36"/>
      <c r="M23" s="35"/>
      <c r="N23" s="35"/>
      <c r="O23" s="35"/>
      <c r="P23" s="35"/>
      <c r="Q23" s="35"/>
      <c r="S23" s="8" t="s">
        <v>2136</v>
      </c>
      <c r="T23" s="8"/>
      <c r="U23" s="8"/>
      <c r="Y23" s="36" t="s">
        <v>2151</v>
      </c>
      <c r="Z23" s="36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0.66666666666666663</v>
      </c>
      <c r="I24" s="2"/>
      <c r="J24" s="3" t="s">
        <v>2124</v>
      </c>
      <c r="K24" s="28">
        <f>C26/(C26+D26)</f>
        <v>5.6595559425337396E-3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1.7857054280484721E-4</v>
      </c>
    </row>
    <row r="25" spans="1:33" x14ac:dyDescent="0.2">
      <c r="A25" s="34" t="s">
        <v>2154</v>
      </c>
      <c r="B25" s="7" t="s">
        <v>2121</v>
      </c>
      <c r="C25" s="2">
        <f>SUM(fuzzy_4_subset!I:I)</f>
        <v>2</v>
      </c>
      <c r="D25" s="2">
        <f>SUM(fuzzy_4_subset!L:L)</f>
        <v>1</v>
      </c>
      <c r="E25" s="6">
        <f>SUM(C25:D25)</f>
        <v>3</v>
      </c>
      <c r="G25" s="3" t="s">
        <v>2156</v>
      </c>
      <c r="H25" s="28">
        <f>D26/(C26+D26)</f>
        <v>0.99434044405746624</v>
      </c>
      <c r="I25" s="2"/>
      <c r="J25" s="3" t="s">
        <v>2125</v>
      </c>
      <c r="K25" s="28">
        <f>D25/(C25+D25)</f>
        <v>0.33333333333333331</v>
      </c>
      <c r="M25" s="1" t="s">
        <v>2185</v>
      </c>
      <c r="S25" t="s">
        <v>2180</v>
      </c>
      <c r="U25">
        <v>2300</v>
      </c>
      <c r="W25" s="34" t="s">
        <v>2154</v>
      </c>
      <c r="X25" s="7" t="s">
        <v>2152</v>
      </c>
      <c r="Y25" s="2">
        <v>144</v>
      </c>
      <c r="Z25" s="2">
        <v>0</v>
      </c>
      <c r="AA25" s="6">
        <f>SUM(Y25:Z25)</f>
        <v>144</v>
      </c>
      <c r="AC25" s="3" t="s">
        <v>2156</v>
      </c>
      <c r="AD25" s="28">
        <f>Z26/(Y26+Z26)</f>
        <v>0.9998214294571951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SUM(fuzzy_4_subset!K:K)</f>
        <v>13</v>
      </c>
      <c r="D26" s="2">
        <f>SUM(fuzzy_4_subset!J:J)</f>
        <v>2284</v>
      </c>
      <c r="E26" s="6">
        <f>SUM(C26:D26)</f>
        <v>2297</v>
      </c>
      <c r="G26" s="2"/>
      <c r="H26" s="29"/>
      <c r="I26" s="2"/>
      <c r="J26" s="2"/>
      <c r="K26" s="32"/>
      <c r="M26" s="1" t="s">
        <v>2186</v>
      </c>
      <c r="S26" t="s">
        <v>2179</v>
      </c>
      <c r="U26">
        <v>4</v>
      </c>
      <c r="W26" s="34"/>
      <c r="X26" s="7" t="s">
        <v>2153</v>
      </c>
      <c r="Y26" s="2">
        <v>864</v>
      </c>
      <c r="Z26" s="2">
        <v>4837560</v>
      </c>
      <c r="AA26" s="6">
        <f>SUM(Y26:Z26)</f>
        <v>4838424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15</v>
      </c>
      <c r="D27" s="6">
        <f>SUM(D25:D26)</f>
        <v>2285</v>
      </c>
      <c r="E27" s="6">
        <f>SUM(C25:D26)</f>
        <v>2300</v>
      </c>
      <c r="G27" s="3" t="s">
        <v>2123</v>
      </c>
      <c r="H27" s="28">
        <f>(C25+D26)/(E27)</f>
        <v>0.99391304347826082</v>
      </c>
      <c r="I27" s="2"/>
      <c r="J27" s="3" t="s">
        <v>2126</v>
      </c>
      <c r="K27" s="29">
        <f>(K24+K25)/2</f>
        <v>0.16949644463793354</v>
      </c>
      <c r="M27" s="1" t="s">
        <v>2187</v>
      </c>
      <c r="S27" s="9" t="s">
        <v>2178</v>
      </c>
      <c r="T27" s="9"/>
      <c r="U27">
        <v>81</v>
      </c>
      <c r="X27" s="5"/>
      <c r="Y27" s="6">
        <f>SUM(Y25:Y26)</f>
        <v>1008</v>
      </c>
      <c r="Z27" s="6">
        <f>SUM(Z25:Z26)</f>
        <v>4837560</v>
      </c>
      <c r="AA27" s="6">
        <f>SUM(Y25:Z26)</f>
        <v>4838568</v>
      </c>
      <c r="AC27" s="3" t="s">
        <v>2123</v>
      </c>
      <c r="AD27" s="28">
        <f>(Y25+Z26)/(AA27)</f>
        <v>0.99982143477161012</v>
      </c>
      <c r="AE27" s="2"/>
      <c r="AF27" s="3" t="s">
        <v>2126</v>
      </c>
      <c r="AG27" s="29">
        <f>(AG24+AG25)/2</f>
        <v>8.9285271402423603E-5</v>
      </c>
    </row>
    <row r="28" spans="1:33" ht="16" customHeight="1" x14ac:dyDescent="0.2">
      <c r="G28" s="3" t="s">
        <v>2157</v>
      </c>
      <c r="H28" s="28">
        <f>(C25)/(C25+C26)</f>
        <v>0.13333333333333333</v>
      </c>
      <c r="M28" s="1" t="s">
        <v>2188</v>
      </c>
      <c r="S28" s="33" t="s">
        <v>2177</v>
      </c>
      <c r="T28" s="33"/>
      <c r="U28">
        <v>30</v>
      </c>
      <c r="AC28" s="3" t="s">
        <v>2157</v>
      </c>
      <c r="AD28" s="28">
        <f>(Y25)/(Y25+Y26)</f>
        <v>0.14285714285714285</v>
      </c>
      <c r="AG28" s="31"/>
    </row>
    <row r="29" spans="1:33" x14ac:dyDescent="0.2">
      <c r="M29" s="1"/>
      <c r="S29" t="s">
        <v>2137</v>
      </c>
      <c r="U29" s="10">
        <v>15</v>
      </c>
      <c r="Y29" t="s">
        <v>2184</v>
      </c>
      <c r="Z29">
        <v>4838568</v>
      </c>
      <c r="AD29" s="27"/>
      <c r="AG29" s="31"/>
    </row>
    <row r="30" spans="1:33" x14ac:dyDescent="0.2">
      <c r="M30" s="1"/>
      <c r="S30" t="s">
        <v>2176</v>
      </c>
      <c r="U30" s="25">
        <v>1008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7" t="s">
        <v>2182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M37" s="35" t="s">
        <v>2135</v>
      </c>
      <c r="N37" s="35"/>
      <c r="O37" s="35"/>
      <c r="P37" s="35"/>
      <c r="Q37" s="35"/>
      <c r="W37" s="37" t="s">
        <v>2183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1:33" x14ac:dyDescent="0.2">
      <c r="C38" s="36" t="s">
        <v>2151</v>
      </c>
      <c r="D38" s="36"/>
      <c r="M38" s="35"/>
      <c r="N38" s="35"/>
      <c r="O38" s="35"/>
      <c r="P38" s="35"/>
      <c r="Q38" s="35"/>
      <c r="S38" s="8" t="s">
        <v>2136</v>
      </c>
      <c r="T38" s="8"/>
      <c r="U38" s="8"/>
      <c r="Y38" s="36" t="s">
        <v>2151</v>
      </c>
      <c r="Z38" s="36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0.66666666666666663</v>
      </c>
      <c r="I39" s="2"/>
      <c r="J39" s="3" t="s">
        <v>2124</v>
      </c>
      <c r="K39" s="28">
        <f>C41/(C41+D41)</f>
        <v>5.6595559425337396E-3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2.7632964783574156E-4</v>
      </c>
    </row>
    <row r="40" spans="1:33" x14ac:dyDescent="0.2">
      <c r="A40" s="34" t="s">
        <v>2154</v>
      </c>
      <c r="B40" s="7" t="s">
        <v>2121</v>
      </c>
      <c r="C40" s="2">
        <f>SUM(fuzzy_4_subset!N:N)</f>
        <v>2</v>
      </c>
      <c r="D40" s="2">
        <f>SUM(fuzzy_4_subset!Q:Q)</f>
        <v>1</v>
      </c>
      <c r="E40" s="6">
        <f>SUM(C40:D40)</f>
        <v>3</v>
      </c>
      <c r="G40" s="3" t="s">
        <v>2156</v>
      </c>
      <c r="H40" s="28">
        <f>D41/(C41+D41)</f>
        <v>0.99434044405746624</v>
      </c>
      <c r="I40" s="2"/>
      <c r="J40" s="3" t="s">
        <v>2125</v>
      </c>
      <c r="K40" s="28">
        <f>D40/(C40+D40)</f>
        <v>0.33333333333333331</v>
      </c>
      <c r="M40" s="1" t="s">
        <v>2185</v>
      </c>
      <c r="S40" t="s">
        <v>2180</v>
      </c>
      <c r="U40">
        <v>2300</v>
      </c>
      <c r="W40" s="34" t="s">
        <v>2154</v>
      </c>
      <c r="X40" s="7" t="s">
        <v>2152</v>
      </c>
      <c r="Y40" s="2">
        <v>144</v>
      </c>
      <c r="Z40" s="2">
        <v>0</v>
      </c>
      <c r="AA40" s="6">
        <f>SUM(Y40:Z40)</f>
        <v>144</v>
      </c>
      <c r="AC40" s="3" t="s">
        <v>2156</v>
      </c>
      <c r="AD40" s="28">
        <f>Z41/(Y41+Z41)</f>
        <v>0.99972367035216425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SUM(fuzzy_4_subset!P:P)</f>
        <v>13</v>
      </c>
      <c r="D41" s="2">
        <f>SUM(fuzzy_4_subset!O:O)</f>
        <v>2284</v>
      </c>
      <c r="E41" s="6">
        <f>SUM(C41:D41)</f>
        <v>2297</v>
      </c>
      <c r="G41" s="2"/>
      <c r="H41" s="29"/>
      <c r="I41" s="2"/>
      <c r="J41" s="2"/>
      <c r="K41" s="32"/>
      <c r="M41" s="1" t="s">
        <v>2186</v>
      </c>
      <c r="S41" t="s">
        <v>2179</v>
      </c>
      <c r="U41">
        <v>4</v>
      </c>
      <c r="W41" s="34"/>
      <c r="X41" s="7" t="s">
        <v>2153</v>
      </c>
      <c r="Y41" s="2">
        <v>1337</v>
      </c>
      <c r="Z41" s="2">
        <v>4837087</v>
      </c>
      <c r="AA41" s="6">
        <f>SUM(Y41:Z41)</f>
        <v>4838424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15</v>
      </c>
      <c r="D42" s="6">
        <f>SUM(D40:D41)</f>
        <v>2285</v>
      </c>
      <c r="E42" s="6">
        <f>SUM(C40:D41)</f>
        <v>2300</v>
      </c>
      <c r="G42" s="3" t="s">
        <v>2123</v>
      </c>
      <c r="H42" s="28">
        <f>(C40+D41)/(E42)</f>
        <v>0.99391304347826082</v>
      </c>
      <c r="I42" s="2"/>
      <c r="J42" s="3" t="s">
        <v>2126</v>
      </c>
      <c r="K42" s="29">
        <f>(K39+K40)/2</f>
        <v>0.16949644463793354</v>
      </c>
      <c r="M42" s="1" t="s">
        <v>2187</v>
      </c>
      <c r="S42" s="9" t="s">
        <v>2178</v>
      </c>
      <c r="T42" s="9"/>
      <c r="U42">
        <v>81</v>
      </c>
      <c r="X42" s="5"/>
      <c r="Y42" s="6">
        <f>SUM(Y40:Y41)</f>
        <v>1481</v>
      </c>
      <c r="Z42" s="6">
        <f>SUM(Z40:Z41)</f>
        <v>4837087</v>
      </c>
      <c r="AA42" s="6">
        <f>SUM(Y40:Z41)</f>
        <v>4838568</v>
      </c>
      <c r="AC42" s="3" t="s">
        <v>2123</v>
      </c>
      <c r="AD42" s="28">
        <f>(Y40+Z41)/(AA42)</f>
        <v>0.99972367857597533</v>
      </c>
      <c r="AE42" s="2"/>
      <c r="AF42" s="3" t="s">
        <v>2126</v>
      </c>
      <c r="AG42" s="29">
        <f>(AG39+AG40)/2</f>
        <v>1.3816482391787078E-4</v>
      </c>
    </row>
    <row r="43" spans="1:33" ht="16" customHeight="1" x14ac:dyDescent="0.2">
      <c r="G43" s="3" t="s">
        <v>2157</v>
      </c>
      <c r="H43" s="28">
        <f>(C40)/(C40+C41)</f>
        <v>0.13333333333333333</v>
      </c>
      <c r="M43" s="1" t="s">
        <v>2188</v>
      </c>
      <c r="S43" s="33" t="s">
        <v>2177</v>
      </c>
      <c r="T43" s="33"/>
      <c r="U43">
        <v>25</v>
      </c>
      <c r="AC43" s="3" t="s">
        <v>2157</v>
      </c>
      <c r="AD43" s="28">
        <f>(Y40)/(Y40+Y41)</f>
        <v>9.7231600270087773E-2</v>
      </c>
      <c r="AG43" s="31"/>
    </row>
    <row r="44" spans="1:33" x14ac:dyDescent="0.2">
      <c r="M44" s="1"/>
      <c r="S44" t="s">
        <v>2137</v>
      </c>
      <c r="U44" s="10">
        <v>15</v>
      </c>
      <c r="Y44" t="s">
        <v>2184</v>
      </c>
      <c r="Z44">
        <v>4838568</v>
      </c>
      <c r="AD44" s="27"/>
      <c r="AG44" s="31"/>
    </row>
    <row r="45" spans="1:33" x14ac:dyDescent="0.2">
      <c r="M45" s="1"/>
      <c r="S45" t="s">
        <v>2176</v>
      </c>
      <c r="U45" s="25">
        <v>1481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7" t="s">
        <v>2182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M52" s="35" t="s">
        <v>2135</v>
      </c>
      <c r="N52" s="35"/>
      <c r="O52" s="35"/>
      <c r="P52" s="35"/>
      <c r="Q52" s="35"/>
      <c r="W52" s="37" t="s">
        <v>2183</v>
      </c>
      <c r="X52" s="37"/>
      <c r="Y52" s="37"/>
      <c r="Z52" s="37"/>
      <c r="AA52" s="37"/>
      <c r="AB52" s="37"/>
      <c r="AC52" s="37"/>
      <c r="AD52" s="37"/>
      <c r="AE52" s="37"/>
      <c r="AF52" s="37"/>
      <c r="AG52" s="37"/>
    </row>
    <row r="53" spans="1:33" x14ac:dyDescent="0.2">
      <c r="C53" s="36" t="s">
        <v>2151</v>
      </c>
      <c r="D53" s="36"/>
      <c r="M53" s="35"/>
      <c r="N53" s="35"/>
      <c r="O53" s="35"/>
      <c r="P53" s="35"/>
      <c r="Q53" s="35"/>
      <c r="S53" s="8" t="s">
        <v>2136</v>
      </c>
      <c r="T53" s="8"/>
      <c r="U53" s="8"/>
      <c r="Y53" s="36" t="s">
        <v>2151</v>
      </c>
      <c r="Z53" s="36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0.66666666666666663</v>
      </c>
      <c r="I54" s="2"/>
      <c r="J54" s="3" t="s">
        <v>2124</v>
      </c>
      <c r="K54" s="28">
        <f>C56/(C56+D56)</f>
        <v>5.6595559425337396E-3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1</v>
      </c>
      <c r="AE54" s="2"/>
      <c r="AF54" s="3" t="s">
        <v>2124</v>
      </c>
      <c r="AG54" s="28">
        <f>Y56/(Y56+Z56)</f>
        <v>2.5669515528196782E-4</v>
      </c>
    </row>
    <row r="55" spans="1:33" x14ac:dyDescent="0.2">
      <c r="A55" s="34" t="s">
        <v>2154</v>
      </c>
      <c r="B55" s="7" t="s">
        <v>2121</v>
      </c>
      <c r="C55" s="2">
        <f>SUM(fuzzy_4_subset!S:S)</f>
        <v>2</v>
      </c>
      <c r="D55" s="2">
        <f>SUM(fuzzy_4_subset!V:V)</f>
        <v>1</v>
      </c>
      <c r="E55" s="6">
        <f>SUM(C55:D55)</f>
        <v>3</v>
      </c>
      <c r="G55" s="3" t="s">
        <v>2156</v>
      </c>
      <c r="H55" s="28">
        <f>D56/(C56+D56)</f>
        <v>0.99434044405746624</v>
      </c>
      <c r="I55" s="2"/>
      <c r="J55" s="3" t="s">
        <v>2125</v>
      </c>
      <c r="K55" s="28">
        <f>D55/(C55+D55)</f>
        <v>0.33333333333333331</v>
      </c>
      <c r="M55" s="1" t="s">
        <v>2185</v>
      </c>
      <c r="S55" t="s">
        <v>2180</v>
      </c>
      <c r="U55">
        <v>2300</v>
      </c>
      <c r="W55" s="34" t="s">
        <v>2154</v>
      </c>
      <c r="X55" s="7" t="s">
        <v>2152</v>
      </c>
      <c r="Y55" s="2">
        <v>144</v>
      </c>
      <c r="Z55" s="2">
        <v>0</v>
      </c>
      <c r="AA55" s="6">
        <f>SUM(Y55:Z55)</f>
        <v>144</v>
      </c>
      <c r="AC55" s="3" t="s">
        <v>2156</v>
      </c>
      <c r="AD55" s="28">
        <f>Z56/(Y56+Z56)</f>
        <v>0.99974330484471807</v>
      </c>
      <c r="AE55" s="2"/>
      <c r="AF55" s="3" t="s">
        <v>2125</v>
      </c>
      <c r="AG55" s="28">
        <f>Z55/(Y55+Z55)</f>
        <v>0</v>
      </c>
    </row>
    <row r="56" spans="1:33" x14ac:dyDescent="0.2">
      <c r="A56" s="34"/>
      <c r="B56" s="7" t="s">
        <v>2122</v>
      </c>
      <c r="C56" s="2">
        <f>SUM(fuzzy_4_subset!U:U)</f>
        <v>13</v>
      </c>
      <c r="D56" s="2">
        <f>SUM(fuzzy_4_subset!T:T)</f>
        <v>2284</v>
      </c>
      <c r="E56" s="6">
        <f>SUM(C56:D56)</f>
        <v>2297</v>
      </c>
      <c r="G56" s="2"/>
      <c r="H56" s="29"/>
      <c r="I56" s="2"/>
      <c r="J56" s="2"/>
      <c r="K56" s="32"/>
      <c r="M56" s="1" t="s">
        <v>2186</v>
      </c>
      <c r="S56" t="s">
        <v>2179</v>
      </c>
      <c r="U56">
        <v>4</v>
      </c>
      <c r="W56" s="34"/>
      <c r="X56" s="7" t="s">
        <v>2153</v>
      </c>
      <c r="Y56" s="2">
        <v>1242</v>
      </c>
      <c r="Z56" s="2">
        <v>4837182</v>
      </c>
      <c r="AA56" s="6">
        <f>SUM(Y56:Z56)</f>
        <v>4838424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15</v>
      </c>
      <c r="D57" s="6">
        <f>SUM(D55:D56)</f>
        <v>2285</v>
      </c>
      <c r="E57" s="6">
        <f>SUM(C55:D56)</f>
        <v>2300</v>
      </c>
      <c r="G57" s="3" t="s">
        <v>2123</v>
      </c>
      <c r="H57" s="28">
        <f>(C55+D56)/(E57)</f>
        <v>0.99391304347826082</v>
      </c>
      <c r="I57" s="2"/>
      <c r="J57" s="3" t="s">
        <v>2126</v>
      </c>
      <c r="K57" s="29">
        <f>(K54+K55)/2</f>
        <v>0.16949644463793354</v>
      </c>
      <c r="M57" s="1" t="s">
        <v>2187</v>
      </c>
      <c r="S57" s="9" t="s">
        <v>2178</v>
      </c>
      <c r="T57" s="9"/>
      <c r="U57">
        <v>18</v>
      </c>
      <c r="X57" s="5"/>
      <c r="Y57" s="6">
        <f>SUM(Y55:Y56)</f>
        <v>1386</v>
      </c>
      <c r="Z57" s="6">
        <f>SUM(Z55:Z56)</f>
        <v>4837182</v>
      </c>
      <c r="AA57" s="6">
        <f>SUM(Y55:Z56)</f>
        <v>4838568</v>
      </c>
      <c r="AC57" s="3" t="s">
        <v>2123</v>
      </c>
      <c r="AD57" s="28">
        <f>(Y55+Z56)/(AA57)</f>
        <v>0.99974331248418957</v>
      </c>
      <c r="AE57" s="2"/>
      <c r="AF57" s="3" t="s">
        <v>2126</v>
      </c>
      <c r="AG57" s="29">
        <f>(AG54+AG55)/2</f>
        <v>1.2834757764098391E-4</v>
      </c>
    </row>
    <row r="58" spans="1:33" ht="16" customHeight="1" x14ac:dyDescent="0.2">
      <c r="G58" s="3" t="s">
        <v>2157</v>
      </c>
      <c r="H58" s="28">
        <f>(C55)/(C55+C56)</f>
        <v>0.13333333333333333</v>
      </c>
      <c r="M58" s="1" t="s">
        <v>2188</v>
      </c>
      <c r="S58" s="33" t="s">
        <v>2177</v>
      </c>
      <c r="T58" s="33"/>
      <c r="U58">
        <v>3</v>
      </c>
      <c r="AC58" s="3" t="s">
        <v>2157</v>
      </c>
      <c r="AD58" s="28">
        <f>IFERROR((Y55)/(Y55+Y56),0)</f>
        <v>0.1038961038961039</v>
      </c>
      <c r="AG58" s="31"/>
    </row>
    <row r="59" spans="1:33" x14ac:dyDescent="0.2">
      <c r="M59" s="1"/>
      <c r="S59" t="s">
        <v>2137</v>
      </c>
      <c r="U59" s="10">
        <v>15</v>
      </c>
      <c r="Y59" t="s">
        <v>2184</v>
      </c>
      <c r="Z59">
        <v>4838568</v>
      </c>
      <c r="AD59" s="27"/>
      <c r="AG59" s="31"/>
    </row>
    <row r="60" spans="1:33" x14ac:dyDescent="0.2">
      <c r="M60" s="1"/>
      <c r="S60" t="s">
        <v>2176</v>
      </c>
      <c r="U60" s="25">
        <v>1386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7" t="s">
        <v>2182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M67" s="35" t="s">
        <v>2135</v>
      </c>
      <c r="N67" s="35"/>
      <c r="O67" s="35"/>
      <c r="P67" s="35"/>
      <c r="Q67" s="35"/>
      <c r="W67" s="37" t="s">
        <v>2183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 spans="1:33" x14ac:dyDescent="0.2">
      <c r="C68" s="36" t="s">
        <v>2151</v>
      </c>
      <c r="D68" s="36"/>
      <c r="M68" s="35"/>
      <c r="N68" s="35"/>
      <c r="O68" s="35"/>
      <c r="P68" s="35"/>
      <c r="Q68" s="35"/>
      <c r="S68" s="8" t="s">
        <v>2136</v>
      </c>
      <c r="T68" s="8"/>
      <c r="U68" s="8"/>
      <c r="Y68" s="36" t="s">
        <v>2151</v>
      </c>
      <c r="Z68" s="36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0.66666666666666663</v>
      </c>
      <c r="I69" s="2"/>
      <c r="J69" s="3" t="s">
        <v>2124</v>
      </c>
      <c r="K69" s="28">
        <f>C71/(C71+D71)</f>
        <v>6.5302568567696994E-3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2.7632964783574156E-4</v>
      </c>
    </row>
    <row r="70" spans="1:33" x14ac:dyDescent="0.2">
      <c r="A70" s="34" t="s">
        <v>2154</v>
      </c>
      <c r="B70" s="7" t="s">
        <v>2121</v>
      </c>
      <c r="C70" s="2">
        <f>SUM(fuzzy_4_subset!X:X)</f>
        <v>2</v>
      </c>
      <c r="D70" s="2">
        <f>SUM(fuzzy_4_subset!AA:AA)</f>
        <v>1</v>
      </c>
      <c r="E70" s="6">
        <f>SUM(C70:D70)</f>
        <v>3</v>
      </c>
      <c r="G70" s="3" t="s">
        <v>2156</v>
      </c>
      <c r="H70" s="28">
        <f>D71/(C71+D71)</f>
        <v>0.99346974314323033</v>
      </c>
      <c r="I70" s="2"/>
      <c r="J70" s="3" t="s">
        <v>2125</v>
      </c>
      <c r="K70" s="28">
        <f>D70/(C70+D70)</f>
        <v>0.33333333333333331</v>
      </c>
      <c r="M70" s="1" t="s">
        <v>2185</v>
      </c>
      <c r="S70" t="s">
        <v>2180</v>
      </c>
      <c r="U70">
        <v>2300</v>
      </c>
      <c r="W70" s="34" t="s">
        <v>2154</v>
      </c>
      <c r="X70" s="7" t="s">
        <v>2152</v>
      </c>
      <c r="Y70" s="2">
        <v>144</v>
      </c>
      <c r="Z70" s="2">
        <v>0</v>
      </c>
      <c r="AA70" s="6">
        <f>SUM(Y70:Z70)</f>
        <v>144</v>
      </c>
      <c r="AC70" s="3" t="s">
        <v>2156</v>
      </c>
      <c r="AD70" s="28">
        <f>Z71/(Y71+Z71)</f>
        <v>0.99972367035216425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SUM(fuzzy_4_subset!Z:Z)</f>
        <v>15</v>
      </c>
      <c r="D71" s="2">
        <f>SUM(fuzzy_4_subset!Y:Y)</f>
        <v>2282</v>
      </c>
      <c r="E71" s="6">
        <f>SUM(C71:D71)</f>
        <v>2297</v>
      </c>
      <c r="G71" s="2"/>
      <c r="H71" s="29"/>
      <c r="I71" s="2"/>
      <c r="J71" s="2"/>
      <c r="K71" s="32"/>
      <c r="M71" s="1" t="s">
        <v>2186</v>
      </c>
      <c r="S71" t="s">
        <v>2179</v>
      </c>
      <c r="U71">
        <v>4</v>
      </c>
      <c r="W71" s="34"/>
      <c r="X71" s="7" t="s">
        <v>2153</v>
      </c>
      <c r="Y71" s="2">
        <v>1337</v>
      </c>
      <c r="Z71" s="2">
        <v>4837087</v>
      </c>
      <c r="AA71" s="6">
        <f>SUM(Y71:Z71)</f>
        <v>4838424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17</v>
      </c>
      <c r="D72" s="6">
        <f>SUM(D70:D71)</f>
        <v>2283</v>
      </c>
      <c r="E72" s="6">
        <f>SUM(C70:D71)</f>
        <v>2300</v>
      </c>
      <c r="G72" s="3" t="s">
        <v>2123</v>
      </c>
      <c r="H72" s="28">
        <f>(C70+D71)/(E72)</f>
        <v>0.99304347826086958</v>
      </c>
      <c r="I72" s="2"/>
      <c r="J72" s="3" t="s">
        <v>2126</v>
      </c>
      <c r="K72" s="29">
        <f>(K69+K70)/2</f>
        <v>0.16993179509505152</v>
      </c>
      <c r="M72" s="1" t="s">
        <v>2187</v>
      </c>
      <c r="S72" s="9" t="s">
        <v>2178</v>
      </c>
      <c r="T72" s="9"/>
      <c r="U72">
        <v>81</v>
      </c>
      <c r="X72" s="5"/>
      <c r="Y72" s="6">
        <f>SUM(Y70:Y71)</f>
        <v>1481</v>
      </c>
      <c r="Z72" s="6">
        <f>SUM(Z70:Z71)</f>
        <v>4837087</v>
      </c>
      <c r="AA72" s="6">
        <f>SUM(Y70:Z71)</f>
        <v>4838568</v>
      </c>
      <c r="AC72" s="3" t="s">
        <v>2123</v>
      </c>
      <c r="AD72" s="28">
        <f>(Y70+Z71)/(AA72)</f>
        <v>0.99972367857597533</v>
      </c>
      <c r="AE72" s="2"/>
      <c r="AF72" s="3" t="s">
        <v>2126</v>
      </c>
      <c r="AG72" s="29">
        <f>(AG69+AG70)/2</f>
        <v>1.3816482391787078E-4</v>
      </c>
    </row>
    <row r="73" spans="1:33" ht="16" customHeight="1" x14ac:dyDescent="0.2">
      <c r="G73" s="3" t="s">
        <v>2157</v>
      </c>
      <c r="H73" s="28">
        <f>(C70)/(C70+C71)</f>
        <v>0.11764705882352941</v>
      </c>
      <c r="M73" s="1" t="s">
        <v>2188</v>
      </c>
      <c r="S73" s="33" t="s">
        <v>2177</v>
      </c>
      <c r="T73" s="33"/>
      <c r="U73">
        <v>30</v>
      </c>
      <c r="AC73" s="3" t="s">
        <v>2157</v>
      </c>
      <c r="AD73" s="28">
        <f>(Y70)/(Y70+Y71)</f>
        <v>9.7231600270087773E-2</v>
      </c>
      <c r="AG73" s="31"/>
    </row>
    <row r="74" spans="1:33" x14ac:dyDescent="0.2">
      <c r="M74" s="1"/>
      <c r="S74" t="s">
        <v>2137</v>
      </c>
      <c r="U74" s="10">
        <v>17</v>
      </c>
      <c r="Y74" t="s">
        <v>2184</v>
      </c>
      <c r="Z74">
        <v>4838568</v>
      </c>
      <c r="AD74" s="27"/>
      <c r="AG74" s="31"/>
    </row>
    <row r="75" spans="1:33" x14ac:dyDescent="0.2">
      <c r="M75" s="1"/>
      <c r="S75" t="s">
        <v>2176</v>
      </c>
      <c r="U75" s="25">
        <v>1481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7" t="s">
        <v>2182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M82" s="35" t="s">
        <v>2135</v>
      </c>
      <c r="N82" s="35"/>
      <c r="O82" s="35"/>
      <c r="P82" s="35"/>
      <c r="Q82" s="35"/>
      <c r="W82" s="37" t="s">
        <v>2183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 spans="1:33" x14ac:dyDescent="0.2">
      <c r="C83" s="36" t="s">
        <v>2151</v>
      </c>
      <c r="D83" s="36"/>
      <c r="M83" s="35"/>
      <c r="N83" s="35"/>
      <c r="O83" s="35"/>
      <c r="P83" s="35"/>
      <c r="Q83" s="35"/>
      <c r="S83" s="8" t="s">
        <v>2136</v>
      </c>
      <c r="T83" s="8"/>
      <c r="U83" s="8"/>
      <c r="Y83" s="36" t="s">
        <v>2151</v>
      </c>
      <c r="Z83" s="36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0.66666666666666663</v>
      </c>
      <c r="I84" s="2"/>
      <c r="J84" s="3" t="s">
        <v>2124</v>
      </c>
      <c r="K84" s="28">
        <f>C86/(C86+D86)</f>
        <v>5.6595559425337396E-3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2.7632964783574156E-4</v>
      </c>
    </row>
    <row r="85" spans="1:33" x14ac:dyDescent="0.2">
      <c r="A85" s="34" t="s">
        <v>2154</v>
      </c>
      <c r="B85" s="7" t="s">
        <v>2121</v>
      </c>
      <c r="C85" s="2">
        <f>SUM(fuzzy_4_subset!AC:AC)</f>
        <v>2</v>
      </c>
      <c r="D85" s="2">
        <f>SUM(fuzzy_4_subset!AF:AF)</f>
        <v>1</v>
      </c>
      <c r="E85" s="6">
        <f>SUM(C85:D85)</f>
        <v>3</v>
      </c>
      <c r="G85" s="3" t="s">
        <v>2156</v>
      </c>
      <c r="H85" s="28">
        <f>D86/(C86+D86)</f>
        <v>0.99434044405746624</v>
      </c>
      <c r="I85" s="2"/>
      <c r="J85" s="3" t="s">
        <v>2125</v>
      </c>
      <c r="K85" s="28">
        <f>D85/(C85+D85)</f>
        <v>0.33333333333333331</v>
      </c>
      <c r="M85" s="1" t="s">
        <v>2185</v>
      </c>
      <c r="S85" t="s">
        <v>2180</v>
      </c>
      <c r="U85">
        <v>2300</v>
      </c>
      <c r="W85" s="34" t="s">
        <v>2154</v>
      </c>
      <c r="X85" s="7" t="s">
        <v>2152</v>
      </c>
      <c r="Y85" s="2">
        <v>144</v>
      </c>
      <c r="Z85" s="2">
        <v>0</v>
      </c>
      <c r="AA85" s="6">
        <f>SUM(Y85:Z85)</f>
        <v>144</v>
      </c>
      <c r="AC85" s="3" t="s">
        <v>2156</v>
      </c>
      <c r="AD85" s="28">
        <f>Z86/(Y86+Z86)</f>
        <v>0.99972367035216425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SUM(fuzzy_4_subset!AE:AE)</f>
        <v>13</v>
      </c>
      <c r="D86" s="2">
        <f>SUM(fuzzy_4_subset!AD:AD)</f>
        <v>2284</v>
      </c>
      <c r="E86" s="6">
        <f>SUM(C86:D86)</f>
        <v>2297</v>
      </c>
      <c r="G86" s="2"/>
      <c r="H86" s="29"/>
      <c r="I86" s="2"/>
      <c r="J86" s="2"/>
      <c r="K86" s="32"/>
      <c r="M86" s="1" t="s">
        <v>2186</v>
      </c>
      <c r="S86" t="s">
        <v>2179</v>
      </c>
      <c r="U86">
        <v>4</v>
      </c>
      <c r="W86" s="34"/>
      <c r="X86" s="7" t="s">
        <v>2153</v>
      </c>
      <c r="Y86" s="2">
        <v>1337</v>
      </c>
      <c r="Z86" s="2">
        <v>4837087</v>
      </c>
      <c r="AA86" s="6">
        <f>SUM(Y86:Z86)</f>
        <v>4838424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15</v>
      </c>
      <c r="D87" s="6">
        <f>SUM(D85:D86)</f>
        <v>2285</v>
      </c>
      <c r="E87" s="6">
        <f>SUM(C85:D86)</f>
        <v>2300</v>
      </c>
      <c r="G87" s="3" t="s">
        <v>2123</v>
      </c>
      <c r="H87" s="28">
        <f>(C85+D86)/(E87)</f>
        <v>0.99391304347826082</v>
      </c>
      <c r="I87" s="2"/>
      <c r="J87" s="3" t="s">
        <v>2126</v>
      </c>
      <c r="K87" s="29">
        <f>(K84+K85)/2</f>
        <v>0.16949644463793354</v>
      </c>
      <c r="M87" s="1" t="s">
        <v>2187</v>
      </c>
      <c r="S87" s="9" t="s">
        <v>2178</v>
      </c>
      <c r="T87" s="9"/>
      <c r="U87">
        <v>81</v>
      </c>
      <c r="X87" s="5"/>
      <c r="Y87" s="6">
        <f>SUM(Y85:Y86)</f>
        <v>1481</v>
      </c>
      <c r="Z87" s="6">
        <f>SUM(Z85:Z86)</f>
        <v>4837087</v>
      </c>
      <c r="AA87" s="6">
        <f>SUM(Y85:Z86)</f>
        <v>4838568</v>
      </c>
      <c r="AC87" s="3" t="s">
        <v>2123</v>
      </c>
      <c r="AD87" s="28">
        <f>(Y85+Z86)/(AA87)</f>
        <v>0.99972367857597533</v>
      </c>
      <c r="AE87" s="2"/>
      <c r="AF87" s="3" t="s">
        <v>2126</v>
      </c>
      <c r="AG87" s="29">
        <f>(AG84+AG85)/2</f>
        <v>1.3816482391787078E-4</v>
      </c>
    </row>
    <row r="88" spans="1:33" ht="16" customHeight="1" x14ac:dyDescent="0.2">
      <c r="G88" s="3" t="s">
        <v>2157</v>
      </c>
      <c r="H88" s="28">
        <f>(C85)/(C85+C86)</f>
        <v>0.13333333333333333</v>
      </c>
      <c r="M88" s="1" t="s">
        <v>2188</v>
      </c>
      <c r="S88" s="33" t="s">
        <v>2177</v>
      </c>
      <c r="T88" s="33"/>
      <c r="U88">
        <v>25</v>
      </c>
      <c r="AC88" s="3" t="s">
        <v>2157</v>
      </c>
      <c r="AD88" s="28">
        <f>(Y85)/(Y85+Y86)</f>
        <v>9.7231600270087773E-2</v>
      </c>
      <c r="AG88" s="31"/>
    </row>
    <row r="89" spans="1:33" x14ac:dyDescent="0.2">
      <c r="M89" s="1"/>
      <c r="S89" t="s">
        <v>2137</v>
      </c>
      <c r="U89" s="10">
        <v>15</v>
      </c>
      <c r="Y89" t="s">
        <v>2184</v>
      </c>
      <c r="Z89">
        <v>4838568</v>
      </c>
      <c r="AD89" s="27"/>
      <c r="AG89" s="31"/>
    </row>
    <row r="90" spans="1:33" x14ac:dyDescent="0.2">
      <c r="M90" s="1"/>
      <c r="S90" t="s">
        <v>2176</v>
      </c>
      <c r="U90" s="25">
        <v>1481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7" t="s">
        <v>2182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M97" s="35" t="s">
        <v>2135</v>
      </c>
      <c r="N97" s="35"/>
      <c r="O97" s="35"/>
      <c r="P97" s="35"/>
      <c r="Q97" s="35"/>
      <c r="W97" s="37" t="s">
        <v>2183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 spans="1:33" x14ac:dyDescent="0.2">
      <c r="C98" s="36" t="s">
        <v>2151</v>
      </c>
      <c r="D98" s="36"/>
      <c r="M98" s="35"/>
      <c r="N98" s="35"/>
      <c r="O98" s="35"/>
      <c r="P98" s="35"/>
      <c r="Q98" s="35"/>
      <c r="S98" s="8" t="s">
        <v>2136</v>
      </c>
      <c r="T98" s="8"/>
      <c r="U98" s="8"/>
      <c r="Y98" s="36" t="s">
        <v>2151</v>
      </c>
      <c r="Z98" s="36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0.66666666666666663</v>
      </c>
      <c r="I99" s="2"/>
      <c r="J99" s="3" t="s">
        <v>2124</v>
      </c>
      <c r="K99" s="28">
        <f>C101/(C101+D101)</f>
        <v>5.6595559425337396E-3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1</v>
      </c>
      <c r="AE99" s="2"/>
      <c r="AF99" s="3" t="s">
        <v>2124</v>
      </c>
      <c r="AG99" s="28">
        <f>Y101/(Y101+Z101)</f>
        <v>2.5669515528196782E-4</v>
      </c>
    </row>
    <row r="100" spans="1:33" x14ac:dyDescent="0.2">
      <c r="A100" s="34" t="s">
        <v>2154</v>
      </c>
      <c r="B100" s="7" t="s">
        <v>2121</v>
      </c>
      <c r="C100" s="2">
        <f>SUM(fuzzy_4_subset!AH:AH)</f>
        <v>2</v>
      </c>
      <c r="D100" s="2">
        <f>SUM(fuzzy_4_subset!AK:AK)</f>
        <v>1</v>
      </c>
      <c r="E100" s="6">
        <f>SUM(C100:D100)</f>
        <v>3</v>
      </c>
      <c r="G100" s="3" t="s">
        <v>2156</v>
      </c>
      <c r="H100" s="28">
        <f>D101/(C101+D101)</f>
        <v>0.99434044405746624</v>
      </c>
      <c r="I100" s="2"/>
      <c r="J100" s="3" t="s">
        <v>2125</v>
      </c>
      <c r="K100" s="28">
        <f>D100/(C100+D100)</f>
        <v>0.33333333333333331</v>
      </c>
      <c r="M100" s="1" t="s">
        <v>2185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144</v>
      </c>
      <c r="Z100" s="2">
        <v>0</v>
      </c>
      <c r="AA100" s="6">
        <f>SUM(Y100:Z100)</f>
        <v>144</v>
      </c>
      <c r="AC100" s="3" t="s">
        <v>2156</v>
      </c>
      <c r="AD100" s="28">
        <f>Z101/(Y101+Z101)</f>
        <v>0.99974330484471807</v>
      </c>
      <c r="AE100" s="2"/>
      <c r="AF100" s="3" t="s">
        <v>2125</v>
      </c>
      <c r="AG100" s="28">
        <f>Z100/(Y100+Z100)</f>
        <v>0</v>
      </c>
    </row>
    <row r="101" spans="1:33" x14ac:dyDescent="0.2">
      <c r="A101" s="34"/>
      <c r="B101" s="7" t="s">
        <v>2122</v>
      </c>
      <c r="C101" s="2">
        <f>SUM(fuzzy_4_subset!AJ:AJ)</f>
        <v>13</v>
      </c>
      <c r="D101" s="2">
        <f>SUM(fuzzy_4_subset!AI:AI)</f>
        <v>2284</v>
      </c>
      <c r="E101" s="6">
        <f>SUM(C101:D101)</f>
        <v>2297</v>
      </c>
      <c r="G101" s="2"/>
      <c r="H101" s="29"/>
      <c r="I101" s="2"/>
      <c r="J101" s="2"/>
      <c r="K101" s="32"/>
      <c r="M101" s="1" t="s">
        <v>2186</v>
      </c>
      <c r="S101" t="s">
        <v>2179</v>
      </c>
      <c r="U101">
        <v>4</v>
      </c>
      <c r="W101" s="34"/>
      <c r="X101" s="7" t="s">
        <v>2153</v>
      </c>
      <c r="Y101" s="2">
        <v>1242</v>
      </c>
      <c r="Z101" s="2">
        <v>4837182</v>
      </c>
      <c r="AA101" s="6">
        <f>SUM(Y101:Z101)</f>
        <v>4838424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15</v>
      </c>
      <c r="D102" s="6">
        <f>SUM(D100:D101)</f>
        <v>2285</v>
      </c>
      <c r="E102" s="6">
        <f>SUM(C100:D101)</f>
        <v>2300</v>
      </c>
      <c r="G102" s="3" t="s">
        <v>2123</v>
      </c>
      <c r="H102" s="28">
        <f>(C100+D101)/(E102)</f>
        <v>0.99391304347826082</v>
      </c>
      <c r="I102" s="2"/>
      <c r="J102" s="3" t="s">
        <v>2126</v>
      </c>
      <c r="K102" s="29">
        <f>(K99+K100)/2</f>
        <v>0.16949644463793354</v>
      </c>
      <c r="M102" s="1" t="s">
        <v>2187</v>
      </c>
      <c r="S102" s="9" t="s">
        <v>2178</v>
      </c>
      <c r="T102" s="9"/>
      <c r="U102">
        <v>18</v>
      </c>
      <c r="X102" s="5"/>
      <c r="Y102" s="6">
        <f>SUM(Y100:Y101)</f>
        <v>1386</v>
      </c>
      <c r="Z102" s="6">
        <f>SUM(Z100:Z101)</f>
        <v>4837182</v>
      </c>
      <c r="AA102" s="6">
        <f>SUM(Y100:Z101)</f>
        <v>4838568</v>
      </c>
      <c r="AC102" s="3" t="s">
        <v>2123</v>
      </c>
      <c r="AD102" s="28">
        <f>(Y100+Z101)/(AA102)</f>
        <v>0.99974331248418957</v>
      </c>
      <c r="AE102" s="2"/>
      <c r="AF102" s="3" t="s">
        <v>2126</v>
      </c>
      <c r="AG102" s="29">
        <f>(AG99+AG100)/2</f>
        <v>1.2834757764098391E-4</v>
      </c>
    </row>
    <row r="103" spans="1:33" x14ac:dyDescent="0.2">
      <c r="G103" s="3" t="s">
        <v>2157</v>
      </c>
      <c r="H103" s="28">
        <f>(C100)/(C100+C101)</f>
        <v>0.13333333333333333</v>
      </c>
      <c r="M103" s="1" t="s">
        <v>2188</v>
      </c>
      <c r="S103" s="33" t="s">
        <v>2177</v>
      </c>
      <c r="T103" s="33"/>
      <c r="U103">
        <v>3</v>
      </c>
      <c r="AC103" s="3" t="s">
        <v>2157</v>
      </c>
      <c r="AD103" s="28">
        <f>IFERROR((Y100)/(Y100+Y101),0)</f>
        <v>0.1038961038961039</v>
      </c>
      <c r="AG103" s="31"/>
    </row>
    <row r="104" spans="1:33" x14ac:dyDescent="0.2">
      <c r="M104" s="1"/>
      <c r="S104" t="s">
        <v>2137</v>
      </c>
      <c r="U104" s="10">
        <v>15</v>
      </c>
      <c r="Y104" t="s">
        <v>2184</v>
      </c>
      <c r="Z104">
        <v>4838568</v>
      </c>
      <c r="AD104" s="27"/>
      <c r="AG104" s="31"/>
    </row>
    <row r="105" spans="1:33" x14ac:dyDescent="0.2">
      <c r="M105" s="1"/>
      <c r="S105" t="s">
        <v>2176</v>
      </c>
      <c r="U105" s="25">
        <v>1386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7" t="s">
        <v>2182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M112" s="35" t="s">
        <v>2135</v>
      </c>
      <c r="N112" s="35"/>
      <c r="O112" s="35"/>
      <c r="P112" s="35"/>
      <c r="Q112" s="35"/>
      <c r="W112" s="37" t="s">
        <v>2183</v>
      </c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 spans="1:33" x14ac:dyDescent="0.2">
      <c r="C113" s="36" t="s">
        <v>2151</v>
      </c>
      <c r="D113" s="36"/>
      <c r="M113" s="35"/>
      <c r="N113" s="35"/>
      <c r="O113" s="35"/>
      <c r="P113" s="35"/>
      <c r="Q113" s="35"/>
      <c r="S113" s="8" t="s">
        <v>2136</v>
      </c>
      <c r="T113" s="8"/>
      <c r="U113" s="8"/>
      <c r="Y113" s="36" t="s">
        <v>2151</v>
      </c>
      <c r="Z113" s="36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0.66666666666666663</v>
      </c>
      <c r="I114" s="2"/>
      <c r="J114" s="3" t="s">
        <v>2124</v>
      </c>
      <c r="K114" s="28">
        <f>C116/(C116+D116)</f>
        <v>6.5302568567696994E-3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2.7632964783574156E-4</v>
      </c>
    </row>
    <row r="115" spans="1:33" x14ac:dyDescent="0.2">
      <c r="A115" s="34" t="s">
        <v>2154</v>
      </c>
      <c r="B115" s="7" t="s">
        <v>2121</v>
      </c>
      <c r="C115" s="2">
        <f>SUM(fuzzy_4_subset!AM:AM)</f>
        <v>2</v>
      </c>
      <c r="D115" s="2">
        <f>SUM(fuzzy_4_subset!AP:AP)</f>
        <v>1</v>
      </c>
      <c r="E115" s="6">
        <f>SUM(C115:D115)</f>
        <v>3</v>
      </c>
      <c r="G115" s="3" t="s">
        <v>2156</v>
      </c>
      <c r="H115" s="28">
        <f>D116/(C116+D116)</f>
        <v>0.99346974314323033</v>
      </c>
      <c r="I115" s="2"/>
      <c r="J115" s="3" t="s">
        <v>2125</v>
      </c>
      <c r="K115" s="28">
        <f>D115/(C115+D115)</f>
        <v>0.33333333333333331</v>
      </c>
      <c r="M115" s="1" t="s">
        <v>2185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144</v>
      </c>
      <c r="Z115" s="2">
        <v>0</v>
      </c>
      <c r="AA115" s="6">
        <f>SUM(Y115:Z115)</f>
        <v>144</v>
      </c>
      <c r="AC115" s="3" t="s">
        <v>2156</v>
      </c>
      <c r="AD115" s="28">
        <f>Z116/(Y116+Z116)</f>
        <v>0.99972367035216425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SUM(fuzzy_4_subset!AO:AO)</f>
        <v>15</v>
      </c>
      <c r="D116" s="2">
        <f>SUM(fuzzy_4_subset!AN:AN)</f>
        <v>2282</v>
      </c>
      <c r="E116" s="6">
        <f>SUM(C116:D116)</f>
        <v>2297</v>
      </c>
      <c r="G116" s="2"/>
      <c r="H116" s="29"/>
      <c r="I116" s="2"/>
      <c r="J116" s="2"/>
      <c r="K116" s="32"/>
      <c r="M116" s="1" t="s">
        <v>2186</v>
      </c>
      <c r="S116" t="s">
        <v>2179</v>
      </c>
      <c r="U116">
        <v>4</v>
      </c>
      <c r="W116" s="34"/>
      <c r="X116" s="7" t="s">
        <v>2153</v>
      </c>
      <c r="Y116" s="2">
        <v>1337</v>
      </c>
      <c r="Z116" s="2">
        <v>4837087</v>
      </c>
      <c r="AA116" s="6">
        <f>SUM(Y116:Z116)</f>
        <v>4838424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17</v>
      </c>
      <c r="D117" s="6">
        <f>SUM(D115:D116)</f>
        <v>2283</v>
      </c>
      <c r="E117" s="6">
        <f>SUM(C115:D116)</f>
        <v>2300</v>
      </c>
      <c r="G117" s="3" t="s">
        <v>2123</v>
      </c>
      <c r="H117" s="28">
        <f>(C115+D116)/(E117)</f>
        <v>0.99304347826086958</v>
      </c>
      <c r="I117" s="2"/>
      <c r="J117" s="3" t="s">
        <v>2126</v>
      </c>
      <c r="K117" s="29">
        <f>(K114+K115)/2</f>
        <v>0.16993179509505152</v>
      </c>
      <c r="M117" s="1" t="s">
        <v>2187</v>
      </c>
      <c r="S117" s="9" t="s">
        <v>2178</v>
      </c>
      <c r="T117" s="9"/>
      <c r="U117">
        <v>81</v>
      </c>
      <c r="X117" s="5"/>
      <c r="Y117" s="6">
        <f>SUM(Y115:Y116)</f>
        <v>1481</v>
      </c>
      <c r="Z117" s="6">
        <f>SUM(Z115:Z116)</f>
        <v>4837087</v>
      </c>
      <c r="AA117" s="6">
        <f>SUM(Y115:Z116)</f>
        <v>4838568</v>
      </c>
      <c r="AC117" s="3" t="s">
        <v>2123</v>
      </c>
      <c r="AD117" s="28">
        <f>(Y115+Z116)/(AA117)</f>
        <v>0.99972367857597533</v>
      </c>
      <c r="AE117" s="2"/>
      <c r="AF117" s="3" t="s">
        <v>2126</v>
      </c>
      <c r="AG117" s="29">
        <f>(AG114+AG115)/2</f>
        <v>1.3816482391787078E-4</v>
      </c>
    </row>
    <row r="118" spans="1:33" ht="16" customHeight="1" x14ac:dyDescent="0.2">
      <c r="G118" s="3" t="s">
        <v>2157</v>
      </c>
      <c r="H118" s="28">
        <f>(C115)/(C115+C116)</f>
        <v>0.11764705882352941</v>
      </c>
      <c r="M118" s="1" t="s">
        <v>2188</v>
      </c>
      <c r="S118" s="33" t="s">
        <v>2177</v>
      </c>
      <c r="T118" s="33"/>
      <c r="U118">
        <v>30</v>
      </c>
      <c r="AC118" s="3" t="s">
        <v>2157</v>
      </c>
      <c r="AD118" s="28">
        <f>(Y115)/(Y115+Y116)</f>
        <v>9.7231600270087773E-2</v>
      </c>
      <c r="AG118" s="31"/>
    </row>
    <row r="119" spans="1:33" x14ac:dyDescent="0.2">
      <c r="M119" s="1"/>
      <c r="S119" t="s">
        <v>2137</v>
      </c>
      <c r="U119" s="10">
        <v>17</v>
      </c>
      <c r="Y119" t="s">
        <v>2184</v>
      </c>
      <c r="Z119">
        <v>4838568</v>
      </c>
      <c r="AD119" s="27"/>
      <c r="AG119" s="31"/>
    </row>
    <row r="120" spans="1:33" x14ac:dyDescent="0.2">
      <c r="M120" s="1"/>
      <c r="S120" t="s">
        <v>2176</v>
      </c>
      <c r="U120" s="25">
        <v>1481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7" t="s">
        <v>2182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M127" s="35" t="s">
        <v>2135</v>
      </c>
      <c r="N127" s="35"/>
      <c r="O127" s="35"/>
      <c r="P127" s="35"/>
      <c r="Q127" s="35"/>
      <c r="W127" s="37" t="s">
        <v>2183</v>
      </c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 spans="1:33" x14ac:dyDescent="0.2">
      <c r="C128" s="36" t="s">
        <v>2151</v>
      </c>
      <c r="D128" s="36"/>
      <c r="M128" s="35"/>
      <c r="N128" s="35"/>
      <c r="O128" s="35"/>
      <c r="P128" s="35"/>
      <c r="Q128" s="35"/>
      <c r="S128" s="8" t="s">
        <v>2136</v>
      </c>
      <c r="T128" s="8"/>
      <c r="U128" s="8"/>
      <c r="Y128" s="36" t="s">
        <v>2151</v>
      </c>
      <c r="Z128" s="36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0.66666666666666663</v>
      </c>
      <c r="I129" s="2"/>
      <c r="J129" s="3" t="s">
        <v>2124</v>
      </c>
      <c r="K129" s="28">
        <f>C131/(C131+D131)</f>
        <v>5.6595559425337396E-3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2.7632964783574156E-4</v>
      </c>
    </row>
    <row r="130" spans="1:33" x14ac:dyDescent="0.2">
      <c r="A130" s="34" t="s">
        <v>2154</v>
      </c>
      <c r="B130" s="7" t="s">
        <v>2121</v>
      </c>
      <c r="C130" s="2">
        <f>SUM(fuzzy_4_subset!AR:AR)</f>
        <v>2</v>
      </c>
      <c r="D130" s="2">
        <f>SUM(fuzzy_4_subset!AU:AU)</f>
        <v>1</v>
      </c>
      <c r="E130" s="6">
        <f>SUM(C130:D130)</f>
        <v>3</v>
      </c>
      <c r="G130" s="3" t="s">
        <v>2156</v>
      </c>
      <c r="H130" s="28">
        <f>D131/(C131+D131)</f>
        <v>0.99434044405746624</v>
      </c>
      <c r="I130" s="2"/>
      <c r="J130" s="3" t="s">
        <v>2125</v>
      </c>
      <c r="K130" s="28">
        <f>D130/(C130+D130)</f>
        <v>0.33333333333333331</v>
      </c>
      <c r="M130" s="1" t="s">
        <v>2185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144</v>
      </c>
      <c r="Z130" s="2">
        <v>0</v>
      </c>
      <c r="AA130" s="6">
        <f>SUM(Y130:Z130)</f>
        <v>144</v>
      </c>
      <c r="AC130" s="3" t="s">
        <v>2156</v>
      </c>
      <c r="AD130" s="28">
        <f>Z131/(Y131+Z131)</f>
        <v>0.99972367035216425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SUM(fuzzy_4_subset!AT:AT)</f>
        <v>13</v>
      </c>
      <c r="D131" s="2">
        <f>SUM(fuzzy_4_subset!AS:AS)</f>
        <v>2284</v>
      </c>
      <c r="E131" s="6">
        <f>SUM(C131:D131)</f>
        <v>2297</v>
      </c>
      <c r="G131" s="2"/>
      <c r="H131" s="29"/>
      <c r="I131" s="2"/>
      <c r="J131" s="2"/>
      <c r="K131" s="32"/>
      <c r="M131" s="1" t="s">
        <v>2186</v>
      </c>
      <c r="S131" t="s">
        <v>2179</v>
      </c>
      <c r="U131">
        <v>4</v>
      </c>
      <c r="W131" s="34"/>
      <c r="X131" s="7" t="s">
        <v>2153</v>
      </c>
      <c r="Y131" s="2">
        <v>1337</v>
      </c>
      <c r="Z131" s="2">
        <v>4837087</v>
      </c>
      <c r="AA131" s="6">
        <f>SUM(Y131:Z131)</f>
        <v>4838424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15</v>
      </c>
      <c r="D132" s="6">
        <f>SUM(D130:D131)</f>
        <v>2285</v>
      </c>
      <c r="E132" s="6">
        <f>SUM(C130:D131)</f>
        <v>2300</v>
      </c>
      <c r="G132" s="3" t="s">
        <v>2123</v>
      </c>
      <c r="H132" s="28">
        <f>(C130+D131)/(E132)</f>
        <v>0.99391304347826082</v>
      </c>
      <c r="I132" s="2"/>
      <c r="J132" s="3" t="s">
        <v>2126</v>
      </c>
      <c r="K132" s="29">
        <f>(K129+K130)/2</f>
        <v>0.16949644463793354</v>
      </c>
      <c r="M132" s="1" t="s">
        <v>2187</v>
      </c>
      <c r="S132" s="9" t="s">
        <v>2178</v>
      </c>
      <c r="T132" s="9"/>
      <c r="U132">
        <v>81</v>
      </c>
      <c r="X132" s="5"/>
      <c r="Y132" s="6">
        <f>SUM(Y130:Y131)</f>
        <v>1481</v>
      </c>
      <c r="Z132" s="6">
        <f>SUM(Z130:Z131)</f>
        <v>4837087</v>
      </c>
      <c r="AA132" s="6">
        <f>SUM(Y130:Z131)</f>
        <v>4838568</v>
      </c>
      <c r="AC132" s="3" t="s">
        <v>2123</v>
      </c>
      <c r="AD132" s="28">
        <f>(Y130+Z131)/(AA132)</f>
        <v>0.99972367857597533</v>
      </c>
      <c r="AE132" s="2"/>
      <c r="AF132" s="3" t="s">
        <v>2126</v>
      </c>
      <c r="AG132" s="29">
        <f>(AG129+AG130)/2</f>
        <v>1.3816482391787078E-4</v>
      </c>
    </row>
    <row r="133" spans="1:33" ht="16" customHeight="1" x14ac:dyDescent="0.2">
      <c r="G133" s="3" t="s">
        <v>2157</v>
      </c>
      <c r="H133" s="28">
        <f>(C130)/(C130+C131)</f>
        <v>0.13333333333333333</v>
      </c>
      <c r="M133" s="1" t="s">
        <v>2188</v>
      </c>
      <c r="S133" s="33" t="s">
        <v>2177</v>
      </c>
      <c r="T133" s="33"/>
      <c r="U133">
        <v>25</v>
      </c>
      <c r="AC133" s="3" t="s">
        <v>2157</v>
      </c>
      <c r="AD133" s="28">
        <f>(Y130)/(Y130+Y131)</f>
        <v>9.7231600270087773E-2</v>
      </c>
      <c r="AG133" s="31"/>
    </row>
    <row r="134" spans="1:33" x14ac:dyDescent="0.2">
      <c r="M134" s="1"/>
      <c r="S134" t="s">
        <v>2137</v>
      </c>
      <c r="U134" s="10">
        <v>15</v>
      </c>
      <c r="Y134" t="s">
        <v>2184</v>
      </c>
      <c r="Z134">
        <v>4838568</v>
      </c>
      <c r="AD134" s="27"/>
      <c r="AG134" s="31"/>
    </row>
    <row r="135" spans="1:33" x14ac:dyDescent="0.2">
      <c r="M135" s="1"/>
      <c r="S135" t="s">
        <v>2176</v>
      </c>
      <c r="U135" s="25">
        <v>1481</v>
      </c>
      <c r="AD135" s="27"/>
      <c r="AG135" s="31"/>
    </row>
  </sheetData>
  <mergeCells count="72"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A67:K67"/>
    <mergeCell ref="W67:AG67"/>
    <mergeCell ref="A82:K82"/>
    <mergeCell ref="W82:AG82"/>
    <mergeCell ref="W70:W71"/>
    <mergeCell ref="M67:Q68"/>
    <mergeCell ref="C68:D68"/>
    <mergeCell ref="W127:AG127"/>
    <mergeCell ref="W115:W116"/>
    <mergeCell ref="Y38:Z38"/>
    <mergeCell ref="W40:W41"/>
    <mergeCell ref="Y53:Z53"/>
    <mergeCell ref="W55:W56"/>
    <mergeCell ref="Y68:Z68"/>
    <mergeCell ref="W52:AG52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S133:T133"/>
    <mergeCell ref="A115:A116"/>
    <mergeCell ref="S118:T118"/>
    <mergeCell ref="M127:Q128"/>
    <mergeCell ref="C128:D128"/>
    <mergeCell ref="A130:A131"/>
    <mergeCell ref="A127:K127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A7:K7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A52:K52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D6" sqref="D6"/>
    </sheetView>
  </sheetViews>
  <sheetFormatPr baseColWidth="10" defaultRowHeight="16" x14ac:dyDescent="0.2"/>
  <sheetData>
    <row r="1" spans="1:21" s="23" customFormat="1" x14ac:dyDescent="0.2">
      <c r="B1" s="24" t="s">
        <v>2189</v>
      </c>
      <c r="H1" s="26"/>
      <c r="K1" s="30"/>
    </row>
    <row r="2" spans="1:21" x14ac:dyDescent="0.2">
      <c r="D2" s="4"/>
      <c r="E2" s="4"/>
      <c r="H2" s="27"/>
      <c r="K2" s="31"/>
    </row>
    <row r="3" spans="1:21" x14ac:dyDescent="0.2">
      <c r="D3" s="4"/>
      <c r="E3" s="4"/>
      <c r="H3" s="27"/>
      <c r="K3" s="31"/>
    </row>
    <row r="4" spans="1:21" x14ac:dyDescent="0.2">
      <c r="D4" s="4"/>
      <c r="E4" s="4"/>
      <c r="H4" s="27"/>
      <c r="K4" s="31"/>
    </row>
    <row r="5" spans="1:21" x14ac:dyDescent="0.2">
      <c r="D5" s="4"/>
      <c r="E5" s="4"/>
      <c r="H5" s="27"/>
      <c r="K5" s="31"/>
    </row>
    <row r="6" spans="1:21" x14ac:dyDescent="0.2">
      <c r="D6" s="4"/>
      <c r="E6" s="4"/>
      <c r="H6" s="27"/>
      <c r="K6" s="31"/>
    </row>
    <row r="7" spans="1:21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2135</v>
      </c>
      <c r="N7" s="35"/>
      <c r="O7" s="35"/>
      <c r="P7" s="35"/>
      <c r="Q7" s="35"/>
    </row>
    <row r="8" spans="1:21" ht="16" customHeight="1" x14ac:dyDescent="0.2">
      <c r="C8" s="36" t="s">
        <v>2151</v>
      </c>
      <c r="D8" s="36"/>
      <c r="H8" s="27"/>
      <c r="K8" s="31"/>
      <c r="M8" s="35"/>
      <c r="N8" s="35"/>
      <c r="O8" s="35"/>
      <c r="P8" s="35"/>
      <c r="Q8" s="35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8.6318515321536469E-3</v>
      </c>
      <c r="S9" t="s">
        <v>2180</v>
      </c>
      <c r="U9">
        <v>2300</v>
      </c>
    </row>
    <row r="10" spans="1:21" x14ac:dyDescent="0.2">
      <c r="A10" s="34" t="s">
        <v>2154</v>
      </c>
      <c r="B10" s="7" t="s">
        <v>2152</v>
      </c>
      <c r="C10" s="2">
        <v>0</v>
      </c>
      <c r="D10" s="2">
        <v>3</v>
      </c>
      <c r="E10" s="6">
        <f>SUM(C10:D10)</f>
        <v>3</v>
      </c>
      <c r="G10" s="3" t="s">
        <v>2156</v>
      </c>
      <c r="H10" s="28">
        <f>D11/(C11+D11)</f>
        <v>0.99136814846784638</v>
      </c>
      <c r="I10" s="2"/>
      <c r="J10" s="3" t="s">
        <v>2125</v>
      </c>
      <c r="K10" s="28">
        <f>D10/(C10+D10)</f>
        <v>1</v>
      </c>
      <c r="M10" s="1" t="s">
        <v>2190</v>
      </c>
      <c r="S10" t="s">
        <v>2179</v>
      </c>
      <c r="U10">
        <f>COUNTA(M10:Q19)</f>
        <v>8</v>
      </c>
    </row>
    <row r="11" spans="1:21" x14ac:dyDescent="0.2">
      <c r="A11" s="34"/>
      <c r="B11" s="7" t="s">
        <v>2153</v>
      </c>
      <c r="C11" s="2">
        <v>20</v>
      </c>
      <c r="D11" s="2">
        <v>2297</v>
      </c>
      <c r="E11" s="6">
        <f>SUM(C11:D11)</f>
        <v>2317</v>
      </c>
      <c r="G11" s="2"/>
      <c r="H11" s="29"/>
      <c r="I11" s="2"/>
      <c r="J11" s="2"/>
      <c r="K11" s="32"/>
      <c r="M11" s="1" t="s">
        <v>2191</v>
      </c>
      <c r="S11" t="s">
        <v>2137</v>
      </c>
      <c r="U11" s="10">
        <v>0</v>
      </c>
    </row>
    <row r="12" spans="1:21" x14ac:dyDescent="0.2">
      <c r="B12" s="5"/>
      <c r="C12" s="6">
        <f>SUM(C10:C11)</f>
        <v>20</v>
      </c>
      <c r="D12" s="6">
        <f>SUM(D10:D11)</f>
        <v>2300</v>
      </c>
      <c r="E12" s="6">
        <f>SUM(C10:D11)</f>
        <v>2320</v>
      </c>
      <c r="G12" s="3" t="s">
        <v>2123</v>
      </c>
      <c r="H12" s="28">
        <f>(C10+D11)/(E12)</f>
        <v>0.99008620689655169</v>
      </c>
      <c r="I12" s="2"/>
      <c r="J12" s="3" t="s">
        <v>2126</v>
      </c>
      <c r="K12" s="29">
        <f>(K9+K10)/2</f>
        <v>0.50431592576607687</v>
      </c>
      <c r="M12" s="1" t="s">
        <v>2192</v>
      </c>
      <c r="S12" s="9"/>
      <c r="T12" s="9"/>
    </row>
    <row r="13" spans="1:21" ht="16" customHeight="1" x14ac:dyDescent="0.2">
      <c r="G13" s="3" t="s">
        <v>2157</v>
      </c>
      <c r="H13" s="28">
        <f>(C10)/(C10+C11)</f>
        <v>0</v>
      </c>
      <c r="K13" s="31"/>
      <c r="M13" s="1" t="s">
        <v>2193</v>
      </c>
      <c r="S13" s="33"/>
      <c r="T13" s="33"/>
    </row>
    <row r="14" spans="1:21" x14ac:dyDescent="0.2">
      <c r="H14" s="27"/>
      <c r="K14" s="31"/>
      <c r="M14" s="1" t="s">
        <v>2194</v>
      </c>
    </row>
    <row r="15" spans="1:21" x14ac:dyDescent="0.2">
      <c r="H15" s="27"/>
      <c r="K15" s="31"/>
      <c r="M15" s="1" t="s">
        <v>2195</v>
      </c>
      <c r="U15" s="25"/>
    </row>
    <row r="16" spans="1:21" x14ac:dyDescent="0.2">
      <c r="M16" s="1" t="s">
        <v>2196</v>
      </c>
    </row>
    <row r="17" spans="1:21" x14ac:dyDescent="0.2">
      <c r="M17" s="1" t="s">
        <v>2197</v>
      </c>
    </row>
    <row r="18" spans="1:21" x14ac:dyDescent="0.2">
      <c r="M18" s="1"/>
    </row>
    <row r="19" spans="1:21" x14ac:dyDescent="0.2">
      <c r="M19" s="1"/>
    </row>
    <row r="24" spans="1:21" s="23" customFormat="1" x14ac:dyDescent="0.2">
      <c r="B24" s="24" t="s">
        <v>2198</v>
      </c>
      <c r="H24" s="26"/>
      <c r="K24" s="30"/>
    </row>
    <row r="25" spans="1:21" x14ac:dyDescent="0.2">
      <c r="D25" s="4"/>
      <c r="E25" s="4"/>
      <c r="H25" s="27"/>
      <c r="K25" s="31"/>
    </row>
    <row r="26" spans="1:21" x14ac:dyDescent="0.2">
      <c r="D26" s="4"/>
      <c r="E26" s="4"/>
      <c r="H26" s="27"/>
      <c r="K26" s="31"/>
    </row>
    <row r="27" spans="1:21" x14ac:dyDescent="0.2">
      <c r="D27" s="4"/>
      <c r="E27" s="4"/>
      <c r="H27" s="27"/>
      <c r="K27" s="31"/>
    </row>
    <row r="28" spans="1:21" x14ac:dyDescent="0.2">
      <c r="D28" s="4"/>
      <c r="E28" s="4"/>
      <c r="H28" s="27"/>
      <c r="K28" s="31"/>
    </row>
    <row r="29" spans="1:21" x14ac:dyDescent="0.2">
      <c r="D29" s="4"/>
      <c r="E29" s="4"/>
      <c r="H29" s="27"/>
      <c r="K29" s="31"/>
    </row>
    <row r="30" spans="1:21" x14ac:dyDescent="0.2">
      <c r="A30" s="37" t="s">
        <v>2182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M30" s="35" t="s">
        <v>2135</v>
      </c>
      <c r="N30" s="35"/>
      <c r="O30" s="35"/>
      <c r="P30" s="35"/>
      <c r="Q30" s="35"/>
    </row>
    <row r="31" spans="1:21" ht="16" customHeight="1" x14ac:dyDescent="0.2">
      <c r="C31" s="36" t="s">
        <v>2151</v>
      </c>
      <c r="D31" s="36"/>
      <c r="H31" s="27"/>
      <c r="K31" s="31"/>
      <c r="M31" s="35"/>
      <c r="N31" s="35"/>
      <c r="O31" s="35"/>
      <c r="P31" s="35"/>
      <c r="Q31" s="35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8">
        <f>C33/(C33+D33)</f>
        <v>1</v>
      </c>
      <c r="I32" s="2"/>
      <c r="J32" s="3" t="s">
        <v>2124</v>
      </c>
      <c r="K32" s="28">
        <f>C34/(C34+D34)</f>
        <v>7.3402417962003452E-3</v>
      </c>
      <c r="S32" t="s">
        <v>2180</v>
      </c>
      <c r="U32">
        <v>2300</v>
      </c>
    </row>
    <row r="33" spans="1:21" x14ac:dyDescent="0.2">
      <c r="A33" s="34" t="s">
        <v>2154</v>
      </c>
      <c r="B33" s="7" t="s">
        <v>2152</v>
      </c>
      <c r="C33" s="2">
        <v>3</v>
      </c>
      <c r="D33" s="2">
        <v>0</v>
      </c>
      <c r="E33" s="6">
        <f>SUM(C33:D33)</f>
        <v>3</v>
      </c>
      <c r="G33" s="3" t="s">
        <v>2156</v>
      </c>
      <c r="H33" s="28">
        <f>D34/(C34+D34)</f>
        <v>0.9926597582037997</v>
      </c>
      <c r="I33" s="2"/>
      <c r="J33" s="3" t="s">
        <v>2125</v>
      </c>
      <c r="K33" s="28">
        <f>D33/(C33+D33)</f>
        <v>0</v>
      </c>
      <c r="M33" s="1" t="s">
        <v>2190</v>
      </c>
      <c r="S33" t="s">
        <v>2179</v>
      </c>
      <c r="U33">
        <f>COUNTA(M33:Q42)</f>
        <v>8</v>
      </c>
    </row>
    <row r="34" spans="1:21" x14ac:dyDescent="0.2">
      <c r="A34" s="34"/>
      <c r="B34" s="7" t="s">
        <v>2153</v>
      </c>
      <c r="C34" s="2">
        <v>17</v>
      </c>
      <c r="D34" s="2">
        <v>2299</v>
      </c>
      <c r="E34" s="6">
        <f>SUM(C34:D34)</f>
        <v>2316</v>
      </c>
      <c r="G34" s="2"/>
      <c r="H34" s="29"/>
      <c r="I34" s="2"/>
      <c r="J34" s="2"/>
      <c r="K34" s="32"/>
      <c r="M34" s="1" t="s">
        <v>2191</v>
      </c>
      <c r="S34" t="s">
        <v>2137</v>
      </c>
      <c r="U34" s="10">
        <v>1</v>
      </c>
    </row>
    <row r="35" spans="1:21" x14ac:dyDescent="0.2">
      <c r="B35" s="5"/>
      <c r="C35" s="6">
        <f>SUM(C33:C34)</f>
        <v>20</v>
      </c>
      <c r="D35" s="6">
        <f>SUM(D33:D34)</f>
        <v>2299</v>
      </c>
      <c r="E35" s="6">
        <f>SUM(C33:D34)</f>
        <v>2319</v>
      </c>
      <c r="G35" s="3" t="s">
        <v>2123</v>
      </c>
      <c r="H35" s="28">
        <f>(C33+D34)/(E35)</f>
        <v>0.99266925398878825</v>
      </c>
      <c r="I35" s="2"/>
      <c r="J35" s="3" t="s">
        <v>2126</v>
      </c>
      <c r="K35" s="29">
        <f>(K32+K33)/2</f>
        <v>3.6701208981001726E-3</v>
      </c>
      <c r="M35" s="1" t="s">
        <v>2192</v>
      </c>
      <c r="S35" s="9"/>
      <c r="T35" s="9"/>
    </row>
    <row r="36" spans="1:21" ht="16" customHeight="1" x14ac:dyDescent="0.2">
      <c r="G36" s="3" t="s">
        <v>2157</v>
      </c>
      <c r="H36" s="28">
        <f>(C33)/(C33+C34)</f>
        <v>0.15</v>
      </c>
      <c r="K36" s="31"/>
      <c r="M36" s="1" t="s">
        <v>2193</v>
      </c>
      <c r="S36" s="33"/>
      <c r="T36" s="33"/>
    </row>
    <row r="37" spans="1:21" x14ac:dyDescent="0.2">
      <c r="H37" s="27"/>
      <c r="K37" s="31"/>
      <c r="M37" s="1" t="s">
        <v>2194</v>
      </c>
    </row>
    <row r="38" spans="1:21" x14ac:dyDescent="0.2">
      <c r="H38" s="27"/>
      <c r="K38" s="31"/>
      <c r="M38" s="1" t="s">
        <v>2195</v>
      </c>
      <c r="U38" s="25"/>
    </row>
    <row r="39" spans="1:21" x14ac:dyDescent="0.2">
      <c r="M39" s="1" t="s">
        <v>2196</v>
      </c>
    </row>
    <row r="40" spans="1:21" x14ac:dyDescent="0.2">
      <c r="M40" s="1" t="s">
        <v>2197</v>
      </c>
    </row>
    <row r="41" spans="1:21" x14ac:dyDescent="0.2">
      <c r="M41" s="1"/>
    </row>
    <row r="42" spans="1:21" x14ac:dyDescent="0.2">
      <c r="M42" s="1"/>
    </row>
  </sheetData>
  <mergeCells count="10"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fuzzy_4_subset</vt:lpstr>
      <vt:lpstr>fuzzy_4_assessment</vt:lpstr>
      <vt:lpstr>baseline_4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2016-12-01T22:22:07Z</dcterms:modified>
</cp:coreProperties>
</file>