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1680" windowWidth="25600" windowHeight="10900" tabRatio="500"/>
  </bookViews>
  <sheets>
    <sheet name="fuzzy_3_subset" sheetId="1" r:id="rId1"/>
    <sheet name="fuzzy_3_assessment" sheetId="2" r:id="rId2"/>
  </sheets>
  <definedNames>
    <definedName name="_xlnm._FilterDatabase" localSheetId="0" hidden="1">fuzzy_3_subset!$A$1:$AU$2301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37" i="1" l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<sst xmlns="http://schemas.openxmlformats.org/spreadsheetml/2006/main" count="2716" uniqueCount="2191">
  <si>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</si>
  <si>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</si>
  <si>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</si>
  <si>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</si>
  <si>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</si>
  <si>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</si>
  <si>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</si>
  <si>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</si>
  <si>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</si>
  <si>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</si>
  <si>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</si>
  <si>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</si>
  <si>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</si>
  <si>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</si>
  <si>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</si>
  <si>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</si>
  <si>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</si>
  <si>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</si>
  <si>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</si>
  <si>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</si>
  <si>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</si>
  <si>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</si>
  <si>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</si>
  <si>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</si>
  <si>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</si>
  <si>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</si>
  <si>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</si>
  <si>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</si>
  <si>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</si>
  <si>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</si>
  <si>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</si>
  <si>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</si>
  <si>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</si>
  <si>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</si>
  <si>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</si>
  <si>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</si>
  <si>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</si>
  <si>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</si>
  <si>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</si>
  <si>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</si>
  <si>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</si>
  <si>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</si>
  <si>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</si>
  <si>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</si>
  <si>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</si>
  <si>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</si>
  <si>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</si>
  <si>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</si>
  <si>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</si>
  <si>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</si>
  <si>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</si>
  <si>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</si>
  <si>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</si>
  <si>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</si>
  <si>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</si>
  <si>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</si>
  <si>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</si>
  <si>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</si>
  <si>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</si>
  <si>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</si>
  <si>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</si>
  <si>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</si>
  <si>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</si>
  <si>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</si>
  <si>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</si>
  <si>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</si>
  <si>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</si>
  <si>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</si>
  <si>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</si>
  <si>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</si>
  <si>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</si>
  <si>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</si>
  <si>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</si>
  <si>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</si>
  <si>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</si>
  <si>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</si>
  <si>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</si>
  <si>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</si>
  <si>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</si>
  <si>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</si>
  <si>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</si>
  <si>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</si>
  <si>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</si>
  <si>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</si>
  <si>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</si>
  <si>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</si>
  <si>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</si>
  <si>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</si>
  <si>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</si>
  <si>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</si>
  <si>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</si>
  <si>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</si>
  <si>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</si>
  <si>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</si>
  <si>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</si>
  <si>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</si>
  <si>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</si>
  <si>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</si>
  <si>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</si>
  <si>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</si>
  <si>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</si>
  <si>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</si>
  <si>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</si>
  <si>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</si>
  <si>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</si>
  <si>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</si>
  <si>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</si>
  <si>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</si>
  <si>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</si>
  <si>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</si>
  <si>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</si>
  <si>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</si>
  <si>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</si>
  <si>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</si>
  <si>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</si>
  <si>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</si>
  <si>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</si>
  <si>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</si>
  <si>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</si>
  <si>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</si>
  <si>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</si>
  <si>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</si>
  <si>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</si>
  <si>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</si>
  <si>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</si>
  <si>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</si>
  <si>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</si>
  <si>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</si>
  <si>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</si>
  <si>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</si>
  <si>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</si>
  <si>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</si>
  <si>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</si>
  <si>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</si>
  <si>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</si>
  <si>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</si>
  <si>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</si>
  <si>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</si>
  <si>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</si>
  <si>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</si>
  <si>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</si>
  <si>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</si>
  <si>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</si>
  <si>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</si>
  <si>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</si>
  <si>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</si>
  <si>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</si>
  <si>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</si>
  <si>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</si>
  <si>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</si>
  <si>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</si>
  <si>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</si>
  <si>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</si>
  <si>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</si>
  <si>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</si>
  <si>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</si>
  <si>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</si>
  <si>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</si>
  <si>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</si>
  <si>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</si>
  <si>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</si>
  <si>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</si>
  <si>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</si>
  <si>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</si>
  <si>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</si>
  <si>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</si>
  <si>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</si>
  <si>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</si>
  <si>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</si>
  <si>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</si>
  <si>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</si>
  <si>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</si>
  <si>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</si>
  <si>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</si>
  <si>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</si>
  <si>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</si>
  <si>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</si>
  <si>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</si>
  <si>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</si>
  <si>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</si>
  <si>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</si>
  <si>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</si>
  <si>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</si>
  <si>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</si>
  <si>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</si>
  <si>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</si>
  <si>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</si>
  <si>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</si>
  <si>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</si>
  <si>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</si>
  <si>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</si>
  <si>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</si>
  <si>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</si>
  <si>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</si>
  <si>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</si>
  <si>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</si>
  <si>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</si>
  <si>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</si>
  <si>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</si>
  <si>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</si>
  <si>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</si>
  <si>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</si>
  <si>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</si>
  <si>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</si>
  <si>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</si>
  <si>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</si>
  <si>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</si>
  <si>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</si>
  <si>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</si>
  <si>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</si>
  <si>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</si>
  <si>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</si>
  <si>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</si>
  <si>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</si>
  <si>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</si>
  <si>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</si>
  <si>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</si>
  <si>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</si>
  <si>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</si>
  <si>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</si>
  <si>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</si>
  <si>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</si>
  <si>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</si>
  <si>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</si>
  <si>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</si>
  <si>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</si>
  <si>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</si>
  <si>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</si>
  <si>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</si>
  <si>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</si>
  <si>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</si>
  <si>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</si>
  <si>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</si>
  <si>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</si>
  <si>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</si>
  <si>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</si>
  <si>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</si>
  <si>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</si>
  <si>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</si>
  <si>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</si>
  <si>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</si>
  <si>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</si>
  <si>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</si>
  <si>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</si>
  <si>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</si>
  <si>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</si>
  <si>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</si>
  <si>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</si>
  <si>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</si>
  <si>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</si>
  <si>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</si>
  <si>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</si>
  <si>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</si>
  <si>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</si>
  <si>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</si>
  <si>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</si>
  <si>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</si>
  <si>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</si>
  <si>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</si>
  <si>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</si>
  <si>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</si>
  <si>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</si>
  <si>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</si>
  <si>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</si>
  <si>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</si>
  <si>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</si>
  <si>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</si>
  <si>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</si>
  <si>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</si>
  <si>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</si>
  <si>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</si>
  <si>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</si>
  <si>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</si>
  <si>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</si>
  <si>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</si>
  <si>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</si>
  <si>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</si>
  <si>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</si>
  <si>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</si>
  <si>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</si>
  <si>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</si>
  <si>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</si>
  <si>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</si>
  <si>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</si>
  <si>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</si>
  <si>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</si>
  <si>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</si>
  <si>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</si>
  <si>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</si>
  <si>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</si>
  <si>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</si>
  <si>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</si>
  <si>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</si>
  <si>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</si>
  <si>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</si>
  <si>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</si>
  <si>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</si>
  <si>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</si>
  <si>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</si>
  <si>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</si>
  <si>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</si>
  <si>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</si>
  <si>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</si>
  <si>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</si>
  <si>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</si>
  <si>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</si>
  <si>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</si>
  <si>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</si>
  <si>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</si>
  <si>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</si>
  <si>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</si>
  <si>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</si>
  <si>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</si>
  <si>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</si>
  <si>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</si>
  <si>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</si>
  <si>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</si>
  <si>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</si>
  <si>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</si>
  <si>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</si>
  <si>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</si>
  <si>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</si>
  <si>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</si>
  <si>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</si>
  <si>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</si>
  <si>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</si>
  <si>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</si>
  <si>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</si>
  <si>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</si>
  <si>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</si>
  <si>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</si>
  <si>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</si>
  <si>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</si>
  <si>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</si>
  <si>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</si>
  <si>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</si>
  <si>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</si>
  <si>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</si>
  <si>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</si>
  <si>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</si>
  <si>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</si>
  <si>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</si>
  <si>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</si>
  <si>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</si>
  <si>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</si>
  <si>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</si>
  <si>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</si>
  <si>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</si>
  <si>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</si>
  <si>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</si>
  <si>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</si>
  <si>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</si>
  <si>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</si>
  <si>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</si>
  <si>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</si>
  <si>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</si>
  <si>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</si>
  <si>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</si>
  <si>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</si>
  <si>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</si>
  <si>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</si>
  <si>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</si>
  <si>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</si>
  <si>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</si>
  <si>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</si>
  <si>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</si>
  <si>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</si>
  <si>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</si>
  <si>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</si>
  <si>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</si>
  <si>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</si>
  <si>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</si>
  <si>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</si>
  <si>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</si>
  <si>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</si>
  <si>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</si>
  <si>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</si>
  <si>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</si>
  <si>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</si>
  <si>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</si>
  <si>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</si>
  <si>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</si>
  <si>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</si>
  <si>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</si>
  <si>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</si>
  <si>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</si>
  <si>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</si>
  <si>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</si>
  <si>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</si>
  <si>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</si>
  <si>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</si>
  <si>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</si>
  <si>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</si>
  <si>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</si>
  <si>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</si>
  <si>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</si>
  <si>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</si>
  <si>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</si>
  <si>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</si>
  <si>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</si>
  <si>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</si>
  <si>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</si>
  <si>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</si>
  <si>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</si>
  <si>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</si>
  <si>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</si>
  <si>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</si>
  <si>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</si>
  <si>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</si>
  <si>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</si>
  <si>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</si>
  <si>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</si>
  <si>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</si>
  <si>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</si>
  <si>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</si>
  <si>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</si>
  <si>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</si>
  <si>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</si>
  <si>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</si>
  <si>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</si>
  <si>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</si>
  <si>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</si>
  <si>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</si>
  <si>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</si>
  <si>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</si>
  <si>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</si>
  <si>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</si>
  <si>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</si>
  <si>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</si>
  <si>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</si>
  <si>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</si>
  <si>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</si>
  <si>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</si>
  <si>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</si>
  <si>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</si>
  <si>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</si>
  <si>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</si>
  <si>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</si>
  <si>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</si>
  <si>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</si>
  <si>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</si>
  <si>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</si>
  <si>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</si>
  <si>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</si>
  <si>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</si>
  <si>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</si>
  <si>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</si>
  <si>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</si>
  <si>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</si>
  <si>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</si>
  <si>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</si>
  <si>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</si>
  <si>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</si>
  <si>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</si>
  <si>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</si>
  <si>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</si>
  <si>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</si>
  <si>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</si>
  <si>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</si>
  <si>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</si>
  <si>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</si>
  <si>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</si>
  <si>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</si>
  <si>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</si>
  <si>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</si>
  <si>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</si>
  <si>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</si>
  <si>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</si>
  <si>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</si>
  <si>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</si>
  <si>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</si>
  <si>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</si>
  <si>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</si>
  <si>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</si>
  <si>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</si>
  <si>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</si>
  <si>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</si>
  <si>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</si>
  <si>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</si>
  <si>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</si>
  <si>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</si>
  <si>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</si>
  <si>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</si>
  <si>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</si>
  <si>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</si>
  <si>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</si>
  <si>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</si>
  <si>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</si>
  <si>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</si>
  <si>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</si>
  <si>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</si>
  <si>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</si>
  <si>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</si>
  <si>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</si>
  <si>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</si>
  <si>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</si>
  <si>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</si>
  <si>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</si>
  <si>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</si>
  <si>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</si>
  <si>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</si>
  <si>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</si>
  <si>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</si>
  <si>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</si>
  <si>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</si>
  <si>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</si>
  <si>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</si>
  <si>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</si>
  <si>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</si>
  <si>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</si>
  <si>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</si>
  <si>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</si>
  <si>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</si>
  <si>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</si>
  <si>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</si>
  <si>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</si>
  <si>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</si>
  <si>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</si>
  <si>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</si>
  <si>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</si>
  <si>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</si>
  <si>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</si>
  <si>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</si>
  <si>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</si>
  <si>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</si>
  <si>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</si>
  <si>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</si>
  <si>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</si>
  <si>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</si>
  <si>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</si>
  <si>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</si>
  <si>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</si>
  <si>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</si>
  <si>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</si>
  <si>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</si>
  <si>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</si>
  <si>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</si>
  <si>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</si>
  <si>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</si>
  <si>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</si>
  <si>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</si>
  <si>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</si>
  <si>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</si>
  <si>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</si>
  <si>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</si>
  <si>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</si>
  <si>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</si>
  <si>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</si>
  <si>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</si>
  <si>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</si>
  <si>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</si>
  <si>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</si>
  <si>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</si>
  <si>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</si>
  <si>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</si>
  <si>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</si>
  <si>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</si>
  <si>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</si>
  <si>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</si>
  <si>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</si>
  <si>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</si>
  <si>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</si>
  <si>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</si>
  <si>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</si>
  <si>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</si>
  <si>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</si>
  <si>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</si>
  <si>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</si>
  <si>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</si>
  <si>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</si>
  <si>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</si>
  <si>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</si>
  <si>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</si>
  <si>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</si>
  <si>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</si>
  <si>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</si>
  <si>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</si>
  <si>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</si>
  <si>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</si>
  <si>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</si>
  <si>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</si>
  <si>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</si>
  <si>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</si>
  <si>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</si>
  <si>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</si>
  <si>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</si>
  <si>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</si>
  <si>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</si>
  <si>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</si>
  <si>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</si>
  <si>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</si>
  <si>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</si>
  <si>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</si>
  <si>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</si>
  <si>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</si>
  <si>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</si>
  <si>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</si>
  <si>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</si>
  <si>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</si>
  <si>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</si>
  <si>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</si>
  <si>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</si>
  <si>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</si>
  <si>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</si>
  <si>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</si>
  <si>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</si>
  <si>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</si>
  <si>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</si>
  <si>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</si>
  <si>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</si>
  <si>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</si>
  <si>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</si>
  <si>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</si>
  <si>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</si>
  <si>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</si>
  <si>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</si>
  <si>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</si>
  <si>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</si>
  <si>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</si>
  <si>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</si>
  <si>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</si>
  <si>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</si>
  <si>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</si>
  <si>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</si>
  <si>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</si>
  <si>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</si>
  <si>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</si>
  <si>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</si>
  <si>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</si>
  <si>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</si>
  <si>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</si>
  <si>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</si>
  <si>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</si>
  <si>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</si>
  <si>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</si>
  <si>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</si>
  <si>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</si>
  <si>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</si>
  <si>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</si>
  <si>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</si>
  <si>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</si>
  <si>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</si>
  <si>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</si>
  <si>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</si>
  <si>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</si>
  <si>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</si>
  <si>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</si>
  <si>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</si>
  <si>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</si>
  <si>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</si>
  <si>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</si>
  <si>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</si>
  <si>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</si>
  <si>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</si>
  <si>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</si>
  <si>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</si>
  <si>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</si>
  <si>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</si>
  <si>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</si>
  <si>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</si>
  <si>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</si>
  <si>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</si>
  <si>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</si>
  <si>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</si>
  <si>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</si>
  <si>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</si>
  <si>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</si>
  <si>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</si>
  <si>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</si>
  <si>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</si>
  <si>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</si>
  <si>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</si>
  <si>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</si>
  <si>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</si>
  <si>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</si>
  <si>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</si>
  <si>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</si>
  <si>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</si>
  <si>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</si>
  <si>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</si>
  <si>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</si>
  <si>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</si>
  <si>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</si>
  <si>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</si>
  <si>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</si>
  <si>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</si>
  <si>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</si>
  <si>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</si>
  <si>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</si>
  <si>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</si>
  <si>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</si>
  <si>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</si>
  <si>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</si>
  <si>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</si>
  <si>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</si>
  <si>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</si>
  <si>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</si>
  <si>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</si>
  <si>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</si>
  <si>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</si>
  <si>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</si>
  <si>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</si>
  <si>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</si>
  <si>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</si>
  <si>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</si>
  <si>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</si>
  <si>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</si>
  <si>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</si>
  <si>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</si>
  <si>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</si>
  <si>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</si>
  <si>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</si>
  <si>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</si>
  <si>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</si>
  <si>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</si>
  <si>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</si>
  <si>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</si>
  <si>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</si>
  <si>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</si>
  <si>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</si>
  <si>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</si>
  <si>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</si>
  <si>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</si>
  <si>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</si>
  <si>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</si>
  <si>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</si>
  <si>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</si>
  <si>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</si>
  <si>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</si>
  <si>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</si>
  <si>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</si>
  <si>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</si>
  <si>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</si>
  <si>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</si>
  <si>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</si>
  <si>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</si>
  <si>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</si>
  <si>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</si>
  <si>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</si>
  <si>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</si>
  <si>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</si>
  <si>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</si>
  <si>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</si>
  <si>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</si>
  <si>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</si>
  <si>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</si>
  <si>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</si>
  <si>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</si>
  <si>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</si>
  <si>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</si>
  <si>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</si>
  <si>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</si>
  <si>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</si>
  <si>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</si>
  <si>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</si>
  <si>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</si>
  <si>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</si>
  <si>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</si>
  <si>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</si>
  <si>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</si>
  <si>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</si>
  <si>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</si>
  <si>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</si>
  <si>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</si>
  <si>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</si>
  <si>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</si>
  <si>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</si>
  <si>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</si>
  <si>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</si>
  <si>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</si>
  <si>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</si>
  <si>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</si>
  <si>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</si>
  <si>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</si>
  <si>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</si>
  <si>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</si>
  <si>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</si>
  <si>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</si>
  <si>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</si>
  <si>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</si>
  <si>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</si>
  <si>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</si>
  <si>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</si>
  <si>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</si>
  <si>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</si>
  <si>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</si>
  <si>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</si>
  <si>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</si>
  <si>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</si>
  <si>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</si>
  <si>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</si>
  <si>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</si>
  <si>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</si>
  <si>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</si>
  <si>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</si>
  <si>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</si>
  <si>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</si>
  <si>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</si>
  <si>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</si>
  <si>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</si>
  <si>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</si>
  <si>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</si>
  <si>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</si>
  <si>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</si>
  <si>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</si>
  <si>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</si>
  <si>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</si>
  <si>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</si>
  <si>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</si>
  <si>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</si>
  <si>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</si>
  <si>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</si>
  <si>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</si>
  <si>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</si>
  <si>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</si>
  <si>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</si>
  <si>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</si>
  <si>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</si>
  <si>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</si>
  <si>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</si>
  <si>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</si>
  <si>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</si>
  <si>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</si>
  <si>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</si>
  <si>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</si>
  <si>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</si>
  <si>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</si>
  <si>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</si>
  <si>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</si>
  <si>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</si>
  <si>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</si>
  <si>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</si>
  <si>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</si>
  <si>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</si>
  <si>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</si>
  <si>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</si>
  <si>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</si>
  <si>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</si>
  <si>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</si>
  <si>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</si>
  <si>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</si>
  <si>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</si>
  <si>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</si>
  <si>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</si>
  <si>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</si>
  <si>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</si>
  <si>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</si>
  <si>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</si>
  <si>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</si>
  <si>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</si>
  <si>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</si>
  <si>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</si>
  <si>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</si>
  <si>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</si>
  <si>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</si>
  <si>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</si>
  <si>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</si>
  <si>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</si>
  <si>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</si>
  <si>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</si>
  <si>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</si>
  <si>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</si>
  <si>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</si>
  <si>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</si>
  <si>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</si>
  <si>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</si>
  <si>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</si>
  <si>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</si>
  <si>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</si>
  <si>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</si>
  <si>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</si>
  <si>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</si>
  <si>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</si>
  <si>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</si>
  <si>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</si>
  <si>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</si>
  <si>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</si>
  <si>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</si>
  <si>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</si>
  <si>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</si>
  <si>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</si>
  <si>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</si>
  <si>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</si>
  <si>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</si>
  <si>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</si>
  <si>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</si>
  <si>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</si>
  <si>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</si>
  <si>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</si>
  <si>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</si>
  <si>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</si>
  <si>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</si>
  <si>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</si>
  <si>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</si>
  <si>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</si>
  <si>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</si>
  <si>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</si>
  <si>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</si>
  <si>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</si>
  <si>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</si>
  <si>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</si>
  <si>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</si>
  <si>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</si>
  <si>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</si>
  <si>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</si>
  <si>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</si>
  <si>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</si>
  <si>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</si>
  <si>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</si>
  <si>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</si>
  <si>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</si>
  <si>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</si>
  <si>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</si>
  <si>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</si>
  <si>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</si>
  <si>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</si>
  <si>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</si>
  <si>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</si>
  <si>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</si>
  <si>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</si>
  <si>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</si>
  <si>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</si>
  <si>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</si>
  <si>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</si>
  <si>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</si>
  <si>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</si>
  <si>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</si>
  <si>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</si>
  <si>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</si>
  <si>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</si>
  <si>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</si>
  <si>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</si>
  <si>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</si>
  <si>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</si>
  <si>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</si>
  <si>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</si>
  <si>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</si>
  <si>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</si>
  <si>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</si>
  <si>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</si>
  <si>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</si>
  <si>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</si>
  <si>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</si>
  <si>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</si>
  <si>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</si>
  <si>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</si>
  <si>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</si>
  <si>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</si>
  <si>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</si>
  <si>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</si>
  <si>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</si>
  <si>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</si>
  <si>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</si>
  <si>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</si>
  <si>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</si>
  <si>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</si>
  <si>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</si>
  <si>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</si>
  <si>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</si>
  <si>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</si>
  <si>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</si>
  <si>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</si>
  <si>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</si>
  <si>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</si>
  <si>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</si>
  <si>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</si>
  <si>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</si>
  <si>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</si>
  <si>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</si>
  <si>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</si>
  <si>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</si>
  <si>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</si>
  <si>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</si>
  <si>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</si>
  <si>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</si>
  <si>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</si>
  <si>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</si>
  <si>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</si>
  <si>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</si>
  <si>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</si>
  <si>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</si>
  <si>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</si>
  <si>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</si>
  <si>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</si>
  <si>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</si>
  <si>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</si>
  <si>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</si>
  <si>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</si>
  <si>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</si>
  <si>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</si>
  <si>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</si>
  <si>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</si>
  <si>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</si>
  <si>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</si>
  <si>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</si>
  <si>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</si>
  <si>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</si>
  <si>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</si>
  <si>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</si>
  <si>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</si>
  <si>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</si>
  <si>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</si>
  <si>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</si>
  <si>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</si>
  <si>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</si>
  <si>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</si>
  <si>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</si>
  <si>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</si>
  <si>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</si>
  <si>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</si>
  <si>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</si>
  <si>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</si>
  <si>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</si>
  <si>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</si>
  <si>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</si>
  <si>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</si>
  <si>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</si>
  <si>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</si>
  <si>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</si>
  <si>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</si>
  <si>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</si>
  <si>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</si>
  <si>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</si>
  <si>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</si>
  <si>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</si>
  <si>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</si>
  <si>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</si>
  <si>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</si>
  <si>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</si>
  <si>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</si>
  <si>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</si>
  <si>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</si>
  <si>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</si>
  <si>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</si>
  <si>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</si>
  <si>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</si>
  <si>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</si>
  <si>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</si>
  <si>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</si>
  <si>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</si>
  <si>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</si>
  <si>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</si>
  <si>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</si>
  <si>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</si>
  <si>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</si>
  <si>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</si>
  <si>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</si>
  <si>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</si>
  <si>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</si>
  <si>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</si>
  <si>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</si>
  <si>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</si>
  <si>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</si>
  <si>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</si>
  <si>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</si>
  <si>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</si>
  <si>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</si>
  <si>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</si>
  <si>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</si>
  <si>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</si>
  <si>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</si>
  <si>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</si>
  <si>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</si>
  <si>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</si>
  <si>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</si>
  <si>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</si>
  <si>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</si>
  <si>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</si>
  <si>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</si>
  <si>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</si>
  <si>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</si>
  <si>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</si>
  <si>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</si>
  <si>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</si>
  <si>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</si>
  <si>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</si>
  <si>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</si>
  <si>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</si>
  <si>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</si>
  <si>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</si>
  <si>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</si>
  <si>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</si>
  <si>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</si>
  <si>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</si>
  <si>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</si>
  <si>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</si>
  <si>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</si>
  <si>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</si>
  <si>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</si>
  <si>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</si>
  <si>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</si>
  <si>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</si>
  <si>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</si>
  <si>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</si>
  <si>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</si>
  <si>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</si>
  <si>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</si>
  <si>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</si>
  <si>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</si>
  <si>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</si>
  <si>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</si>
  <si>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</si>
  <si>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</si>
  <si>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</si>
  <si>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</si>
  <si>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</si>
  <si>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</si>
  <si>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</si>
  <si>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</si>
  <si>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</si>
  <si>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</si>
  <si>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</si>
  <si>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</si>
  <si>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</si>
  <si>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</si>
  <si>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</si>
  <si>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</si>
  <si>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</si>
  <si>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</si>
  <si>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</si>
  <si>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</si>
  <si>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</si>
  <si>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</si>
  <si>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</si>
  <si>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</si>
  <si>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</si>
  <si>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</si>
  <si>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</si>
  <si>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</si>
  <si>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</si>
  <si>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</si>
  <si>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</si>
  <si>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</si>
  <si>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</si>
  <si>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</si>
  <si>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</si>
  <si>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</si>
  <si>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</si>
  <si>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</si>
  <si>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</si>
  <si>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</si>
  <si>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</si>
  <si>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</si>
  <si>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</si>
  <si>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</si>
  <si>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</si>
  <si>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</si>
  <si>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</si>
  <si>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</si>
  <si>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</si>
  <si>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</si>
  <si>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</si>
  <si>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</si>
  <si>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</si>
  <si>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</si>
  <si>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</si>
  <si>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</si>
  <si>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</si>
  <si>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</si>
  <si>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</si>
  <si>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</si>
  <si>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</si>
  <si>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</si>
  <si>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</si>
  <si>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</si>
  <si>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</si>
  <si>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</si>
  <si>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</si>
  <si>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</si>
  <si>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</si>
  <si>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</si>
  <si>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</si>
  <si>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</si>
  <si>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</si>
  <si>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</si>
  <si>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</si>
  <si>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</si>
  <si>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</si>
  <si>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</si>
  <si>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</si>
  <si>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</si>
  <si>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</si>
  <si>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</si>
  <si>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</si>
  <si>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</si>
  <si>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</si>
  <si>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</si>
  <si>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</si>
  <si>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</si>
  <si>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</si>
  <si>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</si>
  <si>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</si>
  <si>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</si>
  <si>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</si>
  <si>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</si>
  <si>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</si>
  <si>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</si>
  <si>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</si>
  <si>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</si>
  <si>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</si>
  <si>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</si>
  <si>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</si>
  <si>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</si>
  <si>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</si>
  <si>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</si>
  <si>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</si>
  <si>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</si>
  <si>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</si>
  <si>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</si>
  <si>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</si>
  <si>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</si>
  <si>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</si>
  <si>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</si>
  <si>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</si>
  <si>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</si>
  <si>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</si>
  <si>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</si>
  <si>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</si>
  <si>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</si>
  <si>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</si>
  <si>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</si>
  <si>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</si>
  <si>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</si>
  <si>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</si>
  <si>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</si>
  <si>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</si>
  <si>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</si>
  <si>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</si>
  <si>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</si>
  <si>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</si>
  <si>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</si>
  <si>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</si>
  <si>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</si>
  <si>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</si>
  <si>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</si>
  <si>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</si>
  <si>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</si>
  <si>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</si>
  <si>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</si>
  <si>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</si>
  <si>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</si>
  <si>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</si>
  <si>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</si>
  <si>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</si>
  <si>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</si>
  <si>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</si>
  <si>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</si>
  <si>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</si>
  <si>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</si>
  <si>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</si>
  <si>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</si>
  <si>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</si>
  <si>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</si>
  <si>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</si>
  <si>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</si>
  <si>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</si>
  <si>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</si>
  <si>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</si>
  <si>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</si>
  <si>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</si>
  <si>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</si>
  <si>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</si>
  <si>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</si>
  <si>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</si>
  <si>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</si>
  <si>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</si>
  <si>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</si>
  <si>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</si>
  <si>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</si>
  <si>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</si>
  <si>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</si>
  <si>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</si>
  <si>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</si>
  <si>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</si>
  <si>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</si>
  <si>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</si>
  <si>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</si>
  <si>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</si>
  <si>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</si>
  <si>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</si>
  <si>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</si>
  <si>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</si>
  <si>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</si>
  <si>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</si>
  <si>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</si>
  <si>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</si>
  <si>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</si>
  <si>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</si>
  <si>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</si>
  <si>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</si>
  <si>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</si>
  <si>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</si>
  <si>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</si>
  <si>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</si>
  <si>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</si>
  <si>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</si>
  <si>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</si>
  <si>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</si>
  <si>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</si>
  <si>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</si>
  <si>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</si>
  <si>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</si>
  <si>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</si>
  <si>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</si>
  <si>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</si>
  <si>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</si>
  <si>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</si>
  <si>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</si>
  <si>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</si>
  <si>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</si>
  <si>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</si>
  <si>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</si>
  <si>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</si>
  <si>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</si>
  <si>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</si>
  <si>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</si>
  <si>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</si>
  <si>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</si>
  <si>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</si>
  <si>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</si>
  <si>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</si>
  <si>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</si>
  <si>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</si>
  <si>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</si>
  <si>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</si>
  <si>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</si>
  <si>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</si>
  <si>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</si>
  <si>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</si>
  <si>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</si>
  <si>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</si>
  <si>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</si>
  <si>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</si>
  <si>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</si>
  <si>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</si>
  <si>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</si>
  <si>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</si>
  <si>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</si>
  <si>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</si>
  <si>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</si>
  <si>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</si>
  <si>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</si>
  <si>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</si>
  <si>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</si>
  <si>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</si>
  <si>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</si>
  <si>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</si>
  <si>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</si>
  <si>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</si>
  <si>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</si>
  <si>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</si>
  <si>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</si>
  <si>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</si>
  <si>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</si>
  <si>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</si>
  <si>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</si>
  <si>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</si>
  <si>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</si>
  <si>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</si>
  <si>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</si>
  <si>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</si>
  <si>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</si>
  <si>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</si>
  <si>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</si>
  <si>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</si>
  <si>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</si>
  <si>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</si>
  <si>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</si>
  <si>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</si>
  <si>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</si>
  <si>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</si>
  <si>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</si>
  <si>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</si>
  <si>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</si>
  <si>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</si>
  <si>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</si>
  <si>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</si>
  <si>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</si>
  <si>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</si>
  <si>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</si>
  <si>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</si>
  <si>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</si>
  <si>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</si>
  <si>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</si>
  <si>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</si>
  <si>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</si>
  <si>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</si>
  <si>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</si>
  <si>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</si>
  <si>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</si>
  <si>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</si>
  <si>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</si>
  <si>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</si>
  <si>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</si>
  <si>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</si>
  <si>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</si>
  <si>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</si>
  <si>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</si>
  <si>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</si>
  <si>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</si>
  <si>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</si>
  <si>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</si>
  <si>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</si>
  <si>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</si>
  <si>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</si>
  <si>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</si>
  <si>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</si>
  <si>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</si>
  <si>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</si>
  <si>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</si>
  <si>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</si>
  <si>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</si>
  <si>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</si>
  <si>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</si>
  <si>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</si>
  <si>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</si>
  <si>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</si>
  <si>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</si>
  <si>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</si>
  <si>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</si>
  <si>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</si>
  <si>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</si>
  <si>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</si>
  <si>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</si>
  <si>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</si>
  <si>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</si>
  <si>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</si>
  <si>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</si>
  <si>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</si>
  <si>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</si>
  <si>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</si>
  <si>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</si>
  <si>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</si>
  <si>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</si>
  <si>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</si>
  <si>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</si>
  <si>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</si>
  <si>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</si>
  <si>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</si>
  <si>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</si>
  <si>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</si>
  <si>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</si>
  <si>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</si>
  <si>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</si>
  <si>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</si>
  <si>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</si>
  <si>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</si>
  <si>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</si>
  <si>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</si>
  <si>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</si>
  <si>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</si>
  <si>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</si>
  <si>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</si>
  <si>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</si>
  <si>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</si>
  <si>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</si>
  <si>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</si>
  <si>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</si>
  <si>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</si>
  <si>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</si>
  <si>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</si>
  <si>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</si>
  <si>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</si>
  <si>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</si>
  <si>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</si>
  <si>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</si>
  <si>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</si>
  <si>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</si>
  <si>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</si>
  <si>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</si>
  <si>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</si>
  <si>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</si>
  <si>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</si>
  <si>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</si>
  <si>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</si>
  <si>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</si>
  <si>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</si>
  <si>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</si>
  <si>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</si>
  <si>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</si>
  <si>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</si>
  <si>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</si>
  <si>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</si>
  <si>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</si>
  <si>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</si>
  <si>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</si>
  <si>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</si>
  <si>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</si>
  <si>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</si>
  <si>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</si>
  <si>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</si>
  <si>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</si>
  <si>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</si>
  <si>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</si>
  <si>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</si>
  <si>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</si>
  <si>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</si>
  <si>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</si>
  <si>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</si>
  <si>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</si>
  <si>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</si>
  <si>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</si>
  <si>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</si>
  <si>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</si>
  <si>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</si>
  <si>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</si>
  <si>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</si>
  <si>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</si>
  <si>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</si>
  <si>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</si>
  <si>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</si>
  <si>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</si>
  <si>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</si>
  <si>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</si>
  <si>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</si>
  <si>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</si>
  <si>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</si>
  <si>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</si>
  <si>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</si>
  <si>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</si>
  <si>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</si>
  <si>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</si>
  <si>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</si>
  <si>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</si>
  <si>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</si>
  <si>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</si>
  <si>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</si>
  <si>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</si>
  <si>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</si>
  <si>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</si>
  <si>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</si>
  <si>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</si>
  <si>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</si>
  <si>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</si>
  <si>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</si>
  <si>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</si>
  <si>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</si>
  <si>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</si>
  <si>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</si>
  <si>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</si>
  <si>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</si>
  <si>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</si>
  <si>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</si>
  <si>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</si>
  <si>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</si>
  <si>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</si>
  <si>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</si>
  <si>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</si>
  <si>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</si>
  <si>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</si>
  <si>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</si>
  <si>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</si>
  <si>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</si>
  <si>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</si>
  <si>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</si>
  <si>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</si>
  <si>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</si>
  <si>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</si>
  <si>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</si>
  <si>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</si>
  <si>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</si>
  <si>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</si>
  <si>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</si>
  <si>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</si>
  <si>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</si>
  <si>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</si>
  <si>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</si>
  <si>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</si>
  <si>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</si>
  <si>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</si>
  <si>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</si>
  <si>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</si>
  <si>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</si>
  <si>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</si>
  <si>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</si>
  <si>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</si>
  <si>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</si>
  <si>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</si>
  <si>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</si>
  <si>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</si>
  <si>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</si>
  <si>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</si>
  <si>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</si>
  <si>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</si>
  <si>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</si>
  <si>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</si>
  <si>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</si>
  <si>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</si>
  <si>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</si>
  <si>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</si>
  <si>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</si>
  <si>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</si>
  <si>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</si>
  <si>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</si>
  <si>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</si>
  <si>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</si>
  <si>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</si>
  <si>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</si>
  <si>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</si>
  <si>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</si>
  <si>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</si>
  <si>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</si>
  <si>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</si>
  <si>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</si>
  <si>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</si>
  <si>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</si>
  <si>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</si>
  <si>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</si>
  <si>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</si>
  <si>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</si>
  <si>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</si>
  <si>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</si>
  <si>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</si>
  <si>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</si>
  <si>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</si>
  <si>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</si>
  <si>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</si>
  <si>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</si>
  <si>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</si>
  <si>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</si>
  <si>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</si>
  <si>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</si>
  <si>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</si>
  <si>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</si>
  <si>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</si>
  <si>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</si>
  <si>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</si>
  <si>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</si>
  <si>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</si>
  <si>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</si>
  <si>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</si>
  <si>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</si>
  <si>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</si>
  <si>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</si>
  <si>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</si>
  <si>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</si>
  <si>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</si>
  <si>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</si>
  <si>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</si>
  <si>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</si>
  <si>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</si>
  <si>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</si>
  <si>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</si>
  <si>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</si>
  <si>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</si>
  <si>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</si>
  <si>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</si>
  <si>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</si>
  <si>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</si>
  <si>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</si>
  <si>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</si>
  <si>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</si>
  <si>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</si>
  <si>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</si>
  <si>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</si>
  <si>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</si>
  <si>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</si>
  <si>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</si>
  <si>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</si>
  <si>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</si>
  <si>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</si>
  <si>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</si>
  <si>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</si>
  <si>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</si>
  <si>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</si>
  <si>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</si>
  <si>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</si>
  <si>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</si>
  <si>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</si>
  <si>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</si>
  <si>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</si>
  <si>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</si>
  <si>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</si>
  <si>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</si>
  <si>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</si>
  <si>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</si>
  <si>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</si>
  <si>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</si>
  <si>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</si>
  <si>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</si>
  <si>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</si>
  <si>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</si>
  <si>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</si>
  <si>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</si>
  <si>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</si>
  <si>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</si>
  <si>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</si>
  <si>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</si>
  <si>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</si>
  <si>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</si>
  <si>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</si>
  <si>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</si>
  <si>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</si>
  <si>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</si>
  <si>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</si>
  <si>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</si>
  <si>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</si>
  <si>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</si>
  <si>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</si>
  <si>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</si>
  <si>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</si>
  <si>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</si>
  <si>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</si>
  <si>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</si>
  <si>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</si>
  <si>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</si>
  <si>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</si>
  <si>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</si>
  <si>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</si>
  <si>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</si>
  <si>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</si>
  <si>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</si>
  <si>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</si>
  <si>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</si>
  <si>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</si>
  <si>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</si>
  <si>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</si>
  <si>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</si>
  <si>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</si>
  <si>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</si>
  <si>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</si>
  <si>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</si>
  <si>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</si>
  <si>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</si>
  <si>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</si>
  <si>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</si>
  <si>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</si>
  <si>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</si>
  <si>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</si>
  <si>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</si>
  <si>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</si>
  <si>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</si>
  <si>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</si>
  <si>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</si>
  <si>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</si>
  <si>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</si>
  <si>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</si>
  <si>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</si>
  <si>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</si>
  <si>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</si>
  <si>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</si>
  <si>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</si>
  <si>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</si>
  <si>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</si>
  <si>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</si>
  <si>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</si>
  <si>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</si>
  <si>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</si>
  <si>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</si>
  <si>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</si>
  <si>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</si>
  <si>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</si>
  <si>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</si>
  <si>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</si>
  <si>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</si>
  <si>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</si>
  <si>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</si>
  <si>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</si>
  <si>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</si>
  <si>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</si>
  <si>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</si>
  <si>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</si>
  <si>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</si>
  <si>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</si>
  <si>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</si>
  <si>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</si>
  <si>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</si>
  <si>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</si>
  <si>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</si>
  <si>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</si>
  <si>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</si>
  <si>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</si>
  <si>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</si>
  <si>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</si>
  <si>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</si>
  <si>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</si>
  <si>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</si>
  <si>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</si>
  <si>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</si>
  <si>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</si>
  <si>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</si>
  <si>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</si>
  <si>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</si>
  <si>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</si>
  <si>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</si>
  <si>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</si>
  <si>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</si>
  <si>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</si>
  <si>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</si>
  <si>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</si>
  <si>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</si>
  <si>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</si>
  <si>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</si>
  <si>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</si>
  <si>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</si>
  <si>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</si>
  <si>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</si>
  <si>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</si>
  <si>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</si>
  <si>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</si>
  <si>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</si>
  <si>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</si>
  <si>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</si>
  <si>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</si>
  <si>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</si>
  <si>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</si>
  <si>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</si>
  <si>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</si>
  <si>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</si>
  <si>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</si>
  <si>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</si>
  <si>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</si>
  <si>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</si>
  <si>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</si>
  <si>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</si>
  <si>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</si>
  <si>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</si>
  <si>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</si>
  <si>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</si>
  <si>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</si>
  <si>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</si>
  <si>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</si>
  <si>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</si>
  <si>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</si>
  <si>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</si>
  <si>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</si>
  <si>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</si>
  <si>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</si>
  <si>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</si>
  <si>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</si>
  <si>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</si>
  <si>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</si>
  <si>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</si>
  <si>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</si>
  <si>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</si>
  <si>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</si>
  <si>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</si>
  <si>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</si>
  <si>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</si>
  <si>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</si>
  <si>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</si>
  <si>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</si>
  <si>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</si>
  <si>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</si>
  <si>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</si>
  <si>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</si>
  <si>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</si>
  <si>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</si>
  <si>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</si>
  <si>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</si>
  <si>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</si>
  <si>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</si>
  <si>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</si>
  <si>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</si>
  <si>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</si>
  <si>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</si>
  <si>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</si>
  <si>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</si>
  <si>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</si>
  <si>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</si>
  <si>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</si>
  <si>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</si>
  <si>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</si>
  <si>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</si>
  <si>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</si>
  <si>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</si>
  <si>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</si>
  <si>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</si>
  <si>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</si>
  <si>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</si>
  <si>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</si>
  <si>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</si>
  <si>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</si>
  <si>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</si>
  <si>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</si>
  <si>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</si>
  <si>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</si>
  <si>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</si>
  <si>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</si>
  <si>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</si>
  <si>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</si>
  <si>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</si>
  <si>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</si>
  <si>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</si>
  <si>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</si>
  <si>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</si>
  <si>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</si>
  <si>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</si>
  <si>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</si>
  <si>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</si>
  <si>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</si>
  <si>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</si>
  <si>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</si>
  <si>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</si>
  <si>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</si>
  <si>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</si>
  <si>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</si>
  <si>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</si>
  <si>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</si>
  <si>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</si>
  <si>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</si>
  <si>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</si>
  <si>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</si>
  <si>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</si>
  <si>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</si>
  <si>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</si>
  <si>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</si>
  <si>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</si>
  <si>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</si>
  <si>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</si>
  <si>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</si>
  <si>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</si>
  <si>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</si>
  <si>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</si>
  <si>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</si>
  <si>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</si>
  <si>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</si>
  <si>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</si>
  <si>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</si>
  <si>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</si>
  <si>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</si>
  <si>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</si>
  <si>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</si>
  <si>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</si>
  <si>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</si>
  <si>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</si>
  <si>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</si>
  <si>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</si>
  <si>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</si>
  <si>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</si>
  <si>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</si>
  <si>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</si>
  <si>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</si>
  <si>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</si>
  <si>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</si>
  <si>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</si>
  <si>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</si>
  <si>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</si>
  <si>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</si>
  <si>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</si>
  <si>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</si>
  <si>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</si>
  <si>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</si>
  <si>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</si>
  <si>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</si>
  <si>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</si>
  <si>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</si>
  <si>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</si>
  <si>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</si>
  <si>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</si>
  <si>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</si>
  <si>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</si>
  <si>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</si>
  <si>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</si>
  <si>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</si>
  <si>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</si>
  <si>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</si>
  <si>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</si>
  <si>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</si>
  <si>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</si>
  <si>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</si>
  <si>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</si>
  <si>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</si>
  <si>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</si>
  <si>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</si>
  <si>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</si>
  <si>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</si>
  <si>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</si>
  <si>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</si>
  <si>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</si>
  <si>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</si>
  <si>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</si>
  <si>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</si>
  <si>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</si>
  <si>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</si>
  <si>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</si>
  <si>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</si>
  <si>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</si>
  <si>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</si>
  <si>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</si>
  <si>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</si>
  <si>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</si>
  <si>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</si>
  <si>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</si>
  <si>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</si>
  <si>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</si>
  <si>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</si>
  <si>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</si>
  <si>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</si>
  <si>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</si>
  <si>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</si>
  <si>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</si>
  <si>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</si>
  <si>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</si>
  <si>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</si>
  <si>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</si>
  <si>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</si>
  <si>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</si>
  <si>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</si>
  <si>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</si>
  <si>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</si>
  <si>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</si>
  <si>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</si>
  <si>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</si>
  <si>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</si>
  <si>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</si>
  <si>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</si>
  <si>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</si>
  <si>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</si>
  <si>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</si>
  <si>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</si>
  <si>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</si>
  <si>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</si>
  <si>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</si>
  <si>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</si>
  <si>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</si>
  <si>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</si>
  <si>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</si>
  <si>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</si>
  <si>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</si>
  <si>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</si>
  <si>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</si>
  <si>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</si>
  <si>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</si>
  <si>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</si>
  <si>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</si>
  <si>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</si>
  <si>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</si>
  <si>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</si>
  <si>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</si>
  <si>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</si>
  <si>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</si>
  <si>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</si>
  <si>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</si>
  <si>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</si>
  <si>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</si>
  <si>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</si>
  <si>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</si>
  <si>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</si>
  <si>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</si>
  <si>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</si>
  <si>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</si>
  <si>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</si>
  <si>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</si>
  <si>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</si>
  <si>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</si>
  <si>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</si>
  <si>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</si>
  <si>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</si>
  <si>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</si>
  <si>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</si>
  <si>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</si>
  <si>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</si>
  <si>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</si>
  <si>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</si>
  <si>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</si>
  <si>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</si>
  <si>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</si>
  <si>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</si>
  <si>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</si>
  <si>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</si>
  <si>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</si>
  <si>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</si>
  <si>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</si>
  <si>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</si>
  <si>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</si>
  <si>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</si>
  <si>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</si>
  <si>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</si>
  <si>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</si>
  <si>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</si>
  <si>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</si>
  <si>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</si>
  <si>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</si>
  <si>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</si>
  <si>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</si>
  <si>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</si>
  <si>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</si>
  <si>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</si>
  <si>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</si>
  <si>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</si>
  <si>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</si>
  <si>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</si>
  <si>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</si>
  <si>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</si>
  <si>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</si>
  <si>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</si>
  <si>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</si>
  <si>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</si>
  <si>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</si>
  <si>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</si>
  <si>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</si>
  <si>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</si>
  <si>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</si>
  <si>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</si>
  <si>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</si>
  <si>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</si>
  <si>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</si>
  <si>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</si>
  <si>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</si>
  <si>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</si>
  <si>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</si>
  <si>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</si>
  <si>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</si>
  <si>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</si>
  <si>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</si>
  <si>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</si>
  <si>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</si>
  <si>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</si>
  <si>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</si>
  <si>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</si>
  <si>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</si>
  <si>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</si>
  <si>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</si>
  <si>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</si>
  <si>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</si>
  <si>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</si>
  <si>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</si>
  <si>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</si>
  <si>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</si>
  <si>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</si>
  <si>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</si>
  <si>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</si>
  <si>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</si>
  <si>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</si>
  <si>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</si>
  <si>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</si>
  <si>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</si>
  <si>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</si>
  <si>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</si>
  <si>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</si>
  <si>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</si>
  <si>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</si>
  <si>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</si>
  <si>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</si>
  <si>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</si>
  <si>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</si>
  <si>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</si>
  <si>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</si>
  <si>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</si>
  <si>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</si>
  <si>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</si>
  <si>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</si>
  <si>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</si>
  <si>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</si>
  <si>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</si>
  <si>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</si>
  <si>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</si>
  <si>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</si>
  <si>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</si>
  <si>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</si>
  <si>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</si>
  <si>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</si>
  <si>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</si>
  <si>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</si>
  <si>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</si>
  <si>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</si>
  <si>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</si>
  <si>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</si>
  <si>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</si>
  <si>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</si>
  <si>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</si>
  <si>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</si>
  <si>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</si>
  <si>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</si>
  <si>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</si>
  <si>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</si>
  <si>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</si>
  <si>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</si>
  <si>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</si>
  <si>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</si>
  <si>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</si>
  <si>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</si>
  <si>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</si>
  <si>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</si>
  <si>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</si>
  <si>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</si>
  <si>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</si>
  <si>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</si>
  <si>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</si>
  <si>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</si>
  <si>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</si>
  <si>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year</t>
  </si>
  <si>
    <t xml:space="preserve"> ----&gt; crime</t>
  </si>
  <si>
    <t xml:space="preserve"> ----&gt; category</t>
  </si>
  <si>
    <t xml:space="preserve"> ----&gt; counts</t>
  </si>
  <si>
    <t xml:space="preserve"> ----&gt; province</t>
  </si>
  <si>
    <t>0/392657</t>
  </si>
  <si>
    <t>0/392337</t>
  </si>
  <si>
    <t>0/9756</t>
  </si>
  <si>
    <t>0/6012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</si>
</sst>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tabSelected="1" workbookViewId="0">
      <selection activeCell="AV1" sqref="AV1:AV1048576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1</v>
      </c>
      <c r="AH115" s="2">
        <f t="shared" si="60"/>
        <v>0</v>
      </c>
      <c r="AI115" s="2">
        <f t="shared" si="61"/>
        <v>0</v>
      </c>
      <c r="AJ115" s="2">
        <f t="shared" si="62"/>
        <v>1</v>
      </c>
      <c r="AK115" s="13">
        <f t="shared" si="63"/>
        <v>0</v>
      </c>
      <c r="AL115" s="20">
        <v>1</v>
      </c>
      <c r="AM115" s="2">
        <f t="shared" si="64"/>
        <v>0</v>
      </c>
      <c r="AN115" s="2">
        <f t="shared" si="65"/>
        <v>0</v>
      </c>
      <c r="AO115" s="2">
        <f t="shared" si="66"/>
        <v>1</v>
      </c>
      <c r="AP115" s="13">
        <f t="shared" si="67"/>
        <v>0</v>
      </c>
      <c r="AQ115" s="20">
        <v>1</v>
      </c>
      <c r="AR115" s="2">
        <f t="shared" si="68"/>
        <v>0</v>
      </c>
      <c r="AS115" s="2">
        <f t="shared" si="69"/>
        <v>0</v>
      </c>
      <c r="AT115" s="2">
        <f t="shared" si="70"/>
        <v>1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1</v>
      </c>
      <c r="AH192" s="2">
        <f t="shared" si="96"/>
        <v>0</v>
      </c>
      <c r="AI192" s="2">
        <f t="shared" si="97"/>
        <v>0</v>
      </c>
      <c r="AJ192" s="2">
        <f t="shared" si="98"/>
        <v>1</v>
      </c>
      <c r="AK192" s="13">
        <f t="shared" si="99"/>
        <v>0</v>
      </c>
      <c r="AL192" s="20">
        <v>1</v>
      </c>
      <c r="AM192" s="2">
        <f t="shared" si="100"/>
        <v>0</v>
      </c>
      <c r="AN192" s="2">
        <f t="shared" si="101"/>
        <v>0</v>
      </c>
      <c r="AO192" s="2">
        <f t="shared" si="102"/>
        <v>1</v>
      </c>
      <c r="AP192" s="13">
        <f t="shared" si="103"/>
        <v>0</v>
      </c>
      <c r="AQ192" s="20">
        <v>1</v>
      </c>
      <c r="AR192" s="2">
        <f t="shared" si="104"/>
        <v>0</v>
      </c>
      <c r="AS192" s="2">
        <f t="shared" si="105"/>
        <v>0</v>
      </c>
      <c r="AT192" s="2">
        <f t="shared" si="106"/>
        <v>1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1</v>
      </c>
      <c r="AH277" s="2">
        <f t="shared" si="168"/>
        <v>0</v>
      </c>
      <c r="AI277" s="2">
        <f t="shared" si="169"/>
        <v>0</v>
      </c>
      <c r="AJ277" s="2">
        <f t="shared" si="170"/>
        <v>1</v>
      </c>
      <c r="AK277" s="13">
        <f t="shared" si="171"/>
        <v>0</v>
      </c>
      <c r="AL277" s="20">
        <v>1</v>
      </c>
      <c r="AM277" s="2">
        <f t="shared" si="172"/>
        <v>0</v>
      </c>
      <c r="AN277" s="2">
        <f t="shared" si="173"/>
        <v>0</v>
      </c>
      <c r="AO277" s="2">
        <f t="shared" si="174"/>
        <v>1</v>
      </c>
      <c r="AP277" s="13">
        <f t="shared" si="175"/>
        <v>0</v>
      </c>
      <c r="AQ277" s="20">
        <v>1</v>
      </c>
      <c r="AR277" s="2">
        <f t="shared" si="176"/>
        <v>0</v>
      </c>
      <c r="AS277" s="2">
        <f t="shared" si="177"/>
        <v>0</v>
      </c>
      <c r="AT277" s="2">
        <f t="shared" si="178"/>
        <v>1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1</v>
      </c>
      <c r="C360" s="20">
        <v>0</v>
      </c>
      <c r="D360" s="2">
        <f t="shared" si="180"/>
        <v>0</v>
      </c>
      <c r="E360" s="2">
        <f t="shared" si="181"/>
        <v>0</v>
      </c>
      <c r="F360" s="2">
        <f t="shared" si="182"/>
        <v>0</v>
      </c>
      <c r="G360" s="13">
        <f t="shared" si="183"/>
        <v>1</v>
      </c>
      <c r="H360" s="20">
        <v>0</v>
      </c>
      <c r="I360" s="2">
        <f t="shared" si="184"/>
        <v>0</v>
      </c>
      <c r="J360" s="2">
        <f t="shared" si="185"/>
        <v>0</v>
      </c>
      <c r="K360" s="2">
        <f t="shared" si="186"/>
        <v>0</v>
      </c>
      <c r="L360" s="13">
        <f t="shared" si="187"/>
        <v>1</v>
      </c>
      <c r="M360" s="20">
        <v>0</v>
      </c>
      <c r="N360" s="2">
        <f t="shared" si="188"/>
        <v>0</v>
      </c>
      <c r="O360" s="2">
        <f t="shared" si="189"/>
        <v>0</v>
      </c>
      <c r="P360" s="2">
        <f t="shared" si="190"/>
        <v>0</v>
      </c>
      <c r="Q360" s="13">
        <f t="shared" si="191"/>
        <v>1</v>
      </c>
      <c r="R360" s="20">
        <v>0</v>
      </c>
      <c r="S360" s="2">
        <f t="shared" si="192"/>
        <v>0</v>
      </c>
      <c r="T360" s="2">
        <f t="shared" si="193"/>
        <v>0</v>
      </c>
      <c r="U360" s="2">
        <f t="shared" si="194"/>
        <v>0</v>
      </c>
      <c r="V360" s="13">
        <f t="shared" si="195"/>
        <v>1</v>
      </c>
      <c r="W360" s="20">
        <v>0</v>
      </c>
      <c r="X360" s="2">
        <f t="shared" si="196"/>
        <v>0</v>
      </c>
      <c r="Y360" s="2">
        <f t="shared" si="197"/>
        <v>0</v>
      </c>
      <c r="Z360" s="2">
        <f t="shared" si="198"/>
        <v>0</v>
      </c>
      <c r="AA360" s="13">
        <f t="shared" si="199"/>
        <v>1</v>
      </c>
      <c r="AB360" s="20">
        <v>0</v>
      </c>
      <c r="AC360" s="2">
        <f t="shared" si="200"/>
        <v>0</v>
      </c>
      <c r="AD360" s="2">
        <f t="shared" si="201"/>
        <v>0</v>
      </c>
      <c r="AE360" s="2">
        <f t="shared" si="202"/>
        <v>0</v>
      </c>
      <c r="AF360" s="13">
        <f t="shared" si="203"/>
        <v>1</v>
      </c>
      <c r="AG360" s="20">
        <v>0</v>
      </c>
      <c r="AH360" s="2">
        <f t="shared" si="204"/>
        <v>0</v>
      </c>
      <c r="AI360" s="2">
        <f t="shared" si="205"/>
        <v>0</v>
      </c>
      <c r="AJ360" s="2">
        <f t="shared" si="206"/>
        <v>0</v>
      </c>
      <c r="AK360" s="13">
        <f t="shared" si="207"/>
        <v>1</v>
      </c>
      <c r="AL360" s="20">
        <v>0</v>
      </c>
      <c r="AM360" s="2">
        <f t="shared" si="208"/>
        <v>0</v>
      </c>
      <c r="AN360" s="2">
        <f t="shared" si="209"/>
        <v>0</v>
      </c>
      <c r="AO360" s="2">
        <f t="shared" si="210"/>
        <v>0</v>
      </c>
      <c r="AP360" s="13">
        <f t="shared" si="211"/>
        <v>1</v>
      </c>
      <c r="AQ360" s="20">
        <v>0</v>
      </c>
      <c r="AR360" s="2">
        <f t="shared" si="212"/>
        <v>0</v>
      </c>
      <c r="AS360" s="2">
        <f t="shared" si="213"/>
        <v>0</v>
      </c>
      <c r="AT360" s="2">
        <f t="shared" si="214"/>
        <v>0</v>
      </c>
      <c r="AU360" s="13">
        <f t="shared" si="215"/>
        <v>1</v>
      </c>
    </row>
    <row r="361" spans="1:47" x14ac:dyDescent="0.2">
      <c r="A361" s="12" t="s">
        <v>344</v>
      </c>
      <c r="B361" s="22">
        <v>1</v>
      </c>
      <c r="C361" s="20">
        <v>0</v>
      </c>
      <c r="D361" s="2">
        <f t="shared" si="180"/>
        <v>0</v>
      </c>
      <c r="E361" s="2">
        <f t="shared" si="181"/>
        <v>0</v>
      </c>
      <c r="F361" s="2">
        <f t="shared" si="182"/>
        <v>0</v>
      </c>
      <c r="G361" s="13">
        <f t="shared" si="183"/>
        <v>1</v>
      </c>
      <c r="H361" s="20">
        <v>0</v>
      </c>
      <c r="I361" s="2">
        <f t="shared" si="184"/>
        <v>0</v>
      </c>
      <c r="J361" s="2">
        <f t="shared" si="185"/>
        <v>0</v>
      </c>
      <c r="K361" s="2">
        <f t="shared" si="186"/>
        <v>0</v>
      </c>
      <c r="L361" s="13">
        <f t="shared" si="187"/>
        <v>1</v>
      </c>
      <c r="M361" s="20">
        <v>0</v>
      </c>
      <c r="N361" s="2">
        <f t="shared" si="188"/>
        <v>0</v>
      </c>
      <c r="O361" s="2">
        <f t="shared" si="189"/>
        <v>0</v>
      </c>
      <c r="P361" s="2">
        <f t="shared" si="190"/>
        <v>0</v>
      </c>
      <c r="Q361" s="13">
        <f t="shared" si="191"/>
        <v>1</v>
      </c>
      <c r="R361" s="20">
        <v>0</v>
      </c>
      <c r="S361" s="2">
        <f t="shared" si="192"/>
        <v>0</v>
      </c>
      <c r="T361" s="2">
        <f t="shared" si="193"/>
        <v>0</v>
      </c>
      <c r="U361" s="2">
        <f t="shared" si="194"/>
        <v>0</v>
      </c>
      <c r="V361" s="13">
        <f t="shared" si="195"/>
        <v>1</v>
      </c>
      <c r="W361" s="20">
        <v>0</v>
      </c>
      <c r="X361" s="2">
        <f t="shared" si="196"/>
        <v>0</v>
      </c>
      <c r="Y361" s="2">
        <f t="shared" si="197"/>
        <v>0</v>
      </c>
      <c r="Z361" s="2">
        <f t="shared" si="198"/>
        <v>0</v>
      </c>
      <c r="AA361" s="13">
        <f t="shared" si="199"/>
        <v>1</v>
      </c>
      <c r="AB361" s="20">
        <v>0</v>
      </c>
      <c r="AC361" s="2">
        <f t="shared" si="200"/>
        <v>0</v>
      </c>
      <c r="AD361" s="2">
        <f t="shared" si="201"/>
        <v>0</v>
      </c>
      <c r="AE361" s="2">
        <f t="shared" si="202"/>
        <v>0</v>
      </c>
      <c r="AF361" s="13">
        <f t="shared" si="203"/>
        <v>1</v>
      </c>
      <c r="AG361" s="20">
        <v>0</v>
      </c>
      <c r="AH361" s="2">
        <f t="shared" si="204"/>
        <v>0</v>
      </c>
      <c r="AI361" s="2">
        <f t="shared" si="205"/>
        <v>0</v>
      </c>
      <c r="AJ361" s="2">
        <f t="shared" si="206"/>
        <v>0</v>
      </c>
      <c r="AK361" s="13">
        <f t="shared" si="207"/>
        <v>1</v>
      </c>
      <c r="AL361" s="20">
        <v>0</v>
      </c>
      <c r="AM361" s="2">
        <f t="shared" si="208"/>
        <v>0</v>
      </c>
      <c r="AN361" s="2">
        <f t="shared" si="209"/>
        <v>0</v>
      </c>
      <c r="AO361" s="2">
        <f t="shared" si="210"/>
        <v>0</v>
      </c>
      <c r="AP361" s="13">
        <f t="shared" si="211"/>
        <v>1</v>
      </c>
      <c r="AQ361" s="20">
        <v>0</v>
      </c>
      <c r="AR361" s="2">
        <f t="shared" si="212"/>
        <v>0</v>
      </c>
      <c r="AS361" s="2">
        <f t="shared" si="213"/>
        <v>0</v>
      </c>
      <c r="AT361" s="2">
        <f t="shared" si="214"/>
        <v>0</v>
      </c>
      <c r="AU361" s="13">
        <f t="shared" si="215"/>
        <v>1</v>
      </c>
    </row>
    <row r="362" spans="1:47" x14ac:dyDescent="0.2">
      <c r="A362" s="12" t="s">
        <v>345</v>
      </c>
      <c r="B362" s="22">
        <v>1</v>
      </c>
      <c r="C362" s="20">
        <v>0</v>
      </c>
      <c r="D362" s="2">
        <f t="shared" si="180"/>
        <v>0</v>
      </c>
      <c r="E362" s="2">
        <f t="shared" si="181"/>
        <v>0</v>
      </c>
      <c r="F362" s="2">
        <f t="shared" si="182"/>
        <v>0</v>
      </c>
      <c r="G362" s="13">
        <f t="shared" si="183"/>
        <v>1</v>
      </c>
      <c r="H362" s="20">
        <v>0</v>
      </c>
      <c r="I362" s="2">
        <f t="shared" si="184"/>
        <v>0</v>
      </c>
      <c r="J362" s="2">
        <f t="shared" si="185"/>
        <v>0</v>
      </c>
      <c r="K362" s="2">
        <f t="shared" si="186"/>
        <v>0</v>
      </c>
      <c r="L362" s="13">
        <f t="shared" si="187"/>
        <v>1</v>
      </c>
      <c r="M362" s="20">
        <v>0</v>
      </c>
      <c r="N362" s="2">
        <f t="shared" si="188"/>
        <v>0</v>
      </c>
      <c r="O362" s="2">
        <f t="shared" si="189"/>
        <v>0</v>
      </c>
      <c r="P362" s="2">
        <f t="shared" si="190"/>
        <v>0</v>
      </c>
      <c r="Q362" s="13">
        <f t="shared" si="191"/>
        <v>1</v>
      </c>
      <c r="R362" s="20">
        <v>0</v>
      </c>
      <c r="S362" s="2">
        <f t="shared" si="192"/>
        <v>0</v>
      </c>
      <c r="T362" s="2">
        <f t="shared" si="193"/>
        <v>0</v>
      </c>
      <c r="U362" s="2">
        <f t="shared" si="194"/>
        <v>0</v>
      </c>
      <c r="V362" s="13">
        <f t="shared" si="195"/>
        <v>1</v>
      </c>
      <c r="W362" s="20">
        <v>0</v>
      </c>
      <c r="X362" s="2">
        <f t="shared" si="196"/>
        <v>0</v>
      </c>
      <c r="Y362" s="2">
        <f t="shared" si="197"/>
        <v>0</v>
      </c>
      <c r="Z362" s="2">
        <f t="shared" si="198"/>
        <v>0</v>
      </c>
      <c r="AA362" s="13">
        <f t="shared" si="199"/>
        <v>1</v>
      </c>
      <c r="AB362" s="20">
        <v>0</v>
      </c>
      <c r="AC362" s="2">
        <f t="shared" si="200"/>
        <v>0</v>
      </c>
      <c r="AD362" s="2">
        <f t="shared" si="201"/>
        <v>0</v>
      </c>
      <c r="AE362" s="2">
        <f t="shared" si="202"/>
        <v>0</v>
      </c>
      <c r="AF362" s="13">
        <f t="shared" si="203"/>
        <v>1</v>
      </c>
      <c r="AG362" s="20">
        <v>0</v>
      </c>
      <c r="AH362" s="2">
        <f t="shared" si="204"/>
        <v>0</v>
      </c>
      <c r="AI362" s="2">
        <f t="shared" si="205"/>
        <v>0</v>
      </c>
      <c r="AJ362" s="2">
        <f t="shared" si="206"/>
        <v>0</v>
      </c>
      <c r="AK362" s="13">
        <f t="shared" si="207"/>
        <v>1</v>
      </c>
      <c r="AL362" s="20">
        <v>0</v>
      </c>
      <c r="AM362" s="2">
        <f t="shared" si="208"/>
        <v>0</v>
      </c>
      <c r="AN362" s="2">
        <f t="shared" si="209"/>
        <v>0</v>
      </c>
      <c r="AO362" s="2">
        <f t="shared" si="210"/>
        <v>0</v>
      </c>
      <c r="AP362" s="13">
        <f t="shared" si="211"/>
        <v>1</v>
      </c>
      <c r="AQ362" s="20">
        <v>0</v>
      </c>
      <c r="AR362" s="2">
        <f t="shared" si="212"/>
        <v>0</v>
      </c>
      <c r="AS362" s="2">
        <f t="shared" si="213"/>
        <v>0</v>
      </c>
      <c r="AT362" s="2">
        <f t="shared" si="214"/>
        <v>0</v>
      </c>
      <c r="AU362" s="13">
        <f t="shared" si="215"/>
        <v>1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1</v>
      </c>
      <c r="D537" s="2">
        <f t="shared" si="288"/>
        <v>0</v>
      </c>
      <c r="E537" s="2">
        <f t="shared" si="289"/>
        <v>0</v>
      </c>
      <c r="F537" s="2">
        <f t="shared" si="290"/>
        <v>1</v>
      </c>
      <c r="G537" s="13">
        <f t="shared" si="291"/>
        <v>0</v>
      </c>
      <c r="H537" s="20">
        <v>1</v>
      </c>
      <c r="I537" s="2">
        <f t="shared" si="292"/>
        <v>0</v>
      </c>
      <c r="J537" s="2">
        <f t="shared" si="293"/>
        <v>0</v>
      </c>
      <c r="K537" s="2">
        <f t="shared" si="294"/>
        <v>1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1</v>
      </c>
      <c r="X537" s="2">
        <f t="shared" si="304"/>
        <v>0</v>
      </c>
      <c r="Y537" s="2">
        <f t="shared" si="305"/>
        <v>0</v>
      </c>
      <c r="Z537" s="2">
        <f t="shared" si="306"/>
        <v>1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1</v>
      </c>
      <c r="AH628" s="2">
        <f t="shared" si="348"/>
        <v>0</v>
      </c>
      <c r="AI628" s="2">
        <f t="shared" si="349"/>
        <v>0</v>
      </c>
      <c r="AJ628" s="2">
        <f t="shared" si="350"/>
        <v>1</v>
      </c>
      <c r="AK628" s="13">
        <f t="shared" si="351"/>
        <v>0</v>
      </c>
      <c r="AL628" s="20">
        <v>1</v>
      </c>
      <c r="AM628" s="2">
        <f t="shared" si="352"/>
        <v>0</v>
      </c>
      <c r="AN628" s="2">
        <f t="shared" si="353"/>
        <v>0</v>
      </c>
      <c r="AO628" s="2">
        <f t="shared" si="354"/>
        <v>1</v>
      </c>
      <c r="AP628" s="13">
        <f t="shared" si="355"/>
        <v>0</v>
      </c>
      <c r="AQ628" s="20">
        <v>1</v>
      </c>
      <c r="AR628" s="2">
        <f t="shared" si="356"/>
        <v>0</v>
      </c>
      <c r="AS628" s="2">
        <f t="shared" si="357"/>
        <v>0</v>
      </c>
      <c r="AT628" s="2">
        <f t="shared" si="358"/>
        <v>1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1</v>
      </c>
      <c r="C1476" s="20">
        <v>0</v>
      </c>
      <c r="D1476" s="2">
        <f t="shared" si="828"/>
        <v>0</v>
      </c>
      <c r="E1476" s="2">
        <f t="shared" si="829"/>
        <v>0</v>
      </c>
      <c r="F1476" s="2">
        <f t="shared" si="830"/>
        <v>0</v>
      </c>
      <c r="G1476" s="13">
        <f t="shared" si="831"/>
        <v>1</v>
      </c>
      <c r="H1476" s="20">
        <v>0</v>
      </c>
      <c r="I1476" s="2">
        <f t="shared" si="832"/>
        <v>0</v>
      </c>
      <c r="J1476" s="2">
        <f t="shared" si="833"/>
        <v>0</v>
      </c>
      <c r="K1476" s="2">
        <f t="shared" si="834"/>
        <v>0</v>
      </c>
      <c r="L1476" s="13">
        <f t="shared" si="835"/>
        <v>1</v>
      </c>
      <c r="M1476" s="20">
        <v>0</v>
      </c>
      <c r="N1476" s="2">
        <f t="shared" si="836"/>
        <v>0</v>
      </c>
      <c r="O1476" s="2">
        <f t="shared" si="837"/>
        <v>0</v>
      </c>
      <c r="P1476" s="2">
        <f t="shared" si="838"/>
        <v>0</v>
      </c>
      <c r="Q1476" s="13">
        <f t="shared" si="839"/>
        <v>1</v>
      </c>
      <c r="R1476" s="20">
        <v>0</v>
      </c>
      <c r="S1476" s="2">
        <f t="shared" si="840"/>
        <v>0</v>
      </c>
      <c r="T1476" s="2">
        <f t="shared" si="841"/>
        <v>0</v>
      </c>
      <c r="U1476" s="2">
        <f t="shared" si="842"/>
        <v>0</v>
      </c>
      <c r="V1476" s="13">
        <f t="shared" si="843"/>
        <v>1</v>
      </c>
      <c r="W1476" s="20">
        <v>0</v>
      </c>
      <c r="X1476" s="2">
        <f t="shared" si="844"/>
        <v>0</v>
      </c>
      <c r="Y1476" s="2">
        <f t="shared" si="845"/>
        <v>0</v>
      </c>
      <c r="Z1476" s="2">
        <f t="shared" si="846"/>
        <v>0</v>
      </c>
      <c r="AA1476" s="13">
        <f t="shared" si="847"/>
        <v>1</v>
      </c>
      <c r="AB1476" s="20">
        <v>0</v>
      </c>
      <c r="AC1476" s="2">
        <f t="shared" si="848"/>
        <v>0</v>
      </c>
      <c r="AD1476" s="2">
        <f t="shared" si="849"/>
        <v>0</v>
      </c>
      <c r="AE1476" s="2">
        <f t="shared" si="850"/>
        <v>0</v>
      </c>
      <c r="AF1476" s="13">
        <f t="shared" si="851"/>
        <v>1</v>
      </c>
      <c r="AG1476" s="20">
        <v>0</v>
      </c>
      <c r="AH1476" s="2">
        <f t="shared" si="852"/>
        <v>0</v>
      </c>
      <c r="AI1476" s="2">
        <f t="shared" si="853"/>
        <v>0</v>
      </c>
      <c r="AJ1476" s="2">
        <f t="shared" si="854"/>
        <v>0</v>
      </c>
      <c r="AK1476" s="13">
        <f t="shared" si="855"/>
        <v>1</v>
      </c>
      <c r="AL1476" s="20">
        <v>0</v>
      </c>
      <c r="AM1476" s="2">
        <f t="shared" si="856"/>
        <v>0</v>
      </c>
      <c r="AN1476" s="2">
        <f t="shared" si="857"/>
        <v>0</v>
      </c>
      <c r="AO1476" s="2">
        <f t="shared" si="858"/>
        <v>0</v>
      </c>
      <c r="AP1476" s="13">
        <f t="shared" si="859"/>
        <v>1</v>
      </c>
      <c r="AQ1476" s="20">
        <v>0</v>
      </c>
      <c r="AR1476" s="2">
        <f t="shared" si="860"/>
        <v>0</v>
      </c>
      <c r="AS1476" s="2">
        <f t="shared" si="861"/>
        <v>0</v>
      </c>
      <c r="AT1476" s="2">
        <f t="shared" si="862"/>
        <v>0</v>
      </c>
      <c r="AU1476" s="13">
        <f t="shared" si="863"/>
        <v>1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1</v>
      </c>
      <c r="AH1653" s="2">
        <f t="shared" si="924"/>
        <v>0</v>
      </c>
      <c r="AI1653" s="2">
        <f t="shared" si="925"/>
        <v>0</v>
      </c>
      <c r="AJ1653" s="2">
        <f t="shared" si="926"/>
        <v>1</v>
      </c>
      <c r="AK1653" s="13">
        <f t="shared" si="927"/>
        <v>0</v>
      </c>
      <c r="AL1653" s="20">
        <v>1</v>
      </c>
      <c r="AM1653" s="2">
        <f t="shared" si="928"/>
        <v>0</v>
      </c>
      <c r="AN1653" s="2">
        <f t="shared" si="929"/>
        <v>0</v>
      </c>
      <c r="AO1653" s="2">
        <f t="shared" si="930"/>
        <v>1</v>
      </c>
      <c r="AP1653" s="13">
        <f t="shared" si="931"/>
        <v>0</v>
      </c>
      <c r="AQ1653" s="20">
        <v>1</v>
      </c>
      <c r="AR1653" s="2">
        <f t="shared" si="932"/>
        <v>0</v>
      </c>
      <c r="AS1653" s="2">
        <f t="shared" si="933"/>
        <v>0</v>
      </c>
      <c r="AT1653" s="2">
        <f t="shared" si="934"/>
        <v>1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1</v>
      </c>
      <c r="D1676" s="2">
        <f t="shared" si="936"/>
        <v>0</v>
      </c>
      <c r="E1676" s="2">
        <f t="shared" si="937"/>
        <v>0</v>
      </c>
      <c r="F1676" s="2">
        <f t="shared" si="938"/>
        <v>1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1</v>
      </c>
      <c r="AH1679" s="2">
        <f t="shared" si="960"/>
        <v>0</v>
      </c>
      <c r="AI1679" s="2">
        <f t="shared" si="961"/>
        <v>0</v>
      </c>
      <c r="AJ1679" s="2">
        <f t="shared" si="962"/>
        <v>1</v>
      </c>
      <c r="AK1679" s="13">
        <f t="shared" si="963"/>
        <v>0</v>
      </c>
      <c r="AL1679" s="20">
        <v>1</v>
      </c>
      <c r="AM1679" s="2">
        <f t="shared" si="964"/>
        <v>0</v>
      </c>
      <c r="AN1679" s="2">
        <f t="shared" si="965"/>
        <v>0</v>
      </c>
      <c r="AO1679" s="2">
        <f t="shared" si="966"/>
        <v>1</v>
      </c>
      <c r="AP1679" s="13">
        <f t="shared" si="967"/>
        <v>0</v>
      </c>
      <c r="AQ1679" s="20">
        <v>1</v>
      </c>
      <c r="AR1679" s="2">
        <f t="shared" si="968"/>
        <v>0</v>
      </c>
      <c r="AS1679" s="2">
        <f t="shared" si="969"/>
        <v>0</v>
      </c>
      <c r="AT1679" s="2">
        <f t="shared" si="970"/>
        <v>1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1</v>
      </c>
      <c r="C1730" s="20">
        <v>0</v>
      </c>
      <c r="D1730" s="2">
        <f t="shared" si="936"/>
        <v>0</v>
      </c>
      <c r="E1730" s="2">
        <f t="shared" si="937"/>
        <v>0</v>
      </c>
      <c r="F1730" s="2">
        <f t="shared" si="938"/>
        <v>0</v>
      </c>
      <c r="G1730" s="13">
        <f t="shared" si="939"/>
        <v>1</v>
      </c>
      <c r="H1730" s="20">
        <v>0</v>
      </c>
      <c r="I1730" s="2">
        <f t="shared" si="940"/>
        <v>0</v>
      </c>
      <c r="J1730" s="2">
        <f t="shared" si="941"/>
        <v>0</v>
      </c>
      <c r="K1730" s="2">
        <f t="shared" si="942"/>
        <v>0</v>
      </c>
      <c r="L1730" s="13">
        <f t="shared" si="943"/>
        <v>1</v>
      </c>
      <c r="M1730" s="20">
        <v>0</v>
      </c>
      <c r="N1730" s="2">
        <f t="shared" si="944"/>
        <v>0</v>
      </c>
      <c r="O1730" s="2">
        <f t="shared" si="945"/>
        <v>0</v>
      </c>
      <c r="P1730" s="2">
        <f t="shared" si="946"/>
        <v>0</v>
      </c>
      <c r="Q1730" s="13">
        <f t="shared" si="947"/>
        <v>1</v>
      </c>
      <c r="R1730" s="20">
        <v>0</v>
      </c>
      <c r="S1730" s="2">
        <f t="shared" si="948"/>
        <v>0</v>
      </c>
      <c r="T1730" s="2">
        <f t="shared" si="949"/>
        <v>0</v>
      </c>
      <c r="U1730" s="2">
        <f t="shared" si="950"/>
        <v>0</v>
      </c>
      <c r="V1730" s="13">
        <f t="shared" si="951"/>
        <v>1</v>
      </c>
      <c r="W1730" s="20">
        <v>0</v>
      </c>
      <c r="X1730" s="2">
        <f t="shared" si="952"/>
        <v>0</v>
      </c>
      <c r="Y1730" s="2">
        <f t="shared" si="953"/>
        <v>0</v>
      </c>
      <c r="Z1730" s="2">
        <f t="shared" si="954"/>
        <v>0</v>
      </c>
      <c r="AA1730" s="13">
        <f t="shared" si="955"/>
        <v>1</v>
      </c>
      <c r="AB1730" s="20">
        <v>0</v>
      </c>
      <c r="AC1730" s="2">
        <f t="shared" si="956"/>
        <v>0</v>
      </c>
      <c r="AD1730" s="2">
        <f t="shared" si="957"/>
        <v>0</v>
      </c>
      <c r="AE1730" s="2">
        <f t="shared" si="958"/>
        <v>0</v>
      </c>
      <c r="AF1730" s="13">
        <f t="shared" si="959"/>
        <v>1</v>
      </c>
      <c r="AG1730" s="20">
        <v>0</v>
      </c>
      <c r="AH1730" s="2">
        <f t="shared" si="960"/>
        <v>0</v>
      </c>
      <c r="AI1730" s="2">
        <f t="shared" si="961"/>
        <v>0</v>
      </c>
      <c r="AJ1730" s="2">
        <f t="shared" si="962"/>
        <v>0</v>
      </c>
      <c r="AK1730" s="13">
        <f t="shared" si="963"/>
        <v>1</v>
      </c>
      <c r="AL1730" s="20">
        <v>0</v>
      </c>
      <c r="AM1730" s="2">
        <f t="shared" si="964"/>
        <v>0</v>
      </c>
      <c r="AN1730" s="2">
        <f t="shared" si="965"/>
        <v>0</v>
      </c>
      <c r="AO1730" s="2">
        <f t="shared" si="966"/>
        <v>0</v>
      </c>
      <c r="AP1730" s="13">
        <f t="shared" si="967"/>
        <v>1</v>
      </c>
      <c r="AQ1730" s="20">
        <v>0</v>
      </c>
      <c r="AR1730" s="2">
        <f t="shared" si="968"/>
        <v>0</v>
      </c>
      <c r="AS1730" s="2">
        <f t="shared" si="969"/>
        <v>0</v>
      </c>
      <c r="AT1730" s="2">
        <f t="shared" si="970"/>
        <v>0</v>
      </c>
      <c r="AU1730" s="13">
        <f t="shared" si="971"/>
        <v>1</v>
      </c>
    </row>
    <row r="1731" spans="1:47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1</v>
      </c>
      <c r="D1889" s="2">
        <f t="shared" si="1044"/>
        <v>0</v>
      </c>
      <c r="E1889" s="2">
        <f t="shared" si="1045"/>
        <v>0</v>
      </c>
      <c r="F1889" s="2">
        <f t="shared" si="1046"/>
        <v>1</v>
      </c>
      <c r="G1889" s="13">
        <f t="shared" si="1047"/>
        <v>0</v>
      </c>
      <c r="H1889" s="20">
        <v>1</v>
      </c>
      <c r="I1889" s="2">
        <f t="shared" si="1048"/>
        <v>0</v>
      </c>
      <c r="J1889" s="2">
        <f t="shared" si="1049"/>
        <v>0</v>
      </c>
      <c r="K1889" s="2">
        <f t="shared" si="1050"/>
        <v>1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1</v>
      </c>
      <c r="X1889" s="2">
        <f t="shared" si="1060"/>
        <v>0</v>
      </c>
      <c r="Y1889" s="2">
        <f t="shared" si="1061"/>
        <v>0</v>
      </c>
      <c r="Z1889" s="2">
        <f t="shared" si="1062"/>
        <v>1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1</v>
      </c>
      <c r="C2073" s="20">
        <v>0</v>
      </c>
      <c r="D2073" s="2">
        <f t="shared" si="1152"/>
        <v>0</v>
      </c>
      <c r="E2073" s="2">
        <f t="shared" si="1153"/>
        <v>0</v>
      </c>
      <c r="F2073" s="2">
        <f t="shared" si="1154"/>
        <v>0</v>
      </c>
      <c r="G2073" s="13">
        <f t="shared" si="1155"/>
        <v>1</v>
      </c>
      <c r="H2073" s="20">
        <v>0</v>
      </c>
      <c r="I2073" s="2">
        <f t="shared" si="1156"/>
        <v>0</v>
      </c>
      <c r="J2073" s="2">
        <f t="shared" si="1157"/>
        <v>0</v>
      </c>
      <c r="K2073" s="2">
        <f t="shared" si="1158"/>
        <v>0</v>
      </c>
      <c r="L2073" s="13">
        <f t="shared" si="1159"/>
        <v>1</v>
      </c>
      <c r="M2073" s="20">
        <v>0</v>
      </c>
      <c r="N2073" s="2">
        <f t="shared" si="1160"/>
        <v>0</v>
      </c>
      <c r="O2073" s="2">
        <f t="shared" si="1161"/>
        <v>0</v>
      </c>
      <c r="P2073" s="2">
        <f t="shared" si="1162"/>
        <v>0</v>
      </c>
      <c r="Q2073" s="13">
        <f t="shared" si="1163"/>
        <v>1</v>
      </c>
      <c r="R2073" s="20">
        <v>0</v>
      </c>
      <c r="S2073" s="2">
        <f t="shared" si="1164"/>
        <v>0</v>
      </c>
      <c r="T2073" s="2">
        <f t="shared" si="1165"/>
        <v>0</v>
      </c>
      <c r="U2073" s="2">
        <f t="shared" si="1166"/>
        <v>0</v>
      </c>
      <c r="V2073" s="13">
        <f t="shared" si="1167"/>
        <v>1</v>
      </c>
      <c r="W2073" s="20">
        <v>0</v>
      </c>
      <c r="X2073" s="2">
        <f t="shared" si="1168"/>
        <v>0</v>
      </c>
      <c r="Y2073" s="2">
        <f t="shared" si="1169"/>
        <v>0</v>
      </c>
      <c r="Z2073" s="2">
        <f t="shared" si="1170"/>
        <v>0</v>
      </c>
      <c r="AA2073" s="13">
        <f t="shared" si="1171"/>
        <v>1</v>
      </c>
      <c r="AB2073" s="20">
        <v>0</v>
      </c>
      <c r="AC2073" s="2">
        <f t="shared" si="1172"/>
        <v>0</v>
      </c>
      <c r="AD2073" s="2">
        <f t="shared" si="1173"/>
        <v>0</v>
      </c>
      <c r="AE2073" s="2">
        <f t="shared" si="1174"/>
        <v>0</v>
      </c>
      <c r="AF2073" s="13">
        <f t="shared" si="1175"/>
        <v>1</v>
      </c>
      <c r="AG2073" s="20">
        <v>0</v>
      </c>
      <c r="AH2073" s="2">
        <f t="shared" si="1176"/>
        <v>0</v>
      </c>
      <c r="AI2073" s="2">
        <f t="shared" si="1177"/>
        <v>0</v>
      </c>
      <c r="AJ2073" s="2">
        <f t="shared" si="1178"/>
        <v>0</v>
      </c>
      <c r="AK2073" s="13">
        <f t="shared" si="1179"/>
        <v>1</v>
      </c>
      <c r="AL2073" s="20">
        <v>0</v>
      </c>
      <c r="AM2073" s="2">
        <f t="shared" si="1180"/>
        <v>0</v>
      </c>
      <c r="AN2073" s="2">
        <f t="shared" si="1181"/>
        <v>0</v>
      </c>
      <c r="AO2073" s="2">
        <f t="shared" si="1182"/>
        <v>0</v>
      </c>
      <c r="AP2073" s="13">
        <f t="shared" si="1183"/>
        <v>1</v>
      </c>
      <c r="AQ2073" s="20">
        <v>0</v>
      </c>
      <c r="AR2073" s="2">
        <f t="shared" si="1184"/>
        <v>0</v>
      </c>
      <c r="AS2073" s="2">
        <f t="shared" si="1185"/>
        <v>0</v>
      </c>
      <c r="AT2073" s="2">
        <f t="shared" si="1186"/>
        <v>0</v>
      </c>
      <c r="AU2073" s="13">
        <f t="shared" si="1187"/>
        <v>1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1</v>
      </c>
      <c r="AH2223" s="2">
        <f t="shared" si="1248"/>
        <v>0</v>
      </c>
      <c r="AI2223" s="2">
        <f t="shared" si="1249"/>
        <v>0</v>
      </c>
      <c r="AJ2223" s="2">
        <f t="shared" si="1250"/>
        <v>1</v>
      </c>
      <c r="AK2223" s="13">
        <f t="shared" si="1251"/>
        <v>0</v>
      </c>
      <c r="AL2223" s="20">
        <v>1</v>
      </c>
      <c r="AM2223" s="2">
        <f t="shared" si="1252"/>
        <v>0</v>
      </c>
      <c r="AN2223" s="2">
        <f t="shared" si="1253"/>
        <v>0</v>
      </c>
      <c r="AO2223" s="2">
        <f t="shared" si="1254"/>
        <v>1</v>
      </c>
      <c r="AP2223" s="13">
        <f t="shared" si="1255"/>
        <v>0</v>
      </c>
      <c r="AQ2223" s="20">
        <v>1</v>
      </c>
      <c r="AR2223" s="2">
        <f t="shared" si="1256"/>
        <v>0</v>
      </c>
      <c r="AS2223" s="2">
        <f t="shared" si="1257"/>
        <v>0</v>
      </c>
      <c r="AT2223" s="2">
        <f t="shared" si="1258"/>
        <v>1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opLeftCell="A29" workbookViewId="0">
      <selection activeCell="U44" sqref="U44:U45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21" s="23" customFormat="1" x14ac:dyDescent="0.2">
      <c r="B1" s="24" t="s">
        <v>2146</v>
      </c>
      <c r="H1" s="26"/>
      <c r="K1" s="30"/>
    </row>
    <row r="2" spans="1:21" x14ac:dyDescent="0.2">
      <c r="D2" s="4" t="s">
        <v>2127</v>
      </c>
      <c r="E2" s="4" t="s">
        <v>2129</v>
      </c>
    </row>
    <row r="3" spans="1:21" x14ac:dyDescent="0.2">
      <c r="D3" s="4" t="s">
        <v>2128</v>
      </c>
      <c r="E3" s="4" t="s">
        <v>2129</v>
      </c>
    </row>
    <row r="4" spans="1:21" x14ac:dyDescent="0.2">
      <c r="D4" s="4" t="s">
        <v>2130</v>
      </c>
      <c r="E4" s="4" t="s">
        <v>2131</v>
      </c>
      <c r="G4" t="s">
        <v>2148</v>
      </c>
    </row>
    <row r="5" spans="1:21" x14ac:dyDescent="0.2">
      <c r="D5" s="4" t="s">
        <v>2132</v>
      </c>
      <c r="E5" s="4">
        <v>3</v>
      </c>
      <c r="G5" t="s">
        <v>2149</v>
      </c>
    </row>
    <row r="6" spans="1:21" x14ac:dyDescent="0.2">
      <c r="D6" s="4" t="s">
        <v>2133</v>
      </c>
      <c r="E6" s="4" t="s">
        <v>2134</v>
      </c>
      <c r="G6" t="s">
        <v>2150</v>
      </c>
    </row>
    <row r="7" spans="1:21" x14ac:dyDescent="0.2">
      <c r="M7" s="35" t="s">
        <v>2135</v>
      </c>
      <c r="N7" s="35"/>
      <c r="O7" s="35"/>
      <c r="P7" s="35"/>
      <c r="Q7" s="35"/>
    </row>
    <row r="8" spans="1:21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1.3077593722755014E-3</v>
      </c>
      <c r="S9" t="s">
        <v>2181</v>
      </c>
      <c r="U9">
        <v>10180</v>
      </c>
    </row>
    <row r="10" spans="1:21" x14ac:dyDescent="0.2">
      <c r="A10" s="34" t="s">
        <v>2154</v>
      </c>
      <c r="B10" s="7" t="s">
        <v>2152</v>
      </c>
      <c r="C10" s="2">
        <f>SUM(fuzzy_3_subset!D:D)</f>
        <v>0</v>
      </c>
      <c r="D10" s="2">
        <f>SUM(fuzzy_3_subset!G:G)</f>
        <v>6</v>
      </c>
      <c r="E10" s="6">
        <f>SUM(C10:D10)</f>
        <v>6</v>
      </c>
      <c r="G10" s="3" t="s">
        <v>2156</v>
      </c>
      <c r="H10" s="28">
        <f>D11/(C11+D11)</f>
        <v>0.99869224062772455</v>
      </c>
      <c r="I10" s="2"/>
      <c r="J10" s="3" t="s">
        <v>2125</v>
      </c>
      <c r="K10" s="28">
        <f>D10/(C10+D10)</f>
        <v>1</v>
      </c>
      <c r="M10" s="1" t="s">
        <v>2183</v>
      </c>
      <c r="S10" t="s">
        <v>2180</v>
      </c>
      <c r="U10">
        <v>2300</v>
      </c>
    </row>
    <row r="11" spans="1:21" x14ac:dyDescent="0.2">
      <c r="A11" s="34"/>
      <c r="B11" s="7" t="s">
        <v>2153</v>
      </c>
      <c r="C11" s="2">
        <f>SUM(fuzzy_3_subset!F:F)</f>
        <v>3</v>
      </c>
      <c r="D11" s="2">
        <f>SUM(fuzzy_3_subset!E:E)</f>
        <v>2291</v>
      </c>
      <c r="E11" s="6">
        <f>SUM(C11:D11)</f>
        <v>2294</v>
      </c>
      <c r="G11" s="2"/>
      <c r="H11" s="29"/>
      <c r="I11" s="2"/>
      <c r="J11" s="2"/>
      <c r="K11" s="32"/>
      <c r="M11" s="1" t="s">
        <v>2184</v>
      </c>
      <c r="S11" t="s">
        <v>2179</v>
      </c>
      <c r="U11">
        <v>5</v>
      </c>
    </row>
    <row r="12" spans="1:21" x14ac:dyDescent="0.2">
      <c r="B12" s="5"/>
      <c r="C12" s="6">
        <f>SUM(C10:C11)</f>
        <v>3</v>
      </c>
      <c r="D12" s="6">
        <f>SUM(D10:D11)</f>
        <v>2297</v>
      </c>
      <c r="E12" s="6">
        <f>SUM(C10:D11)</f>
        <v>2300</v>
      </c>
      <c r="G12" s="3" t="s">
        <v>2123</v>
      </c>
      <c r="H12" s="28">
        <f>(C10+D11)/(E12)</f>
        <v>0.99608695652173918</v>
      </c>
      <c r="I12" s="2"/>
      <c r="J12" s="3" t="s">
        <v>2126</v>
      </c>
      <c r="K12" s="29">
        <f>(K9+K10)/2</f>
        <v>0.50065387968613773</v>
      </c>
      <c r="M12" s="1" t="s">
        <v>2182</v>
      </c>
      <c r="S12" s="9" t="s">
        <v>2178</v>
      </c>
      <c r="T12" s="9"/>
      <c r="U12">
        <v>162</v>
      </c>
    </row>
    <row r="13" spans="1:21" ht="16" customHeight="1" x14ac:dyDescent="0.2">
      <c r="G13" s="3" t="s">
        <v>2157</v>
      </c>
      <c r="H13" s="28">
        <f>(C10)/(C10+C11)</f>
        <v>0</v>
      </c>
      <c r="M13" s="1" t="s">
        <v>2185</v>
      </c>
      <c r="S13" s="33" t="s">
        <v>2177</v>
      </c>
      <c r="T13" s="33"/>
      <c r="U13">
        <v>45</v>
      </c>
    </row>
    <row r="14" spans="1:21" x14ac:dyDescent="0.2">
      <c r="M14" s="1" t="s">
        <v>2186</v>
      </c>
      <c r="S14" t="s">
        <v>2137</v>
      </c>
      <c r="U14" s="10">
        <v>3</v>
      </c>
    </row>
    <row r="15" spans="1:21" x14ac:dyDescent="0.2">
      <c r="M15" s="1"/>
      <c r="S15" t="s">
        <v>2176</v>
      </c>
      <c r="U15" s="25" t="s">
        <v>2189</v>
      </c>
    </row>
    <row r="16" spans="1:21" s="23" customFormat="1" x14ac:dyDescent="0.2">
      <c r="B16" s="24" t="s">
        <v>2147</v>
      </c>
      <c r="H16" s="26"/>
      <c r="K16" s="30"/>
      <c r="M16" s="24"/>
      <c r="U16" s="24"/>
    </row>
    <row r="17" spans="1:21" x14ac:dyDescent="0.2">
      <c r="D17" s="4" t="s">
        <v>2127</v>
      </c>
      <c r="E17" s="4" t="s">
        <v>2129</v>
      </c>
    </row>
    <row r="18" spans="1:21" x14ac:dyDescent="0.2">
      <c r="D18" s="4" t="s">
        <v>2128</v>
      </c>
      <c r="E18" s="4" t="s">
        <v>2129</v>
      </c>
    </row>
    <row r="19" spans="1:21" x14ac:dyDescent="0.2">
      <c r="D19" s="4" t="s">
        <v>2130</v>
      </c>
      <c r="E19" s="4" t="s">
        <v>2158</v>
      </c>
      <c r="G19" t="s">
        <v>2148</v>
      </c>
    </row>
    <row r="20" spans="1:21" x14ac:dyDescent="0.2">
      <c r="D20" s="4" t="s">
        <v>2132</v>
      </c>
      <c r="E20" s="4">
        <v>3</v>
      </c>
      <c r="G20" t="s">
        <v>2149</v>
      </c>
    </row>
    <row r="21" spans="1:21" x14ac:dyDescent="0.2">
      <c r="D21" s="4" t="s">
        <v>2133</v>
      </c>
      <c r="E21" s="4" t="s">
        <v>2134</v>
      </c>
      <c r="G21" t="s">
        <v>2150</v>
      </c>
    </row>
    <row r="22" spans="1:21" x14ac:dyDescent="0.2">
      <c r="M22" s="35" t="s">
        <v>2135</v>
      </c>
      <c r="N22" s="35"/>
      <c r="O22" s="35"/>
      <c r="P22" s="35"/>
      <c r="Q22" s="35"/>
    </row>
    <row r="23" spans="1:21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</row>
    <row r="24" spans="1:21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</v>
      </c>
      <c r="I24" s="2"/>
      <c r="J24" s="3" t="s">
        <v>2124</v>
      </c>
      <c r="K24" s="28">
        <f>C26/(C26+D26)</f>
        <v>8.7183958151700091E-4</v>
      </c>
      <c r="S24" t="s">
        <v>2181</v>
      </c>
      <c r="U24">
        <v>10180</v>
      </c>
    </row>
    <row r="25" spans="1:21" x14ac:dyDescent="0.2">
      <c r="A25" s="34" t="s">
        <v>2154</v>
      </c>
      <c r="B25" s="7" t="s">
        <v>2121</v>
      </c>
      <c r="C25" s="2">
        <f>SUM(fuzzy_3_subset!I:I)</f>
        <v>0</v>
      </c>
      <c r="D25" s="2">
        <f>SUM(fuzzy_3_subset!L:L)</f>
        <v>6</v>
      </c>
      <c r="E25" s="6">
        <f>SUM(C25:D25)</f>
        <v>6</v>
      </c>
      <c r="G25" s="3" t="s">
        <v>2156</v>
      </c>
      <c r="H25" s="28">
        <f>D26/(C26+D26)</f>
        <v>0.99912816041848296</v>
      </c>
      <c r="I25" s="2"/>
      <c r="J25" s="3" t="s">
        <v>2125</v>
      </c>
      <c r="K25" s="28">
        <f>D25/(C25+D25)</f>
        <v>1</v>
      </c>
      <c r="M25" s="1" t="s">
        <v>2183</v>
      </c>
      <c r="S25" t="s">
        <v>2180</v>
      </c>
      <c r="U25">
        <v>2300</v>
      </c>
    </row>
    <row r="26" spans="1:21" x14ac:dyDescent="0.2">
      <c r="A26" s="34"/>
      <c r="B26" s="7" t="s">
        <v>2122</v>
      </c>
      <c r="C26" s="2">
        <f>SUM(fuzzy_3_subset!K:K)</f>
        <v>2</v>
      </c>
      <c r="D26" s="2">
        <f>SUM(fuzzy_3_subset!J:J)</f>
        <v>2292</v>
      </c>
      <c r="E26" s="6">
        <f>SUM(C26:D26)</f>
        <v>2294</v>
      </c>
      <c r="G26" s="2"/>
      <c r="H26" s="29"/>
      <c r="I26" s="2"/>
      <c r="J26" s="2"/>
      <c r="K26" s="32"/>
      <c r="M26" s="1" t="s">
        <v>2184</v>
      </c>
      <c r="S26" t="s">
        <v>2179</v>
      </c>
      <c r="U26">
        <v>5</v>
      </c>
    </row>
    <row r="27" spans="1:21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8">
        <f>(C25+D26)/(E27)</f>
        <v>0.99652173913043474</v>
      </c>
      <c r="I27" s="2"/>
      <c r="J27" s="3" t="s">
        <v>2126</v>
      </c>
      <c r="K27" s="29">
        <f>(K24+K25)/2</f>
        <v>0.50043591979075852</v>
      </c>
      <c r="M27" s="1" t="s">
        <v>2182</v>
      </c>
      <c r="S27" s="9" t="s">
        <v>2178</v>
      </c>
      <c r="T27" s="9"/>
      <c r="U27">
        <v>243</v>
      </c>
    </row>
    <row r="28" spans="1:21" ht="16" customHeight="1" x14ac:dyDescent="0.2">
      <c r="G28" s="3" t="s">
        <v>2157</v>
      </c>
      <c r="H28" s="28">
        <f>(C25)/(C25+C26)</f>
        <v>0</v>
      </c>
      <c r="M28" s="1" t="s">
        <v>2185</v>
      </c>
      <c r="S28" s="33" t="s">
        <v>2177</v>
      </c>
      <c r="T28" s="33"/>
      <c r="U28">
        <v>1</v>
      </c>
    </row>
    <row r="29" spans="1:21" x14ac:dyDescent="0.2">
      <c r="M29" s="1" t="s">
        <v>2186</v>
      </c>
      <c r="S29" t="s">
        <v>2137</v>
      </c>
      <c r="U29" s="10">
        <v>2</v>
      </c>
    </row>
    <row r="30" spans="1:21" x14ac:dyDescent="0.2">
      <c r="M30" s="1"/>
      <c r="S30" t="s">
        <v>2176</v>
      </c>
      <c r="U30" s="25" t="s">
        <v>2190</v>
      </c>
    </row>
    <row r="31" spans="1:21" s="23" customFormat="1" x14ac:dyDescent="0.2">
      <c r="B31" s="24" t="s">
        <v>2160</v>
      </c>
      <c r="H31" s="26"/>
      <c r="K31" s="30"/>
      <c r="M31" s="24"/>
      <c r="U31" s="24"/>
    </row>
    <row r="32" spans="1:21" x14ac:dyDescent="0.2">
      <c r="D32" s="4" t="s">
        <v>2127</v>
      </c>
      <c r="E32" s="4" t="s">
        <v>2129</v>
      </c>
    </row>
    <row r="33" spans="1:21" x14ac:dyDescent="0.2">
      <c r="D33" s="4" t="s">
        <v>2128</v>
      </c>
      <c r="E33" s="4" t="s">
        <v>2129</v>
      </c>
    </row>
    <row r="34" spans="1:21" x14ac:dyDescent="0.2">
      <c r="D34" s="4" t="s">
        <v>2130</v>
      </c>
      <c r="E34" s="4" t="s">
        <v>2161</v>
      </c>
      <c r="G34" t="s">
        <v>2148</v>
      </c>
    </row>
    <row r="35" spans="1:21" x14ac:dyDescent="0.2">
      <c r="D35" s="4" t="s">
        <v>2132</v>
      </c>
      <c r="E35" s="4">
        <v>3</v>
      </c>
      <c r="G35" t="s">
        <v>2149</v>
      </c>
    </row>
    <row r="36" spans="1:21" x14ac:dyDescent="0.2">
      <c r="D36" s="4" t="s">
        <v>2133</v>
      </c>
      <c r="E36" s="4" t="s">
        <v>2134</v>
      </c>
      <c r="G36" t="s">
        <v>2150</v>
      </c>
    </row>
    <row r="37" spans="1:21" x14ac:dyDescent="0.2">
      <c r="M37" s="35" t="s">
        <v>2135</v>
      </c>
      <c r="N37" s="35"/>
      <c r="O37" s="35"/>
      <c r="P37" s="35"/>
      <c r="Q37" s="35"/>
    </row>
    <row r="38" spans="1:21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</row>
    <row r="39" spans="1:21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</v>
      </c>
      <c r="I39" s="2"/>
      <c r="J39" s="3" t="s">
        <v>2124</v>
      </c>
      <c r="K39" s="28">
        <f>C41/(C41+D41)</f>
        <v>8.7183958151700091E-4</v>
      </c>
      <c r="S39" t="s">
        <v>2181</v>
      </c>
      <c r="U39">
        <v>10180</v>
      </c>
    </row>
    <row r="40" spans="1:21" x14ac:dyDescent="0.2">
      <c r="A40" s="34" t="s">
        <v>2154</v>
      </c>
      <c r="B40" s="7" t="s">
        <v>2121</v>
      </c>
      <c r="C40" s="2">
        <f>SUM(fuzzy_3_subset!N:N)</f>
        <v>0</v>
      </c>
      <c r="D40" s="2">
        <f>SUM(fuzzy_3_subset!Q:Q)</f>
        <v>6</v>
      </c>
      <c r="E40" s="6">
        <f>SUM(C40:D40)</f>
        <v>6</v>
      </c>
      <c r="G40" s="3" t="s">
        <v>2156</v>
      </c>
      <c r="H40" s="28">
        <f>D41/(C41+D41)</f>
        <v>0.99912816041848296</v>
      </c>
      <c r="I40" s="2"/>
      <c r="J40" s="3" t="s">
        <v>2125</v>
      </c>
      <c r="K40" s="28">
        <f>D40/(C40+D40)</f>
        <v>1</v>
      </c>
      <c r="M40" s="1" t="s">
        <v>2183</v>
      </c>
      <c r="S40" t="s">
        <v>2180</v>
      </c>
      <c r="U40">
        <v>2300</v>
      </c>
    </row>
    <row r="41" spans="1:21" x14ac:dyDescent="0.2">
      <c r="A41" s="34"/>
      <c r="B41" s="7" t="s">
        <v>2122</v>
      </c>
      <c r="C41" s="2">
        <f>SUM(fuzzy_3_subset!P:P)</f>
        <v>2</v>
      </c>
      <c r="D41" s="2">
        <f>SUM(fuzzy_3_subset!O:O)</f>
        <v>2292</v>
      </c>
      <c r="E41" s="6">
        <f>SUM(C41:D41)</f>
        <v>2294</v>
      </c>
      <c r="G41" s="2"/>
      <c r="H41" s="29"/>
      <c r="I41" s="2"/>
      <c r="J41" s="2"/>
      <c r="K41" s="32"/>
      <c r="M41" s="1" t="s">
        <v>2184</v>
      </c>
      <c r="S41" t="s">
        <v>2179</v>
      </c>
      <c r="U41">
        <v>5</v>
      </c>
    </row>
    <row r="42" spans="1:21" x14ac:dyDescent="0.2">
      <c r="B42" s="5"/>
      <c r="C42" s="6">
        <f>SUM(C40:C41)</f>
        <v>2</v>
      </c>
      <c r="D42" s="6">
        <f>SUM(D40:D41)</f>
        <v>2298</v>
      </c>
      <c r="E42" s="6">
        <f>SUM(C40:D41)</f>
        <v>2300</v>
      </c>
      <c r="G42" s="3" t="s">
        <v>2123</v>
      </c>
      <c r="H42" s="28">
        <f>(C40+D41)/(E42)</f>
        <v>0.99652173913043474</v>
      </c>
      <c r="I42" s="2"/>
      <c r="J42" s="3" t="s">
        <v>2126</v>
      </c>
      <c r="K42" s="29">
        <f>(K39+K40)/2</f>
        <v>0.50043591979075852</v>
      </c>
      <c r="M42" s="1" t="s">
        <v>2182</v>
      </c>
      <c r="S42" s="9" t="s">
        <v>2178</v>
      </c>
      <c r="T42" s="9"/>
      <c r="U42">
        <v>243</v>
      </c>
    </row>
    <row r="43" spans="1:21" ht="16" customHeight="1" x14ac:dyDescent="0.2">
      <c r="G43" s="3" t="s">
        <v>2157</v>
      </c>
      <c r="H43" s="28">
        <f>(C40)/(C40+C41)</f>
        <v>0</v>
      </c>
      <c r="M43" s="1" t="s">
        <v>2185</v>
      </c>
      <c r="S43" s="33" t="s">
        <v>2177</v>
      </c>
      <c r="T43" s="33"/>
      <c r="U43">
        <v>52</v>
      </c>
    </row>
    <row r="44" spans="1:21" x14ac:dyDescent="0.2">
      <c r="M44" s="1" t="s">
        <v>2186</v>
      </c>
      <c r="S44" t="s">
        <v>2137</v>
      </c>
      <c r="U44" s="10">
        <v>2</v>
      </c>
    </row>
    <row r="45" spans="1:21" x14ac:dyDescent="0.2">
      <c r="M45" s="1"/>
      <c r="S45" t="s">
        <v>2176</v>
      </c>
      <c r="U45" s="25" t="s">
        <v>2190</v>
      </c>
    </row>
    <row r="46" spans="1:21" s="23" customFormat="1" x14ac:dyDescent="0.2">
      <c r="B46" s="24" t="s">
        <v>2162</v>
      </c>
      <c r="H46" s="26"/>
      <c r="K46" s="30"/>
      <c r="M46" s="24"/>
      <c r="U46" s="24"/>
    </row>
    <row r="47" spans="1:21" x14ac:dyDescent="0.2">
      <c r="D47" s="4" t="s">
        <v>2127</v>
      </c>
      <c r="E47" s="4" t="s">
        <v>2174</v>
      </c>
    </row>
    <row r="48" spans="1:21" x14ac:dyDescent="0.2">
      <c r="D48" s="4" t="s">
        <v>2128</v>
      </c>
      <c r="E48" s="4" t="s">
        <v>2174</v>
      </c>
    </row>
    <row r="49" spans="1:21" x14ac:dyDescent="0.2">
      <c r="D49" s="4" t="s">
        <v>2130</v>
      </c>
      <c r="E49" s="4" t="s">
        <v>2131</v>
      </c>
      <c r="G49" t="s">
        <v>2148</v>
      </c>
    </row>
    <row r="50" spans="1:21" x14ac:dyDescent="0.2">
      <c r="D50" s="4" t="s">
        <v>2132</v>
      </c>
      <c r="E50" s="4">
        <v>3</v>
      </c>
      <c r="G50" t="s">
        <v>2149</v>
      </c>
    </row>
    <row r="51" spans="1:21" x14ac:dyDescent="0.2">
      <c r="D51" s="4" t="s">
        <v>2133</v>
      </c>
      <c r="E51" s="4" t="s">
        <v>2134</v>
      </c>
      <c r="G51" t="s">
        <v>2150</v>
      </c>
    </row>
    <row r="52" spans="1:21" x14ac:dyDescent="0.2">
      <c r="M52" s="35" t="s">
        <v>2135</v>
      </c>
      <c r="N52" s="35"/>
      <c r="O52" s="35"/>
      <c r="P52" s="35"/>
      <c r="Q52" s="35"/>
    </row>
    <row r="53" spans="1:21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</row>
    <row r="54" spans="1:21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</v>
      </c>
      <c r="I54" s="2"/>
      <c r="J54" s="3" t="s">
        <v>2124</v>
      </c>
      <c r="K54" s="28">
        <f>C56/(C56+D56)</f>
        <v>1.3077593722755014E-3</v>
      </c>
      <c r="S54" t="s">
        <v>2181</v>
      </c>
      <c r="U54">
        <v>10180</v>
      </c>
    </row>
    <row r="55" spans="1:21" x14ac:dyDescent="0.2">
      <c r="A55" s="34" t="s">
        <v>2154</v>
      </c>
      <c r="B55" s="7" t="s">
        <v>2121</v>
      </c>
      <c r="C55" s="2">
        <f>SUM(fuzzy_3_subset!S:S)</f>
        <v>0</v>
      </c>
      <c r="D55" s="2">
        <f>SUM(fuzzy_3_subset!V:V)</f>
        <v>6</v>
      </c>
      <c r="E55" s="6">
        <f>SUM(C55:D55)</f>
        <v>6</v>
      </c>
      <c r="G55" s="3" t="s">
        <v>2156</v>
      </c>
      <c r="H55" s="28">
        <f>D56/(C56+D56)</f>
        <v>0.99869224062772455</v>
      </c>
      <c r="I55" s="2"/>
      <c r="J55" s="3" t="s">
        <v>2125</v>
      </c>
      <c r="K55" s="28">
        <f>D55/(C55+D55)</f>
        <v>1</v>
      </c>
      <c r="M55" s="1" t="s">
        <v>2183</v>
      </c>
      <c r="S55" t="s">
        <v>2180</v>
      </c>
      <c r="U55">
        <v>2300</v>
      </c>
    </row>
    <row r="56" spans="1:21" x14ac:dyDescent="0.2">
      <c r="A56" s="34"/>
      <c r="B56" s="7" t="s">
        <v>2122</v>
      </c>
      <c r="C56" s="2">
        <f>SUM(fuzzy_3_subset!U:U)</f>
        <v>3</v>
      </c>
      <c r="D56" s="2">
        <f>SUM(fuzzy_3_subset!T:T)</f>
        <v>2291</v>
      </c>
      <c r="E56" s="6">
        <f>SUM(C56:D56)</f>
        <v>2294</v>
      </c>
      <c r="G56" s="2"/>
      <c r="H56" s="29"/>
      <c r="I56" s="2"/>
      <c r="J56" s="2"/>
      <c r="K56" s="32"/>
      <c r="M56" s="1" t="s">
        <v>2184</v>
      </c>
      <c r="S56" t="s">
        <v>2179</v>
      </c>
      <c r="U56">
        <v>5</v>
      </c>
    </row>
    <row r="57" spans="1:21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28">
        <f>(C55+D56)/(E57)</f>
        <v>0.99608695652173918</v>
      </c>
      <c r="I57" s="2"/>
      <c r="J57" s="3" t="s">
        <v>2126</v>
      </c>
      <c r="K57" s="29">
        <f>(K54+K55)/2</f>
        <v>0.50065387968613773</v>
      </c>
      <c r="M57" s="1" t="s">
        <v>2182</v>
      </c>
      <c r="S57" s="9" t="s">
        <v>2178</v>
      </c>
      <c r="T57" s="9"/>
      <c r="U57">
        <v>162</v>
      </c>
    </row>
    <row r="58" spans="1:21" ht="16" customHeight="1" x14ac:dyDescent="0.2">
      <c r="G58" s="3" t="s">
        <v>2157</v>
      </c>
      <c r="H58" s="28">
        <f>(C55)/(C55+C56)</f>
        <v>0</v>
      </c>
      <c r="M58" s="1" t="s">
        <v>2185</v>
      </c>
      <c r="S58" s="33" t="s">
        <v>2177</v>
      </c>
      <c r="T58" s="33"/>
      <c r="U58">
        <v>45</v>
      </c>
    </row>
    <row r="59" spans="1:21" x14ac:dyDescent="0.2">
      <c r="M59" s="1" t="s">
        <v>2186</v>
      </c>
      <c r="S59" t="s">
        <v>2137</v>
      </c>
      <c r="U59" s="10">
        <v>3</v>
      </c>
    </row>
    <row r="60" spans="1:21" x14ac:dyDescent="0.2">
      <c r="M60" s="1"/>
      <c r="S60" t="s">
        <v>2176</v>
      </c>
      <c r="U60" s="25" t="s">
        <v>2189</v>
      </c>
    </row>
    <row r="61" spans="1:21" s="23" customFormat="1" x14ac:dyDescent="0.2">
      <c r="B61" s="24" t="s">
        <v>2165</v>
      </c>
      <c r="H61" s="26"/>
      <c r="K61" s="30"/>
      <c r="M61" s="24"/>
      <c r="U61" s="24"/>
    </row>
    <row r="62" spans="1:21" x14ac:dyDescent="0.2">
      <c r="D62" s="4" t="s">
        <v>2127</v>
      </c>
      <c r="E62" s="4" t="s">
        <v>2174</v>
      </c>
    </row>
    <row r="63" spans="1:21" x14ac:dyDescent="0.2">
      <c r="D63" s="4" t="s">
        <v>2128</v>
      </c>
      <c r="E63" s="4" t="s">
        <v>2174</v>
      </c>
    </row>
    <row r="64" spans="1:21" x14ac:dyDescent="0.2">
      <c r="D64" s="4" t="s">
        <v>2130</v>
      </c>
      <c r="E64" s="4" t="s">
        <v>2158</v>
      </c>
      <c r="G64" t="s">
        <v>2148</v>
      </c>
    </row>
    <row r="65" spans="1:21" x14ac:dyDescent="0.2">
      <c r="D65" s="4" t="s">
        <v>2132</v>
      </c>
      <c r="E65" s="4">
        <v>3</v>
      </c>
      <c r="G65" t="s">
        <v>2149</v>
      </c>
    </row>
    <row r="66" spans="1:21" x14ac:dyDescent="0.2">
      <c r="D66" s="4" t="s">
        <v>2133</v>
      </c>
      <c r="E66" s="4" t="s">
        <v>2134</v>
      </c>
      <c r="G66" t="s">
        <v>2150</v>
      </c>
    </row>
    <row r="67" spans="1:21" x14ac:dyDescent="0.2">
      <c r="M67" s="35" t="s">
        <v>2135</v>
      </c>
      <c r="N67" s="35"/>
      <c r="O67" s="35"/>
      <c r="P67" s="35"/>
      <c r="Q67" s="35"/>
    </row>
    <row r="68" spans="1:21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</row>
    <row r="69" spans="1:21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</v>
      </c>
      <c r="I69" s="2"/>
      <c r="J69" s="3" t="s">
        <v>2124</v>
      </c>
      <c r="K69" s="28">
        <f>C71/(C71+D71)</f>
        <v>8.7183958151700091E-4</v>
      </c>
      <c r="S69" t="s">
        <v>2181</v>
      </c>
      <c r="U69">
        <v>10180</v>
      </c>
    </row>
    <row r="70" spans="1:21" x14ac:dyDescent="0.2">
      <c r="A70" s="34" t="s">
        <v>2154</v>
      </c>
      <c r="B70" s="7" t="s">
        <v>2121</v>
      </c>
      <c r="C70" s="2">
        <f>SUM(fuzzy_3_subset!X:X)</f>
        <v>0</v>
      </c>
      <c r="D70" s="2">
        <f>SUM(fuzzy_3_subset!AA:AA)</f>
        <v>6</v>
      </c>
      <c r="E70" s="6">
        <f>SUM(C70:D70)</f>
        <v>6</v>
      </c>
      <c r="G70" s="3" t="s">
        <v>2156</v>
      </c>
      <c r="H70" s="28">
        <f>D71/(C71+D71)</f>
        <v>0.99912816041848296</v>
      </c>
      <c r="I70" s="2"/>
      <c r="J70" s="3" t="s">
        <v>2125</v>
      </c>
      <c r="K70" s="28">
        <f>D70/(C70+D70)</f>
        <v>1</v>
      </c>
      <c r="M70" s="1" t="s">
        <v>2183</v>
      </c>
      <c r="S70" t="s">
        <v>2180</v>
      </c>
      <c r="U70">
        <v>2300</v>
      </c>
    </row>
    <row r="71" spans="1:21" x14ac:dyDescent="0.2">
      <c r="A71" s="34"/>
      <c r="B71" s="7" t="s">
        <v>2122</v>
      </c>
      <c r="C71" s="2">
        <f>SUM(fuzzy_3_subset!Z:Z)</f>
        <v>2</v>
      </c>
      <c r="D71" s="2">
        <f>SUM(fuzzy_3_subset!Y:Y)</f>
        <v>2292</v>
      </c>
      <c r="E71" s="6">
        <f>SUM(C71:D71)</f>
        <v>2294</v>
      </c>
      <c r="G71" s="2"/>
      <c r="H71" s="29"/>
      <c r="I71" s="2"/>
      <c r="J71" s="2"/>
      <c r="K71" s="32"/>
      <c r="M71" s="1" t="s">
        <v>2184</v>
      </c>
      <c r="S71" t="s">
        <v>2179</v>
      </c>
      <c r="U71">
        <v>5</v>
      </c>
    </row>
    <row r="72" spans="1:21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2123</v>
      </c>
      <c r="H72" s="28">
        <f>(C70+D71)/(E72)</f>
        <v>0.99652173913043474</v>
      </c>
      <c r="I72" s="2"/>
      <c r="J72" s="3" t="s">
        <v>2126</v>
      </c>
      <c r="K72" s="29">
        <f>(K69+K70)/2</f>
        <v>0.50043591979075852</v>
      </c>
      <c r="M72" s="1" t="s">
        <v>2182</v>
      </c>
      <c r="S72" s="9" t="s">
        <v>2178</v>
      </c>
      <c r="T72" s="9"/>
      <c r="U72">
        <v>243</v>
      </c>
    </row>
    <row r="73" spans="1:21" ht="16" customHeight="1" x14ac:dyDescent="0.2">
      <c r="G73" s="3" t="s">
        <v>2157</v>
      </c>
      <c r="H73" s="28">
        <f>(C70)/(C70+C71)</f>
        <v>0</v>
      </c>
      <c r="M73" s="1" t="s">
        <v>2185</v>
      </c>
      <c r="S73" s="33" t="s">
        <v>2177</v>
      </c>
      <c r="T73" s="33"/>
      <c r="U73">
        <v>1</v>
      </c>
    </row>
    <row r="74" spans="1:21" x14ac:dyDescent="0.2">
      <c r="M74" s="1" t="s">
        <v>2186</v>
      </c>
      <c r="S74" t="s">
        <v>2137</v>
      </c>
      <c r="U74" s="10">
        <v>2</v>
      </c>
    </row>
    <row r="75" spans="1:21" x14ac:dyDescent="0.2">
      <c r="M75" s="1"/>
      <c r="S75" t="s">
        <v>2176</v>
      </c>
      <c r="U75" s="25" t="s">
        <v>2190</v>
      </c>
    </row>
    <row r="76" spans="1:21" s="23" customFormat="1" x14ac:dyDescent="0.2">
      <c r="B76" s="24" t="s">
        <v>2166</v>
      </c>
      <c r="H76" s="26"/>
      <c r="K76" s="30"/>
      <c r="M76" s="24"/>
      <c r="U76" s="24"/>
    </row>
    <row r="77" spans="1:21" x14ac:dyDescent="0.2">
      <c r="D77" s="4" t="s">
        <v>2127</v>
      </c>
      <c r="E77" s="4" t="s">
        <v>2174</v>
      </c>
    </row>
    <row r="78" spans="1:21" x14ac:dyDescent="0.2">
      <c r="D78" s="4" t="s">
        <v>2128</v>
      </c>
      <c r="E78" s="4" t="s">
        <v>2174</v>
      </c>
    </row>
    <row r="79" spans="1:21" x14ac:dyDescent="0.2">
      <c r="D79" s="4" t="s">
        <v>2130</v>
      </c>
      <c r="E79" s="4" t="s">
        <v>2161</v>
      </c>
      <c r="G79" t="s">
        <v>2148</v>
      </c>
    </row>
    <row r="80" spans="1:21" x14ac:dyDescent="0.2">
      <c r="D80" s="4" t="s">
        <v>2132</v>
      </c>
      <c r="E80" s="4">
        <v>3</v>
      </c>
      <c r="G80" t="s">
        <v>2149</v>
      </c>
    </row>
    <row r="81" spans="1:21" x14ac:dyDescent="0.2">
      <c r="D81" s="4" t="s">
        <v>2133</v>
      </c>
      <c r="E81" s="4" t="s">
        <v>2134</v>
      </c>
      <c r="G81" t="s">
        <v>2150</v>
      </c>
    </row>
    <row r="82" spans="1:21" x14ac:dyDescent="0.2">
      <c r="M82" s="35" t="s">
        <v>2135</v>
      </c>
      <c r="N82" s="35"/>
      <c r="O82" s="35"/>
      <c r="P82" s="35"/>
      <c r="Q82" s="35"/>
    </row>
    <row r="83" spans="1:21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</row>
    <row r="84" spans="1:21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</v>
      </c>
      <c r="I84" s="2"/>
      <c r="J84" s="3" t="s">
        <v>2124</v>
      </c>
      <c r="K84" s="28">
        <f>C86/(C86+D86)</f>
        <v>8.7183958151700091E-4</v>
      </c>
      <c r="S84" t="s">
        <v>2181</v>
      </c>
      <c r="U84">
        <v>10180</v>
      </c>
    </row>
    <row r="85" spans="1:21" x14ac:dyDescent="0.2">
      <c r="A85" s="34" t="s">
        <v>2154</v>
      </c>
      <c r="B85" s="7" t="s">
        <v>2121</v>
      </c>
      <c r="C85" s="2">
        <f>SUM(fuzzy_3_subset!AC:AC)</f>
        <v>0</v>
      </c>
      <c r="D85" s="2">
        <f>SUM(fuzzy_3_subset!AF:AF)</f>
        <v>6</v>
      </c>
      <c r="E85" s="6">
        <f>SUM(C85:D85)</f>
        <v>6</v>
      </c>
      <c r="G85" s="3" t="s">
        <v>2156</v>
      </c>
      <c r="H85" s="28">
        <f>D86/(C86+D86)</f>
        <v>0.99912816041848296</v>
      </c>
      <c r="I85" s="2"/>
      <c r="J85" s="3" t="s">
        <v>2125</v>
      </c>
      <c r="K85" s="28">
        <f>D85/(C85+D85)</f>
        <v>1</v>
      </c>
      <c r="M85" s="1" t="s">
        <v>2183</v>
      </c>
      <c r="S85" t="s">
        <v>2180</v>
      </c>
      <c r="U85">
        <v>2300</v>
      </c>
    </row>
    <row r="86" spans="1:21" x14ac:dyDescent="0.2">
      <c r="A86" s="34"/>
      <c r="B86" s="7" t="s">
        <v>2122</v>
      </c>
      <c r="C86" s="2">
        <f>SUM(fuzzy_3_subset!AE:AE)</f>
        <v>2</v>
      </c>
      <c r="D86" s="2">
        <f>SUM(fuzzy_3_subset!AD:AD)</f>
        <v>2292</v>
      </c>
      <c r="E86" s="6">
        <f>SUM(C86:D86)</f>
        <v>2294</v>
      </c>
      <c r="G86" s="2"/>
      <c r="H86" s="29"/>
      <c r="I86" s="2"/>
      <c r="J86" s="2"/>
      <c r="K86" s="32"/>
      <c r="M86" s="1" t="s">
        <v>2184</v>
      </c>
      <c r="S86" t="s">
        <v>2179</v>
      </c>
      <c r="U86">
        <v>5</v>
      </c>
    </row>
    <row r="87" spans="1:21" x14ac:dyDescent="0.2">
      <c r="B87" s="5"/>
      <c r="C87" s="6">
        <f>SUM(C85:C86)</f>
        <v>2</v>
      </c>
      <c r="D87" s="6">
        <f>SUM(D85:D86)</f>
        <v>2298</v>
      </c>
      <c r="E87" s="6">
        <f>SUM(C85:D86)</f>
        <v>2300</v>
      </c>
      <c r="G87" s="3" t="s">
        <v>2123</v>
      </c>
      <c r="H87" s="28">
        <f>(C85+D86)/(E87)</f>
        <v>0.99652173913043474</v>
      </c>
      <c r="I87" s="2"/>
      <c r="J87" s="3" t="s">
        <v>2126</v>
      </c>
      <c r="K87" s="29">
        <f>(K84+K85)/2</f>
        <v>0.50043591979075852</v>
      </c>
      <c r="M87" s="1" t="s">
        <v>2182</v>
      </c>
      <c r="S87" s="9" t="s">
        <v>2178</v>
      </c>
      <c r="T87" s="9"/>
      <c r="U87">
        <v>243</v>
      </c>
    </row>
    <row r="88" spans="1:21" ht="16" customHeight="1" x14ac:dyDescent="0.2">
      <c r="G88" s="3" t="s">
        <v>2157</v>
      </c>
      <c r="H88" s="28">
        <f>(C85)/(C85+C86)</f>
        <v>0</v>
      </c>
      <c r="M88" s="1" t="s">
        <v>2185</v>
      </c>
      <c r="S88" s="33" t="s">
        <v>2177</v>
      </c>
      <c r="T88" s="33"/>
      <c r="U88">
        <v>52</v>
      </c>
    </row>
    <row r="89" spans="1:21" x14ac:dyDescent="0.2">
      <c r="M89" s="1" t="s">
        <v>2186</v>
      </c>
      <c r="S89" t="s">
        <v>2137</v>
      </c>
      <c r="U89" s="10">
        <v>2</v>
      </c>
    </row>
    <row r="90" spans="1:21" x14ac:dyDescent="0.2">
      <c r="M90" s="1"/>
      <c r="S90" t="s">
        <v>2176</v>
      </c>
      <c r="U90" s="25" t="s">
        <v>2190</v>
      </c>
    </row>
    <row r="91" spans="1:21" s="23" customFormat="1" x14ac:dyDescent="0.2">
      <c r="B91" s="24" t="s">
        <v>2171</v>
      </c>
      <c r="H91" s="26"/>
      <c r="K91" s="30"/>
      <c r="M91" s="24"/>
      <c r="U91" s="24"/>
    </row>
    <row r="92" spans="1:21" x14ac:dyDescent="0.2">
      <c r="D92" s="4" t="s">
        <v>2127</v>
      </c>
      <c r="E92" s="4" t="s">
        <v>2175</v>
      </c>
    </row>
    <row r="93" spans="1:21" x14ac:dyDescent="0.2">
      <c r="D93" s="4" t="s">
        <v>2128</v>
      </c>
      <c r="E93" s="4" t="s">
        <v>2175</v>
      </c>
    </row>
    <row r="94" spans="1:21" x14ac:dyDescent="0.2">
      <c r="D94" s="4" t="s">
        <v>2130</v>
      </c>
      <c r="E94" s="4" t="s">
        <v>2131</v>
      </c>
      <c r="G94" t="s">
        <v>2148</v>
      </c>
    </row>
    <row r="95" spans="1:21" x14ac:dyDescent="0.2">
      <c r="D95" s="4" t="s">
        <v>2132</v>
      </c>
      <c r="E95" s="4">
        <v>3</v>
      </c>
      <c r="G95" t="s">
        <v>2149</v>
      </c>
    </row>
    <row r="96" spans="1:21" x14ac:dyDescent="0.2">
      <c r="D96" s="4" t="s">
        <v>2133</v>
      </c>
      <c r="E96" s="4" t="s">
        <v>2134</v>
      </c>
      <c r="G96" t="s">
        <v>2150</v>
      </c>
    </row>
    <row r="97" spans="1:21" x14ac:dyDescent="0.2">
      <c r="M97" s="35" t="s">
        <v>2135</v>
      </c>
      <c r="N97" s="35"/>
      <c r="O97" s="35"/>
      <c r="P97" s="35"/>
      <c r="Q97" s="35"/>
    </row>
    <row r="98" spans="1:21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</row>
    <row r="99" spans="1:21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</v>
      </c>
      <c r="I99" s="2"/>
      <c r="J99" s="3" t="s">
        <v>2124</v>
      </c>
      <c r="K99" s="28">
        <f>C101/(C101+D101)</f>
        <v>4.0976460331299043E-2</v>
      </c>
      <c r="S99" t="s">
        <v>2181</v>
      </c>
      <c r="U99">
        <v>10180</v>
      </c>
    </row>
    <row r="100" spans="1:21" x14ac:dyDescent="0.2">
      <c r="A100" s="34" t="s">
        <v>2154</v>
      </c>
      <c r="B100" s="7" t="s">
        <v>2121</v>
      </c>
      <c r="C100" s="2">
        <f>SUM(fuzzy_3_subset!AH:AH)</f>
        <v>0</v>
      </c>
      <c r="D100" s="2">
        <f>SUM(fuzzy_3_subset!AK:AK)</f>
        <v>6</v>
      </c>
      <c r="E100" s="6">
        <f>SUM(C100:D100)</f>
        <v>6</v>
      </c>
      <c r="G100" s="3" t="s">
        <v>2156</v>
      </c>
      <c r="H100" s="28">
        <f>D101/(C101+D101)</f>
        <v>0.95902353966870091</v>
      </c>
      <c r="I100" s="2"/>
      <c r="J100" s="3" t="s">
        <v>2125</v>
      </c>
      <c r="K100" s="28">
        <f>D100/(C100+D100)</f>
        <v>1</v>
      </c>
      <c r="M100" s="1" t="s">
        <v>2183</v>
      </c>
      <c r="S100" t="s">
        <v>2180</v>
      </c>
      <c r="U100">
        <v>2300</v>
      </c>
    </row>
    <row r="101" spans="1:21" x14ac:dyDescent="0.2">
      <c r="A101" s="34"/>
      <c r="B101" s="7" t="s">
        <v>2122</v>
      </c>
      <c r="C101" s="2">
        <f>SUM(fuzzy_3_subset!AJ:AJ)</f>
        <v>94</v>
      </c>
      <c r="D101" s="2">
        <f>SUM(fuzzy_3_subset!AI:AI)</f>
        <v>2200</v>
      </c>
      <c r="E101" s="6">
        <f>SUM(C101:D101)</f>
        <v>2294</v>
      </c>
      <c r="G101" s="2"/>
      <c r="H101" s="29"/>
      <c r="I101" s="2"/>
      <c r="J101" s="2"/>
      <c r="K101" s="32"/>
      <c r="M101" s="1" t="s">
        <v>2184</v>
      </c>
      <c r="S101" t="s">
        <v>2179</v>
      </c>
      <c r="U101">
        <v>5</v>
      </c>
    </row>
    <row r="102" spans="1:21" x14ac:dyDescent="0.2">
      <c r="B102" s="5"/>
      <c r="C102" s="6">
        <f>SUM(C100:C101)</f>
        <v>94</v>
      </c>
      <c r="D102" s="6">
        <f>SUM(D100:D101)</f>
        <v>2206</v>
      </c>
      <c r="E102" s="6">
        <f>SUM(C100:D101)</f>
        <v>2300</v>
      </c>
      <c r="G102" s="3" t="s">
        <v>2123</v>
      </c>
      <c r="H102" s="28">
        <f>(C100+D101)/(E102)</f>
        <v>0.95652173913043481</v>
      </c>
      <c r="I102" s="2"/>
      <c r="J102" s="3" t="s">
        <v>2126</v>
      </c>
      <c r="K102" s="29">
        <f>(K99+K100)/2</f>
        <v>0.52048823016564949</v>
      </c>
      <c r="M102" s="1" t="s">
        <v>2182</v>
      </c>
      <c r="S102" s="9" t="s">
        <v>2178</v>
      </c>
      <c r="T102" s="9"/>
      <c r="U102">
        <v>162</v>
      </c>
    </row>
    <row r="103" spans="1:21" x14ac:dyDescent="0.2">
      <c r="G103" s="3" t="s">
        <v>2157</v>
      </c>
      <c r="H103" s="28">
        <f>(C100)/(C100+C101)</f>
        <v>0</v>
      </c>
      <c r="M103" s="1" t="s">
        <v>2185</v>
      </c>
      <c r="S103" s="33" t="s">
        <v>2177</v>
      </c>
      <c r="T103" s="33"/>
      <c r="U103">
        <v>45</v>
      </c>
    </row>
    <row r="104" spans="1:21" x14ac:dyDescent="0.2">
      <c r="M104" s="1" t="s">
        <v>2186</v>
      </c>
      <c r="S104" t="s">
        <v>2137</v>
      </c>
      <c r="U104" s="10">
        <v>94</v>
      </c>
    </row>
    <row r="105" spans="1:21" x14ac:dyDescent="0.2">
      <c r="M105" s="1"/>
      <c r="S105" t="s">
        <v>2176</v>
      </c>
      <c r="U105" s="25" t="s">
        <v>2187</v>
      </c>
    </row>
    <row r="106" spans="1:21" s="23" customFormat="1" x14ac:dyDescent="0.2">
      <c r="B106" s="24" t="s">
        <v>2172</v>
      </c>
      <c r="H106" s="26"/>
      <c r="K106" s="30"/>
      <c r="M106" s="24"/>
      <c r="U106" s="24"/>
    </row>
    <row r="107" spans="1:21" x14ac:dyDescent="0.2">
      <c r="D107" s="4" t="s">
        <v>2127</v>
      </c>
      <c r="E107" s="4" t="s">
        <v>2175</v>
      </c>
    </row>
    <row r="108" spans="1:21" x14ac:dyDescent="0.2">
      <c r="D108" s="4" t="s">
        <v>2128</v>
      </c>
      <c r="E108" s="4" t="s">
        <v>2175</v>
      </c>
    </row>
    <row r="109" spans="1:21" x14ac:dyDescent="0.2">
      <c r="D109" s="4" t="s">
        <v>2130</v>
      </c>
      <c r="E109" s="4" t="s">
        <v>2158</v>
      </c>
      <c r="G109" t="s">
        <v>2148</v>
      </c>
    </row>
    <row r="110" spans="1:21" x14ac:dyDescent="0.2">
      <c r="D110" s="4" t="s">
        <v>2132</v>
      </c>
      <c r="E110" s="4">
        <v>3</v>
      </c>
      <c r="G110" t="s">
        <v>2149</v>
      </c>
    </row>
    <row r="111" spans="1:21" x14ac:dyDescent="0.2">
      <c r="D111" s="4" t="s">
        <v>2133</v>
      </c>
      <c r="E111" s="4" t="s">
        <v>2134</v>
      </c>
      <c r="G111" t="s">
        <v>2150</v>
      </c>
    </row>
    <row r="112" spans="1:21" x14ac:dyDescent="0.2">
      <c r="M112" s="35" t="s">
        <v>2135</v>
      </c>
      <c r="N112" s="35"/>
      <c r="O112" s="35"/>
      <c r="P112" s="35"/>
      <c r="Q112" s="35"/>
    </row>
    <row r="113" spans="1:21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</row>
    <row r="114" spans="1:21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</v>
      </c>
      <c r="I114" s="2"/>
      <c r="J114" s="3" t="s">
        <v>2124</v>
      </c>
      <c r="K114" s="28">
        <f>C116/(C116+D116)</f>
        <v>4.0540540540540543E-2</v>
      </c>
      <c r="S114" t="s">
        <v>2181</v>
      </c>
      <c r="U114">
        <v>10180</v>
      </c>
    </row>
    <row r="115" spans="1:21" x14ac:dyDescent="0.2">
      <c r="A115" s="34" t="s">
        <v>2154</v>
      </c>
      <c r="B115" s="7" t="s">
        <v>2121</v>
      </c>
      <c r="C115" s="2">
        <f>SUM(fuzzy_3_subset!AM:AM)</f>
        <v>0</v>
      </c>
      <c r="D115" s="2">
        <f>SUM(fuzzy_3_subset!AP:AP)</f>
        <v>6</v>
      </c>
      <c r="E115" s="6">
        <f>SUM(C115:D115)</f>
        <v>6</v>
      </c>
      <c r="G115" s="3" t="s">
        <v>2156</v>
      </c>
      <c r="H115" s="28">
        <f>D116/(C116+D116)</f>
        <v>0.95945945945945943</v>
      </c>
      <c r="I115" s="2"/>
      <c r="J115" s="3" t="s">
        <v>2125</v>
      </c>
      <c r="K115" s="28">
        <f>D115/(C115+D115)</f>
        <v>1</v>
      </c>
      <c r="M115" s="1" t="s">
        <v>2183</v>
      </c>
      <c r="S115" t="s">
        <v>2180</v>
      </c>
      <c r="U115">
        <v>2300</v>
      </c>
    </row>
    <row r="116" spans="1:21" x14ac:dyDescent="0.2">
      <c r="A116" s="34"/>
      <c r="B116" s="7" t="s">
        <v>2122</v>
      </c>
      <c r="C116" s="2">
        <f>SUM(fuzzy_3_subset!AO:AO)</f>
        <v>93</v>
      </c>
      <c r="D116" s="2">
        <f>SUM(fuzzy_3_subset!AN:AN)</f>
        <v>2201</v>
      </c>
      <c r="E116" s="6">
        <f>SUM(C116:D116)</f>
        <v>2294</v>
      </c>
      <c r="G116" s="2"/>
      <c r="H116" s="29"/>
      <c r="I116" s="2"/>
      <c r="J116" s="2"/>
      <c r="K116" s="32"/>
      <c r="M116" s="1" t="s">
        <v>2184</v>
      </c>
      <c r="S116" t="s">
        <v>2179</v>
      </c>
      <c r="U116">
        <v>5</v>
      </c>
    </row>
    <row r="117" spans="1:21" x14ac:dyDescent="0.2">
      <c r="B117" s="5"/>
      <c r="C117" s="6">
        <f>SUM(C115:C116)</f>
        <v>93</v>
      </c>
      <c r="D117" s="6">
        <f>SUM(D115:D116)</f>
        <v>2207</v>
      </c>
      <c r="E117" s="6">
        <f>SUM(C115:D116)</f>
        <v>2300</v>
      </c>
      <c r="G117" s="3" t="s">
        <v>2123</v>
      </c>
      <c r="H117" s="28">
        <f>(C115+D116)/(E117)</f>
        <v>0.95695652173913048</v>
      </c>
      <c r="I117" s="2"/>
      <c r="J117" s="3" t="s">
        <v>2126</v>
      </c>
      <c r="K117" s="29">
        <f>(K114+K115)/2</f>
        <v>0.52027027027027029</v>
      </c>
      <c r="M117" s="1" t="s">
        <v>2182</v>
      </c>
      <c r="S117" s="9" t="s">
        <v>2178</v>
      </c>
      <c r="T117" s="9"/>
      <c r="U117">
        <v>243</v>
      </c>
    </row>
    <row r="118" spans="1:21" ht="16" customHeight="1" x14ac:dyDescent="0.2">
      <c r="G118" s="3" t="s">
        <v>2157</v>
      </c>
      <c r="H118" s="28">
        <f>(C115)/(C115+C116)</f>
        <v>0</v>
      </c>
      <c r="M118" s="1" t="s">
        <v>2185</v>
      </c>
      <c r="S118" s="33" t="s">
        <v>2177</v>
      </c>
      <c r="T118" s="33"/>
      <c r="U118">
        <v>1</v>
      </c>
    </row>
    <row r="119" spans="1:21" x14ac:dyDescent="0.2">
      <c r="M119" s="1" t="s">
        <v>2186</v>
      </c>
      <c r="S119" t="s">
        <v>2137</v>
      </c>
      <c r="U119" s="10">
        <v>93</v>
      </c>
    </row>
    <row r="120" spans="1:21" x14ac:dyDescent="0.2">
      <c r="M120" s="1"/>
      <c r="S120" t="s">
        <v>2176</v>
      </c>
      <c r="U120" s="25" t="s">
        <v>2188</v>
      </c>
    </row>
    <row r="121" spans="1:21" s="23" customFormat="1" x14ac:dyDescent="0.2">
      <c r="B121" s="24" t="s">
        <v>2173</v>
      </c>
      <c r="H121" s="26"/>
      <c r="K121" s="30"/>
      <c r="M121" s="24"/>
      <c r="U121" s="24"/>
    </row>
    <row r="122" spans="1:21" x14ac:dyDescent="0.2">
      <c r="D122" s="4" t="s">
        <v>2127</v>
      </c>
      <c r="E122" s="4" t="s">
        <v>2175</v>
      </c>
    </row>
    <row r="123" spans="1:21" x14ac:dyDescent="0.2">
      <c r="D123" s="4" t="s">
        <v>2128</v>
      </c>
      <c r="E123" s="4" t="s">
        <v>2175</v>
      </c>
    </row>
    <row r="124" spans="1:21" x14ac:dyDescent="0.2">
      <c r="D124" s="4" t="s">
        <v>2130</v>
      </c>
      <c r="E124" s="4" t="s">
        <v>2161</v>
      </c>
      <c r="G124" t="s">
        <v>2148</v>
      </c>
    </row>
    <row r="125" spans="1:21" x14ac:dyDescent="0.2">
      <c r="D125" s="4" t="s">
        <v>2132</v>
      </c>
      <c r="E125" s="4">
        <v>3</v>
      </c>
      <c r="G125" t="s">
        <v>2149</v>
      </c>
    </row>
    <row r="126" spans="1:21" x14ac:dyDescent="0.2">
      <c r="D126" s="4" t="s">
        <v>2133</v>
      </c>
      <c r="E126" s="4" t="s">
        <v>2134</v>
      </c>
      <c r="G126" t="s">
        <v>2150</v>
      </c>
    </row>
    <row r="127" spans="1:21" x14ac:dyDescent="0.2">
      <c r="M127" s="35" t="s">
        <v>2135</v>
      </c>
      <c r="N127" s="35"/>
      <c r="O127" s="35"/>
      <c r="P127" s="35"/>
      <c r="Q127" s="35"/>
    </row>
    <row r="128" spans="1:21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</row>
    <row r="129" spans="1:21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</v>
      </c>
      <c r="I129" s="2"/>
      <c r="J129" s="3" t="s">
        <v>2124</v>
      </c>
      <c r="K129" s="28">
        <f>C131/(C131+D131)</f>
        <v>4.0540540540540543E-2</v>
      </c>
      <c r="S129" t="s">
        <v>2181</v>
      </c>
      <c r="U129">
        <v>10180</v>
      </c>
    </row>
    <row r="130" spans="1:21" x14ac:dyDescent="0.2">
      <c r="A130" s="34" t="s">
        <v>2154</v>
      </c>
      <c r="B130" s="7" t="s">
        <v>2121</v>
      </c>
      <c r="C130" s="2">
        <f>SUM(fuzzy_3_subset!AR:AR)</f>
        <v>0</v>
      </c>
      <c r="D130" s="2">
        <f>SUM(fuzzy_3_subset!AU:AU)</f>
        <v>6</v>
      </c>
      <c r="E130" s="6">
        <f>SUM(C130:D130)</f>
        <v>6</v>
      </c>
      <c r="G130" s="3" t="s">
        <v>2156</v>
      </c>
      <c r="H130" s="28">
        <f>D131/(C131+D131)</f>
        <v>0.95945945945945943</v>
      </c>
      <c r="I130" s="2"/>
      <c r="J130" s="3" t="s">
        <v>2125</v>
      </c>
      <c r="K130" s="28">
        <f>D130/(C130+D130)</f>
        <v>1</v>
      </c>
      <c r="M130" s="1" t="s">
        <v>2183</v>
      </c>
      <c r="S130" t="s">
        <v>2180</v>
      </c>
      <c r="U130">
        <v>2300</v>
      </c>
    </row>
    <row r="131" spans="1:21" x14ac:dyDescent="0.2">
      <c r="A131" s="34"/>
      <c r="B131" s="7" t="s">
        <v>2122</v>
      </c>
      <c r="C131" s="2">
        <f>SUM(fuzzy_3_subset!AT:AT)</f>
        <v>93</v>
      </c>
      <c r="D131" s="2">
        <f>SUM(fuzzy_3_subset!AS:AS)</f>
        <v>2201</v>
      </c>
      <c r="E131" s="6">
        <f>SUM(C131:D131)</f>
        <v>2294</v>
      </c>
      <c r="G131" s="2"/>
      <c r="H131" s="29"/>
      <c r="I131" s="2"/>
      <c r="J131" s="2"/>
      <c r="K131" s="32"/>
      <c r="M131" s="1" t="s">
        <v>2184</v>
      </c>
      <c r="S131" t="s">
        <v>2179</v>
      </c>
      <c r="U131">
        <v>5</v>
      </c>
    </row>
    <row r="132" spans="1:21" x14ac:dyDescent="0.2">
      <c r="B132" s="5"/>
      <c r="C132" s="6">
        <f>SUM(C130:C131)</f>
        <v>93</v>
      </c>
      <c r="D132" s="6">
        <f>SUM(D130:D131)</f>
        <v>2207</v>
      </c>
      <c r="E132" s="6">
        <f>SUM(C130:D131)</f>
        <v>2300</v>
      </c>
      <c r="G132" s="3" t="s">
        <v>2123</v>
      </c>
      <c r="H132" s="28">
        <f>(C130+D131)/(E132)</f>
        <v>0.95695652173913048</v>
      </c>
      <c r="I132" s="2"/>
      <c r="J132" s="3" t="s">
        <v>2126</v>
      </c>
      <c r="K132" s="29">
        <f>(K129+K130)/2</f>
        <v>0.52027027027027029</v>
      </c>
      <c r="M132" s="1" t="s">
        <v>2182</v>
      </c>
      <c r="S132" s="9" t="s">
        <v>2178</v>
      </c>
      <c r="T132" s="9"/>
      <c r="U132">
        <v>243</v>
      </c>
    </row>
    <row r="133" spans="1:21" ht="16" customHeight="1" x14ac:dyDescent="0.2">
      <c r="G133" s="3" t="s">
        <v>2157</v>
      </c>
      <c r="H133" s="28">
        <f>(C130)/(C130+C131)</f>
        <v>0</v>
      </c>
      <c r="M133" s="1" t="s">
        <v>2185</v>
      </c>
      <c r="S133" s="33" t="s">
        <v>2177</v>
      </c>
      <c r="T133" s="33"/>
      <c r="U133">
        <v>52</v>
      </c>
    </row>
    <row r="134" spans="1:21" x14ac:dyDescent="0.2">
      <c r="M134" s="1" t="s">
        <v>2186</v>
      </c>
      <c r="S134" t="s">
        <v>2137</v>
      </c>
      <c r="U134" s="10">
        <v>93</v>
      </c>
    </row>
    <row r="135" spans="1:21" x14ac:dyDescent="0.2">
      <c r="M135" s="1"/>
      <c r="S135" t="s">
        <v>2176</v>
      </c>
      <c r="U135" s="25" t="s">
        <v>2188</v>
      </c>
    </row>
  </sheetData>
  <mergeCells count="36"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S13:T13"/>
    <mergeCell ref="A10:A11"/>
    <mergeCell ref="C8:D8"/>
    <mergeCell ref="C23:D23"/>
    <mergeCell ref="A25:A26"/>
    <mergeCell ref="M7:Q8"/>
    <mergeCell ref="M22:Q23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M67:Q68"/>
    <mergeCell ref="C68:D68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fuzzy_3_subset</vt:lpstr>
      <vt:lpstr>fuzzy_3_assessment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2016-09-27T22:43:56Z</dcterms:modified>
</cp:coreProperties>
</file>