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4_subset" sheetId="1" r:id="rId1"/>
    <sheet name="fuzzy_4_assessment" sheetId="2" r:id="rId2"/>
    <sheet name="baseline_4" sheetId="3" r:id="rId3"/>
  </sheets>
  <definedNames>
    <definedName name="_xlnm._FilterDatabase" localSheetId="0" hidden="1">fuzzy_4_subset!$A$1:$AU$2301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4" i="3" l="1"/>
  <c r="K50" i="3"/>
  <c r="K51" i="3"/>
  <c r="K53" i="3"/>
  <c r="E53" i="3"/>
  <c r="H53" i="3"/>
  <c r="D53" i="3"/>
  <c r="C53" i="3"/>
  <c r="E52" i="3"/>
  <c r="U51" i="3"/>
  <c r="H51" i="3"/>
  <c r="E51" i="3"/>
  <c r="H50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<sst xmlns="http://schemas.openxmlformats.org/spreadsheetml/2006/main" count="2918" uniqueCount="2199">
  <si>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</si>
  <si>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</si>
  <si>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</si>
  <si>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</si>
  <si>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</si>
  <si>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</si>
  <si>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</si>
  <si>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</si>
  <si>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</si>
  <si>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</si>
  <si>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</si>
  <si>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</si>
  <si>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</si>
  <si>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</si>
  <si>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</si>
  <si>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</si>
  <si>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</si>
  <si>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</si>
  <si>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</si>
  <si>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</si>
  <si>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</si>
  <si>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</si>
  <si>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</si>
  <si>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</si>
  <si>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</si>
  <si>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</si>
  <si>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</si>
  <si>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</si>
  <si>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</si>
  <si>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</si>
  <si>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</si>
  <si>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</si>
  <si>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</si>
  <si>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</si>
  <si>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</si>
  <si>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</si>
  <si>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</si>
  <si>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</si>
  <si>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</si>
  <si>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</si>
  <si>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</si>
  <si>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</si>
  <si>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</si>
  <si>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</si>
  <si>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</si>
  <si>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</si>
  <si>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</si>
  <si>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</si>
  <si>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</si>
  <si>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</si>
  <si>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</si>
  <si>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</si>
  <si>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</si>
  <si>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</si>
  <si>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</si>
  <si>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</si>
  <si>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</si>
  <si>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</si>
  <si>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</si>
  <si>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</si>
  <si>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</si>
  <si>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</si>
  <si>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</si>
  <si>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</si>
  <si>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</si>
  <si>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</si>
  <si>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</si>
  <si>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</si>
  <si>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</si>
  <si>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</si>
  <si>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</si>
  <si>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</si>
  <si>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</si>
  <si>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</si>
  <si>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</si>
  <si>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</si>
  <si>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</si>
  <si>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</si>
  <si>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</si>
  <si>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</si>
  <si>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</si>
  <si>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</si>
  <si>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</si>
  <si>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</si>
  <si>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</si>
  <si>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</si>
  <si>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</si>
  <si>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</si>
  <si>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</si>
  <si>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</si>
  <si>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</si>
  <si>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</si>
  <si>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</si>
  <si>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</si>
  <si>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</si>
  <si>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</si>
  <si>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</si>
  <si>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</si>
  <si>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</si>
  <si>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</si>
  <si>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</si>
  <si>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</si>
  <si>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</si>
  <si>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</si>
  <si>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</si>
  <si>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</si>
  <si>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</si>
  <si>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</si>
  <si>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</si>
  <si>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</si>
  <si>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</si>
  <si>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</si>
  <si>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</si>
  <si>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</si>
  <si>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</si>
  <si>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</si>
  <si>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</si>
  <si>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</si>
  <si>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</si>
  <si>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</si>
  <si>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</si>
  <si>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</si>
  <si>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</si>
  <si>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</si>
  <si>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</si>
  <si>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</si>
  <si>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</si>
  <si>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</si>
  <si>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</si>
  <si>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</si>
  <si>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</si>
  <si>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</si>
  <si>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</si>
  <si>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</si>
  <si>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</si>
  <si>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</si>
  <si>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</si>
  <si>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</si>
  <si>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</si>
  <si>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</si>
  <si>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</si>
  <si>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</si>
  <si>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</si>
  <si>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</si>
  <si>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</si>
  <si>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</si>
  <si>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</si>
  <si>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</si>
  <si>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</si>
  <si>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</si>
  <si>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</si>
  <si>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</si>
  <si>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</si>
  <si>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</si>
  <si>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</si>
  <si>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</si>
  <si>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</si>
  <si>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</si>
  <si>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</si>
  <si>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</si>
  <si>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</si>
  <si>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</si>
  <si>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</si>
  <si>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</si>
  <si>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</si>
  <si>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</si>
  <si>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</si>
  <si>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</si>
  <si>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</si>
  <si>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</si>
  <si>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</si>
  <si>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</si>
  <si>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</si>
  <si>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</si>
  <si>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</si>
  <si>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</si>
  <si>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</si>
  <si>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</si>
  <si>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</si>
  <si>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</si>
  <si>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</si>
  <si>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</si>
  <si>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</si>
  <si>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</si>
  <si>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</si>
  <si>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</si>
  <si>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</si>
  <si>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</si>
  <si>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</si>
  <si>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</si>
  <si>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</si>
  <si>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</si>
  <si>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</si>
  <si>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</si>
  <si>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</si>
  <si>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</si>
  <si>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</si>
  <si>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</si>
  <si>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</si>
  <si>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</si>
  <si>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</si>
  <si>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</si>
  <si>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</si>
  <si>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</si>
  <si>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</si>
  <si>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</si>
  <si>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</si>
  <si>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</si>
  <si>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</si>
  <si>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</si>
  <si>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</si>
  <si>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</si>
  <si>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</si>
  <si>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</si>
  <si>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</si>
  <si>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</si>
  <si>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</si>
  <si>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</si>
  <si>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</si>
  <si>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</si>
  <si>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</si>
  <si>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</si>
  <si>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</si>
  <si>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</si>
  <si>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</si>
  <si>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</si>
  <si>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</si>
  <si>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</si>
  <si>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</si>
  <si>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</si>
  <si>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</si>
  <si>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</si>
  <si>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</si>
  <si>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</si>
  <si>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</si>
  <si>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</si>
  <si>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</si>
  <si>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</si>
  <si>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</si>
  <si>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</si>
  <si>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</si>
  <si>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</si>
  <si>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</si>
  <si>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</si>
  <si>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</si>
  <si>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</si>
  <si>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</si>
  <si>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</si>
  <si>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</si>
  <si>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</si>
  <si>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</si>
  <si>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</si>
  <si>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</si>
  <si>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</si>
  <si>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</si>
  <si>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</si>
  <si>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</si>
  <si>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</si>
  <si>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</si>
  <si>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</si>
  <si>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</si>
  <si>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</si>
  <si>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</si>
  <si>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</si>
  <si>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</si>
  <si>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</si>
  <si>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</si>
  <si>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</si>
  <si>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</si>
  <si>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</si>
  <si>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</si>
  <si>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</si>
  <si>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</si>
  <si>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</si>
  <si>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</si>
  <si>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</si>
  <si>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</si>
  <si>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</si>
  <si>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</si>
  <si>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</si>
  <si>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</si>
  <si>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</si>
  <si>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</si>
  <si>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</si>
  <si>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</si>
  <si>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</si>
  <si>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</si>
  <si>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</si>
  <si>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</si>
  <si>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</si>
  <si>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</si>
  <si>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</si>
  <si>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</si>
  <si>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</si>
  <si>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</si>
  <si>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</si>
  <si>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</si>
  <si>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</si>
  <si>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</si>
  <si>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</si>
  <si>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</si>
  <si>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</si>
  <si>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</si>
  <si>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</si>
  <si>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</si>
  <si>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</si>
  <si>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</si>
  <si>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</si>
  <si>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</si>
  <si>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</si>
  <si>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</si>
  <si>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</si>
  <si>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</si>
  <si>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</si>
  <si>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</si>
  <si>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</si>
  <si>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</si>
  <si>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</si>
  <si>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</si>
  <si>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</si>
  <si>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</si>
  <si>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</si>
  <si>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</si>
  <si>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</si>
  <si>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</si>
  <si>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</si>
  <si>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</si>
  <si>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</si>
  <si>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</si>
  <si>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</si>
  <si>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</si>
  <si>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</si>
  <si>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</si>
  <si>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</si>
  <si>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</si>
  <si>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</si>
  <si>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</si>
  <si>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</si>
  <si>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</si>
  <si>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</si>
  <si>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</si>
  <si>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</si>
  <si>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</si>
  <si>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</si>
  <si>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</si>
  <si>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</si>
  <si>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</si>
  <si>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</si>
  <si>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</si>
  <si>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</si>
  <si>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</si>
  <si>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</si>
  <si>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</si>
  <si>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</si>
  <si>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</si>
  <si>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</si>
  <si>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</si>
  <si>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</si>
  <si>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</si>
  <si>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</si>
  <si>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</si>
  <si>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</si>
  <si>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</si>
  <si>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</si>
  <si>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</si>
  <si>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</si>
  <si>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</si>
  <si>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</si>
  <si>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</si>
  <si>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</si>
  <si>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</si>
  <si>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</si>
  <si>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</si>
  <si>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</si>
  <si>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</si>
  <si>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</si>
  <si>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</si>
  <si>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</si>
  <si>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</si>
  <si>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</si>
  <si>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</si>
  <si>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</si>
  <si>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</si>
  <si>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</si>
  <si>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</si>
  <si>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</si>
  <si>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</si>
  <si>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</si>
  <si>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</si>
  <si>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</si>
  <si>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</si>
  <si>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</si>
  <si>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</si>
  <si>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</si>
  <si>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</si>
  <si>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</si>
  <si>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</si>
  <si>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</si>
  <si>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</si>
  <si>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</si>
  <si>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</si>
  <si>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</si>
  <si>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</si>
  <si>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</si>
  <si>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</si>
  <si>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</si>
  <si>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</si>
  <si>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</si>
  <si>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</si>
  <si>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</si>
  <si>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</si>
  <si>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</si>
  <si>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</si>
  <si>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</si>
  <si>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</si>
  <si>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</si>
  <si>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</si>
  <si>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</si>
  <si>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</si>
  <si>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</si>
  <si>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</si>
  <si>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</si>
  <si>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</si>
  <si>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</si>
  <si>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</si>
  <si>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</si>
  <si>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</si>
  <si>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</si>
  <si>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</si>
  <si>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</si>
  <si>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</si>
  <si>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</si>
  <si>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</si>
  <si>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</si>
  <si>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</si>
  <si>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</si>
  <si>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</si>
  <si>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</si>
  <si>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</si>
  <si>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</si>
  <si>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</si>
  <si>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</si>
  <si>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</si>
  <si>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</si>
  <si>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</si>
  <si>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</si>
  <si>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</si>
  <si>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</si>
  <si>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</si>
  <si>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</si>
  <si>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</si>
  <si>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</si>
  <si>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</si>
  <si>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</si>
  <si>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</si>
  <si>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</si>
  <si>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</si>
  <si>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</si>
  <si>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</si>
  <si>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</si>
  <si>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</si>
  <si>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</si>
  <si>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</si>
  <si>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</si>
  <si>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</si>
  <si>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</si>
  <si>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</si>
  <si>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</si>
  <si>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</si>
  <si>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</si>
  <si>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</si>
  <si>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</si>
  <si>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</si>
  <si>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</si>
  <si>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</si>
  <si>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</si>
  <si>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</si>
  <si>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</si>
  <si>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</si>
  <si>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</si>
  <si>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</si>
  <si>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</si>
  <si>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</si>
  <si>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</si>
  <si>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</si>
  <si>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</si>
  <si>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</si>
  <si>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</si>
  <si>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</si>
  <si>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</si>
  <si>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</si>
  <si>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</si>
  <si>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</si>
  <si>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</si>
  <si>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</si>
  <si>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</si>
  <si>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</si>
  <si>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</si>
  <si>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</si>
  <si>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</si>
  <si>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</si>
  <si>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</si>
  <si>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</si>
  <si>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</si>
  <si>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</si>
  <si>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</si>
  <si>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</si>
  <si>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</si>
  <si>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</si>
  <si>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</si>
  <si>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</si>
  <si>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</si>
  <si>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</si>
  <si>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</si>
  <si>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</si>
  <si>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</si>
  <si>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</si>
  <si>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</si>
  <si>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</si>
  <si>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</si>
  <si>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</si>
  <si>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</si>
  <si>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</si>
  <si>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</si>
  <si>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</si>
  <si>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</si>
  <si>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</si>
  <si>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</si>
  <si>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</si>
  <si>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</si>
  <si>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</si>
  <si>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</si>
  <si>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</si>
  <si>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</si>
  <si>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</si>
  <si>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</si>
  <si>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</si>
  <si>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</si>
  <si>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</si>
  <si>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</si>
  <si>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</si>
  <si>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</si>
  <si>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</si>
  <si>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</si>
  <si>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</si>
  <si>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</si>
  <si>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</si>
  <si>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</si>
  <si>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</si>
  <si>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</si>
  <si>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</si>
  <si>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</si>
  <si>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</si>
  <si>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</si>
  <si>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</si>
  <si>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</si>
  <si>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</si>
  <si>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</si>
  <si>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</si>
  <si>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</si>
  <si>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</si>
  <si>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</si>
  <si>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</si>
  <si>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</si>
  <si>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</si>
  <si>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</si>
  <si>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</si>
  <si>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</si>
  <si>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</si>
  <si>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</si>
  <si>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</si>
  <si>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</si>
  <si>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</si>
  <si>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</si>
  <si>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</si>
  <si>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</si>
  <si>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</si>
  <si>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</si>
  <si>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</si>
  <si>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</si>
  <si>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</si>
  <si>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</si>
  <si>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</si>
  <si>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</si>
  <si>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</si>
  <si>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</si>
  <si>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</si>
  <si>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</si>
  <si>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</si>
  <si>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</si>
  <si>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</si>
  <si>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</si>
  <si>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</si>
  <si>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</si>
  <si>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</si>
  <si>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</si>
  <si>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</si>
  <si>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</si>
  <si>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</si>
  <si>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</si>
  <si>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</si>
  <si>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</si>
  <si>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</si>
  <si>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</si>
  <si>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</si>
  <si>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</si>
  <si>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</si>
  <si>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</si>
  <si>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</si>
  <si>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</si>
  <si>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</si>
  <si>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</si>
  <si>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</si>
  <si>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</si>
  <si>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</si>
  <si>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</si>
  <si>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</si>
  <si>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</si>
  <si>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</si>
  <si>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</si>
  <si>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</si>
  <si>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</si>
  <si>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</si>
  <si>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</si>
  <si>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</si>
  <si>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</si>
  <si>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</si>
  <si>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</si>
  <si>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</si>
  <si>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</si>
  <si>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</si>
  <si>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</si>
  <si>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</si>
  <si>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</si>
  <si>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</si>
  <si>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</si>
  <si>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</si>
  <si>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</si>
  <si>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</si>
  <si>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</si>
  <si>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</si>
  <si>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</si>
  <si>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</si>
  <si>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</si>
  <si>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</si>
  <si>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</si>
  <si>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</si>
  <si>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</si>
  <si>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</si>
  <si>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</si>
  <si>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</si>
  <si>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</si>
  <si>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</si>
  <si>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</si>
  <si>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</si>
  <si>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</si>
  <si>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</si>
  <si>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</si>
  <si>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</si>
  <si>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</si>
  <si>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</si>
  <si>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</si>
  <si>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</si>
  <si>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</si>
  <si>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</si>
  <si>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</si>
  <si>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</si>
  <si>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</si>
  <si>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</si>
  <si>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</si>
  <si>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</si>
  <si>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</si>
  <si>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</si>
  <si>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</si>
  <si>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</si>
  <si>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</si>
  <si>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</si>
  <si>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</si>
  <si>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</si>
  <si>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</si>
  <si>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</si>
  <si>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</si>
  <si>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</si>
  <si>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</si>
  <si>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</si>
  <si>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</si>
  <si>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</si>
  <si>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</si>
  <si>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</si>
  <si>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</si>
  <si>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</si>
  <si>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</si>
  <si>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</si>
  <si>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</si>
  <si>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</si>
  <si>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</si>
  <si>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</si>
  <si>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</si>
  <si>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</si>
  <si>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</si>
  <si>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</si>
  <si>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</si>
  <si>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</si>
  <si>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</si>
  <si>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</si>
  <si>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</si>
  <si>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</si>
  <si>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</si>
  <si>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</si>
  <si>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</si>
  <si>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</si>
  <si>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</si>
  <si>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</si>
  <si>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</si>
  <si>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</si>
  <si>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</si>
  <si>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</si>
  <si>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</si>
  <si>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</si>
  <si>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</si>
  <si>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</si>
  <si>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</si>
  <si>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</si>
  <si>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</si>
  <si>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</si>
  <si>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</si>
  <si>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</si>
  <si>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</si>
  <si>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</si>
  <si>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</si>
  <si>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</si>
  <si>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</si>
  <si>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</si>
  <si>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</si>
  <si>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</si>
  <si>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</si>
  <si>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</si>
  <si>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</si>
  <si>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</si>
  <si>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</si>
  <si>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</si>
  <si>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</si>
  <si>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</si>
  <si>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</si>
  <si>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</si>
  <si>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</si>
  <si>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</si>
  <si>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</si>
  <si>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</si>
  <si>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</si>
  <si>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</si>
  <si>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</si>
  <si>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</si>
  <si>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</si>
  <si>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</si>
  <si>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</si>
  <si>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</si>
  <si>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</si>
  <si>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</si>
  <si>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</si>
  <si>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</si>
  <si>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</si>
  <si>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</si>
  <si>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</si>
  <si>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</si>
  <si>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</si>
  <si>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</si>
  <si>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</si>
  <si>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</si>
  <si>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</si>
  <si>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</si>
  <si>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</si>
  <si>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</si>
  <si>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</si>
  <si>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</si>
  <si>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</si>
  <si>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</si>
  <si>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</si>
  <si>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</si>
  <si>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</si>
  <si>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</si>
  <si>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</si>
  <si>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</si>
  <si>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</si>
  <si>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</si>
  <si>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</si>
  <si>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</si>
  <si>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</si>
  <si>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</si>
  <si>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</si>
  <si>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</si>
  <si>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</si>
  <si>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</si>
  <si>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</si>
  <si>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</si>
  <si>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</si>
  <si>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</si>
  <si>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</si>
  <si>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</si>
  <si>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</si>
  <si>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</si>
  <si>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</si>
  <si>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</si>
  <si>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</si>
  <si>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</si>
  <si>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</si>
  <si>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</si>
  <si>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</si>
  <si>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</si>
  <si>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</si>
  <si>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</si>
  <si>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</si>
  <si>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</si>
  <si>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</si>
  <si>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</si>
  <si>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</si>
  <si>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</si>
  <si>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</si>
  <si>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</si>
  <si>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</si>
  <si>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</si>
  <si>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</si>
  <si>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</si>
  <si>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</si>
  <si>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</si>
  <si>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</si>
  <si>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</si>
  <si>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</si>
  <si>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</si>
  <si>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</si>
  <si>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</si>
  <si>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</si>
  <si>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</si>
  <si>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</si>
  <si>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</si>
  <si>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</si>
  <si>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</si>
  <si>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</si>
  <si>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</si>
  <si>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</si>
  <si>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</si>
  <si>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</si>
  <si>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</si>
  <si>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</si>
  <si>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</si>
  <si>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</si>
  <si>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</si>
  <si>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</si>
  <si>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</si>
  <si>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</si>
  <si>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</si>
  <si>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</si>
  <si>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</si>
  <si>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</si>
  <si>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</si>
  <si>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</si>
  <si>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</si>
  <si>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</si>
  <si>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</si>
  <si>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</si>
  <si>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</si>
  <si>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</si>
  <si>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</si>
  <si>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</si>
  <si>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</si>
  <si>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</si>
  <si>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</si>
  <si>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</si>
  <si>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</si>
  <si>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</si>
  <si>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</si>
  <si>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</si>
  <si>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</si>
  <si>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</si>
  <si>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</si>
  <si>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</si>
  <si>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</si>
  <si>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</si>
  <si>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</si>
  <si>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</si>
  <si>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</si>
  <si>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</si>
  <si>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</si>
  <si>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</si>
  <si>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</si>
  <si>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</si>
  <si>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</si>
  <si>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</si>
  <si>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</si>
  <si>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</si>
  <si>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</si>
  <si>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</si>
  <si>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</si>
  <si>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</si>
  <si>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</si>
  <si>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</si>
  <si>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</si>
  <si>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</si>
  <si>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</si>
  <si>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</si>
  <si>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</si>
  <si>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</si>
  <si>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</si>
  <si>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</si>
  <si>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</si>
  <si>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</si>
  <si>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</si>
  <si>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</si>
  <si>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</si>
  <si>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</si>
  <si>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</si>
  <si>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</si>
  <si>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</si>
  <si>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</si>
  <si>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</si>
  <si>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</si>
  <si>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</si>
  <si>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</si>
  <si>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</si>
  <si>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</si>
  <si>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</si>
  <si>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</si>
  <si>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</si>
  <si>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</si>
  <si>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</si>
  <si>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</si>
  <si>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</si>
  <si>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</si>
  <si>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</si>
  <si>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</si>
  <si>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</si>
  <si>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</si>
  <si>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</si>
  <si>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</si>
  <si>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</si>
  <si>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</si>
  <si>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</si>
  <si>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</si>
  <si>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</si>
  <si>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</si>
  <si>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</si>
  <si>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</si>
  <si>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</si>
  <si>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</si>
  <si>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</si>
  <si>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</si>
  <si>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</si>
  <si>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</si>
  <si>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</si>
  <si>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</si>
  <si>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</si>
  <si>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</si>
  <si>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</si>
  <si>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</si>
  <si>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</si>
  <si>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</si>
  <si>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</si>
  <si>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</si>
  <si>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</si>
  <si>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</si>
  <si>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</si>
  <si>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</si>
  <si>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</si>
  <si>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</si>
  <si>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</si>
  <si>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</si>
  <si>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</si>
  <si>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</si>
  <si>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</si>
  <si>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</si>
  <si>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</si>
  <si>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</si>
  <si>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</si>
  <si>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</si>
  <si>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</si>
  <si>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</si>
  <si>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</si>
  <si>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</si>
  <si>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</si>
  <si>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</si>
  <si>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</si>
  <si>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</si>
  <si>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</si>
  <si>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</si>
  <si>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</si>
  <si>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</si>
  <si>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</si>
  <si>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</si>
  <si>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</si>
  <si>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</si>
  <si>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</si>
  <si>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</si>
  <si>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</si>
  <si>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</si>
  <si>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</si>
  <si>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</si>
  <si>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</si>
  <si>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</si>
  <si>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</si>
  <si>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</si>
  <si>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</si>
  <si>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</si>
  <si>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</si>
  <si>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</si>
  <si>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</si>
  <si>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</si>
  <si>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</si>
  <si>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</si>
  <si>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</si>
  <si>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</si>
  <si>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</si>
  <si>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</si>
  <si>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</si>
  <si>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</si>
  <si>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</si>
  <si>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</si>
  <si>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</si>
  <si>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</si>
  <si>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</si>
  <si>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</si>
  <si>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</si>
  <si>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</si>
  <si>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</si>
  <si>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</si>
  <si>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</si>
  <si>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</si>
  <si>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</si>
  <si>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</si>
  <si>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</si>
  <si>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</si>
  <si>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</si>
  <si>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</si>
  <si>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</si>
  <si>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</si>
  <si>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</si>
  <si>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</si>
  <si>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</si>
  <si>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</si>
  <si>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</si>
  <si>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</si>
  <si>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</si>
  <si>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</si>
  <si>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</si>
  <si>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</si>
  <si>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</si>
  <si>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</si>
  <si>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</si>
  <si>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</si>
  <si>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</si>
  <si>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</si>
  <si>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</si>
  <si>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</si>
  <si>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</si>
  <si>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</si>
  <si>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</si>
  <si>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</si>
  <si>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</si>
  <si>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</si>
  <si>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</si>
  <si>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</si>
  <si>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</si>
  <si>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</si>
  <si>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</si>
  <si>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</si>
  <si>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</si>
  <si>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</si>
  <si>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</si>
  <si>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</si>
  <si>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</si>
  <si>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</si>
  <si>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</si>
  <si>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</si>
  <si>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</si>
  <si>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</si>
  <si>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</si>
  <si>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</si>
  <si>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</si>
  <si>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</si>
  <si>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</si>
  <si>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</si>
  <si>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</si>
  <si>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</si>
  <si>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</si>
  <si>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</si>
  <si>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</si>
  <si>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</si>
  <si>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</si>
  <si>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</si>
  <si>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</si>
  <si>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</si>
  <si>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</si>
  <si>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</si>
  <si>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</si>
  <si>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</si>
  <si>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</si>
  <si>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</si>
  <si>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</si>
  <si>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</si>
  <si>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</si>
  <si>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</si>
  <si>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</si>
  <si>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</si>
  <si>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</si>
  <si>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</si>
  <si>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</si>
  <si>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</si>
  <si>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</si>
  <si>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</si>
  <si>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</si>
  <si>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</si>
  <si>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</si>
  <si>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</si>
  <si>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</si>
  <si>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</si>
  <si>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</si>
  <si>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</si>
  <si>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</si>
  <si>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</si>
  <si>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</si>
  <si>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</si>
  <si>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</si>
  <si>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</si>
  <si>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</si>
  <si>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</si>
  <si>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</si>
  <si>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</si>
  <si>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</si>
  <si>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</si>
  <si>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</si>
  <si>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</si>
  <si>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</si>
  <si>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</si>
  <si>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</si>
  <si>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</si>
  <si>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</si>
  <si>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</si>
  <si>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</si>
  <si>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</si>
  <si>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</si>
  <si>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</si>
  <si>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</si>
  <si>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</si>
  <si>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</si>
  <si>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</si>
  <si>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</si>
  <si>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</si>
  <si>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</si>
  <si>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</si>
  <si>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</si>
  <si>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</si>
  <si>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</si>
  <si>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</si>
  <si>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</si>
  <si>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</si>
  <si>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</si>
  <si>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</si>
  <si>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</si>
  <si>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</si>
  <si>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</si>
  <si>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</si>
  <si>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</si>
  <si>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</si>
  <si>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</si>
  <si>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</si>
  <si>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</si>
  <si>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</si>
  <si>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</si>
  <si>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</si>
  <si>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</si>
  <si>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</si>
  <si>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</si>
  <si>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</si>
  <si>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</si>
  <si>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</si>
  <si>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</si>
  <si>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</si>
  <si>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</si>
  <si>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</si>
  <si>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</si>
  <si>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</si>
  <si>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</si>
  <si>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</si>
  <si>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</si>
  <si>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</si>
  <si>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</si>
  <si>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</si>
  <si>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</si>
  <si>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</si>
  <si>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</si>
  <si>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</si>
  <si>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</si>
  <si>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</si>
  <si>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</si>
  <si>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</si>
  <si>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</si>
  <si>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</si>
  <si>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</si>
  <si>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</si>
  <si>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</si>
  <si>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</si>
  <si>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</si>
  <si>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</si>
  <si>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</si>
  <si>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</si>
  <si>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</si>
  <si>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</si>
  <si>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</si>
  <si>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</si>
  <si>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</si>
  <si>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</si>
  <si>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</si>
  <si>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</si>
  <si>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</si>
  <si>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</si>
  <si>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</si>
  <si>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</si>
  <si>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</si>
  <si>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</si>
  <si>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</si>
  <si>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</si>
  <si>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</si>
  <si>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</si>
  <si>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</si>
  <si>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</si>
  <si>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</si>
  <si>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</si>
  <si>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</si>
  <si>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</si>
  <si>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</si>
  <si>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</si>
  <si>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</si>
  <si>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</si>
  <si>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</si>
  <si>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</si>
  <si>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</si>
  <si>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</si>
  <si>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</si>
  <si>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</si>
  <si>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</si>
  <si>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</si>
  <si>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</si>
  <si>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</si>
  <si>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</si>
  <si>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</si>
  <si>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</si>
  <si>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</si>
  <si>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</si>
  <si>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</si>
  <si>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</si>
  <si>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</si>
  <si>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</si>
  <si>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</si>
  <si>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</si>
  <si>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</si>
  <si>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</si>
  <si>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</si>
  <si>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</si>
  <si>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</si>
  <si>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</si>
  <si>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</si>
  <si>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</si>
  <si>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</si>
  <si>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</si>
  <si>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</si>
  <si>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</si>
  <si>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</si>
  <si>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</si>
  <si>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</si>
  <si>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</si>
  <si>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</si>
  <si>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</si>
  <si>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</si>
  <si>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</si>
  <si>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</si>
  <si>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</si>
  <si>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</si>
  <si>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</si>
  <si>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</si>
  <si>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</si>
  <si>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</si>
  <si>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</si>
  <si>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</si>
  <si>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</si>
  <si>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</si>
  <si>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</si>
  <si>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</si>
  <si>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</si>
  <si>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</si>
  <si>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</si>
  <si>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</si>
  <si>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</si>
  <si>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</si>
  <si>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</si>
  <si>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</si>
  <si>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</si>
  <si>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</si>
  <si>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</si>
  <si>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</si>
  <si>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</si>
  <si>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</si>
  <si>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</si>
  <si>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</si>
  <si>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</si>
  <si>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</si>
  <si>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</si>
  <si>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</si>
  <si>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</si>
  <si>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</si>
  <si>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</si>
  <si>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</si>
  <si>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</si>
  <si>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</si>
  <si>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</si>
  <si>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</si>
  <si>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</si>
  <si>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</si>
  <si>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</si>
  <si>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</si>
  <si>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</si>
  <si>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</si>
  <si>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</si>
  <si>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</si>
  <si>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</si>
  <si>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</si>
  <si>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</si>
  <si>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</si>
  <si>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</si>
  <si>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</si>
  <si>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</si>
  <si>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</si>
  <si>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</si>
  <si>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</si>
  <si>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</si>
  <si>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</si>
  <si>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</si>
  <si>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</si>
  <si>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</si>
  <si>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</si>
  <si>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</si>
  <si>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</si>
  <si>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</si>
  <si>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</si>
  <si>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</si>
  <si>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</si>
  <si>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</si>
  <si>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</si>
  <si>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</si>
  <si>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</si>
  <si>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</si>
  <si>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</si>
  <si>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</si>
  <si>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</si>
  <si>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</si>
  <si>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</si>
  <si>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</si>
  <si>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</si>
  <si>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</si>
  <si>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</si>
  <si>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</si>
  <si>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</si>
  <si>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</si>
  <si>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</si>
  <si>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</si>
  <si>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</si>
  <si>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</si>
  <si>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</si>
  <si>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</si>
  <si>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</si>
  <si>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</si>
  <si>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</si>
  <si>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</si>
  <si>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</si>
  <si>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</si>
  <si>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</si>
  <si>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</si>
  <si>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</si>
  <si>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</si>
  <si>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</si>
  <si>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</si>
  <si>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</si>
  <si>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</si>
  <si>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</si>
  <si>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</si>
  <si>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</si>
  <si>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</si>
  <si>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</si>
  <si>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</si>
  <si>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</si>
  <si>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</si>
  <si>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</si>
  <si>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</si>
  <si>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</si>
  <si>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</si>
  <si>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</si>
  <si>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</si>
  <si>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</si>
  <si>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</si>
  <si>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</si>
  <si>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</si>
  <si>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</si>
  <si>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</si>
  <si>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</si>
  <si>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</si>
  <si>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</si>
  <si>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</si>
  <si>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</si>
  <si>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</si>
  <si>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</si>
  <si>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</si>
  <si>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</si>
  <si>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</si>
  <si>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</si>
  <si>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</si>
  <si>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</si>
  <si>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</si>
  <si>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</si>
  <si>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</si>
  <si>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</si>
  <si>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</si>
  <si>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</si>
  <si>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</si>
  <si>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</si>
  <si>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</si>
  <si>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</si>
  <si>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</si>
  <si>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</si>
  <si>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</si>
  <si>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</si>
  <si>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</si>
  <si>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</si>
  <si>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</si>
  <si>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</si>
  <si>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</si>
  <si>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</si>
  <si>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</si>
  <si>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</si>
  <si>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</si>
  <si>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</si>
  <si>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</si>
  <si>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</si>
  <si>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</si>
  <si>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</si>
  <si>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</si>
  <si>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</si>
  <si>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</si>
  <si>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</si>
  <si>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</si>
  <si>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</si>
  <si>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</si>
  <si>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</si>
  <si>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</si>
  <si>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</si>
  <si>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</si>
  <si>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</si>
  <si>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</si>
  <si>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</si>
  <si>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</si>
  <si>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</si>
  <si>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</si>
  <si>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</si>
  <si>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</si>
  <si>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</si>
  <si>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</si>
  <si>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</si>
  <si>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</si>
  <si>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</si>
  <si>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</si>
  <si>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</si>
  <si>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</si>
  <si>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</si>
  <si>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</si>
  <si>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</si>
  <si>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</si>
  <si>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</si>
  <si>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</si>
  <si>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</si>
  <si>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</si>
  <si>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</si>
  <si>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</si>
  <si>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</si>
  <si>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</si>
  <si>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</si>
  <si>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</si>
  <si>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</si>
  <si>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</si>
  <si>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</si>
  <si>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</si>
  <si>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</si>
  <si>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</si>
  <si>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</si>
  <si>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</si>
  <si>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</si>
  <si>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</si>
  <si>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</si>
  <si>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</si>
  <si>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</si>
  <si>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</si>
  <si>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</si>
  <si>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</si>
  <si>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</si>
  <si>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</si>
  <si>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</si>
  <si>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</si>
  <si>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</si>
  <si>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</si>
  <si>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</si>
  <si>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</si>
  <si>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</si>
  <si>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</si>
  <si>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</si>
  <si>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</si>
  <si>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</si>
  <si>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</si>
  <si>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</si>
  <si>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</si>
  <si>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</si>
  <si>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</si>
  <si>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</si>
  <si>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</si>
  <si>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</si>
  <si>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</si>
  <si>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</si>
  <si>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</si>
  <si>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</si>
  <si>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</si>
  <si>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</si>
  <si>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</si>
  <si>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</si>
  <si>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</si>
  <si>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</si>
  <si>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</si>
  <si>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</si>
  <si>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</si>
  <si>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</si>
  <si>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</si>
  <si>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</si>
  <si>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</si>
  <si>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</si>
  <si>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</si>
  <si>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</si>
  <si>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</si>
  <si>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</si>
  <si>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</si>
  <si>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</si>
  <si>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</si>
  <si>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</si>
  <si>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</si>
  <si>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</si>
  <si>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</si>
  <si>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</si>
  <si>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</si>
  <si>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</si>
  <si>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</si>
  <si>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</si>
  <si>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</si>
  <si>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</si>
  <si>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</si>
  <si>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</si>
  <si>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</si>
  <si>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</si>
  <si>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</si>
  <si>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</si>
  <si>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</si>
  <si>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</si>
  <si>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</si>
  <si>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</si>
  <si>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</si>
  <si>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</si>
  <si>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</si>
  <si>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</si>
  <si>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</si>
  <si>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</si>
  <si>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</si>
  <si>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</si>
  <si>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</si>
  <si>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</si>
  <si>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</si>
  <si>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</si>
  <si>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</si>
  <si>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</si>
  <si>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</si>
  <si>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</si>
  <si>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</si>
  <si>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</si>
  <si>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</si>
  <si>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</si>
  <si>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</si>
  <si>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</si>
  <si>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</si>
  <si>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</si>
  <si>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</si>
  <si>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</si>
  <si>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</si>
  <si>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</si>
  <si>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</si>
  <si>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</si>
  <si>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</si>
  <si>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</si>
  <si>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</si>
  <si>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</si>
  <si>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</si>
  <si>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</si>
  <si>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</si>
  <si>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</si>
  <si>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</si>
  <si>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</si>
  <si>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</si>
  <si>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</si>
  <si>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</si>
  <si>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</si>
  <si>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</si>
  <si>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</si>
  <si>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</si>
  <si>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</si>
  <si>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</si>
  <si>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</si>
  <si>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</si>
  <si>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</si>
  <si>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</si>
  <si>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</si>
  <si>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</si>
  <si>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</si>
  <si>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</si>
  <si>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</si>
  <si>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</si>
  <si>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</si>
  <si>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</si>
  <si>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</si>
  <si>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</si>
  <si>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</si>
  <si>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</si>
  <si>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</si>
  <si>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</si>
  <si>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</si>
  <si>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</si>
  <si>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</si>
  <si>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</si>
  <si>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</si>
  <si>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</si>
  <si>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</si>
  <si>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</si>
  <si>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</si>
  <si>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</si>
  <si>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</si>
  <si>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</si>
  <si>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</si>
  <si>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</si>
  <si>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</si>
  <si>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</si>
  <si>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</si>
  <si>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</si>
  <si>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</si>
  <si>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</si>
  <si>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</si>
  <si>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</si>
  <si>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</si>
  <si>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</si>
  <si>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</si>
  <si>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</si>
  <si>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</si>
  <si>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</si>
  <si>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</si>
  <si>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</si>
  <si>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</si>
  <si>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</si>
  <si>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</si>
  <si>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</si>
  <si>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</si>
  <si>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</si>
  <si>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</si>
  <si>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</si>
  <si>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</si>
  <si>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</si>
  <si>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</si>
  <si>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</si>
  <si>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</si>
  <si>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</si>
  <si>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</si>
  <si>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</si>
  <si>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</si>
  <si>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</si>
  <si>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</si>
  <si>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</si>
  <si>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</si>
  <si>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</si>
  <si>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</si>
  <si>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</si>
  <si>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</si>
  <si>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</si>
  <si>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</si>
  <si>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</si>
  <si>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</si>
  <si>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</si>
  <si>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</si>
  <si>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</si>
  <si>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</si>
  <si>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</si>
  <si>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</si>
  <si>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</si>
  <si>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</si>
  <si>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</si>
  <si>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</si>
  <si>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</si>
  <si>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</si>
  <si>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</si>
  <si>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</si>
  <si>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</si>
  <si>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</si>
  <si>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</si>
  <si>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</si>
  <si>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</si>
  <si>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</si>
  <si>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</si>
  <si>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</si>
  <si>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</si>
  <si>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</si>
  <si>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</si>
  <si>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</si>
  <si>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</si>
  <si>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</si>
  <si>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</si>
  <si>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</si>
  <si>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</si>
  <si>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</si>
  <si>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</si>
  <si>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</si>
  <si>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</si>
  <si>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</si>
  <si>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</si>
  <si>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</si>
  <si>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</si>
  <si>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</si>
  <si>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</si>
  <si>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</si>
  <si>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</si>
  <si>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</si>
  <si>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</si>
  <si>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</si>
  <si>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</si>
  <si>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</si>
  <si>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</si>
  <si>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</si>
  <si>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</si>
  <si>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</si>
  <si>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</si>
  <si>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</si>
  <si>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</si>
  <si>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</si>
  <si>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</si>
  <si>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</si>
  <si>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</si>
  <si>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</si>
  <si>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</si>
  <si>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</si>
  <si>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</si>
  <si>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</si>
  <si>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</si>
  <si>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</si>
  <si>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</si>
  <si>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</si>
  <si>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</si>
  <si>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</si>
  <si>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</si>
  <si>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</si>
  <si>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</si>
  <si>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</si>
  <si>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</si>
  <si>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</si>
  <si>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</si>
  <si>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</si>
  <si>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</si>
  <si>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</si>
  <si>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</si>
  <si>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</si>
  <si>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</si>
  <si>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</si>
  <si>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</si>
  <si>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</si>
  <si>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</si>
  <si>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</si>
  <si>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</si>
  <si>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</si>
  <si>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</si>
  <si>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</si>
  <si>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</si>
  <si>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</si>
  <si>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</si>
  <si>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</si>
  <si>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</si>
  <si>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</si>
  <si>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</si>
  <si>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</si>
  <si>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</si>
  <si>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</si>
  <si>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</si>
  <si>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</si>
  <si>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</si>
  <si>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</si>
  <si>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</si>
  <si>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</si>
  <si>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</si>
  <si>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</si>
  <si>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</si>
  <si>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</si>
  <si>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</si>
  <si>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</si>
  <si>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</si>
  <si>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</si>
  <si>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</si>
  <si>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</si>
  <si>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</si>
  <si>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</si>
  <si>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</si>
  <si>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</si>
  <si>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</si>
  <si>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</si>
  <si>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</si>
  <si>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</si>
  <si>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</si>
  <si>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</si>
  <si>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</si>
  <si>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</si>
  <si>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</si>
  <si>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</si>
  <si>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</si>
  <si>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</si>
  <si>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</si>
  <si>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</si>
  <si>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</si>
  <si>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</si>
  <si>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</si>
  <si>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</si>
  <si>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</si>
  <si>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</si>
  <si>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</si>
  <si>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</si>
  <si>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</si>
  <si>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</si>
  <si>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</si>
  <si>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</si>
  <si>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</si>
  <si>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</si>
  <si>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</si>
  <si>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</si>
  <si>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</si>
  <si>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</si>
  <si>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</si>
  <si>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</si>
  <si>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</si>
  <si>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</si>
  <si>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</si>
  <si>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</si>
  <si>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</si>
  <si>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</si>
  <si>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</si>
  <si>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</si>
  <si>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</si>
  <si>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</si>
  <si>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</si>
  <si>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</si>
  <si>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</si>
  <si>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</si>
  <si>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</si>
  <si>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</si>
  <si>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</si>
  <si>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</si>
  <si>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</si>
  <si>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</si>
  <si>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</si>
  <si>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</si>
  <si>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</si>
  <si>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</si>
  <si>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</si>
  <si>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</si>
  <si>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</si>
  <si>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</si>
  <si>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</si>
  <si>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</si>
  <si>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</si>
  <si>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</si>
  <si>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</si>
  <si>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</si>
  <si>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</si>
  <si>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</si>
  <si>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</si>
  <si>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</si>
  <si>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</si>
  <si>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</si>
  <si>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</si>
  <si>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</si>
  <si>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</si>
  <si>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</si>
  <si>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</si>
  <si>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</si>
  <si>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</si>
  <si>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</si>
  <si>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</si>
  <si>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</si>
  <si>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</si>
  <si>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</si>
  <si>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</si>
  <si>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</si>
  <si>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</si>
  <si>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</si>
  <si>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</si>
  <si>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</si>
  <si>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</si>
  <si>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</si>
  <si>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</si>
  <si>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</si>
  <si>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</si>
  <si>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</si>
  <si>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</si>
  <si>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</si>
  <si>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</si>
  <si>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</si>
  <si>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</si>
  <si>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</si>
  <si>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</si>
  <si>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</si>
  <si>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</si>
  <si>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</si>
  <si>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</si>
  <si>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</si>
  <si>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</si>
  <si>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</si>
  <si>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</si>
  <si>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</si>
  <si>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</si>
  <si>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</si>
  <si>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</si>
  <si>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</si>
  <si>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</si>
  <si>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</si>
  <si>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</si>
  <si>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</si>
  <si>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</si>
  <si>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</si>
  <si>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</si>
  <si>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</si>
  <si>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</si>
  <si>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</si>
  <si>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</si>
  <si>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</si>
  <si>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</si>
  <si>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</si>
  <si>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</si>
  <si>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</si>
  <si>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</si>
  <si>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</si>
  <si>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</si>
  <si>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</si>
  <si>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</si>
  <si>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</si>
  <si>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</si>
  <si>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</si>
  <si>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</si>
  <si>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</si>
  <si>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</si>
  <si>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</si>
  <si>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</si>
  <si>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</si>
  <si>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</si>
  <si>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</si>
  <si>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</si>
  <si>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</si>
  <si>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</si>
  <si>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</si>
  <si>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</si>
  <si>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</si>
  <si>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</si>
  <si>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</si>
  <si>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</si>
  <si>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</si>
  <si>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</si>
  <si>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</si>
  <si>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</si>
  <si>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</si>
  <si>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</si>
  <si>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</si>
  <si>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</si>
  <si>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</si>
  <si>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</si>
  <si>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</si>
  <si>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</si>
  <si>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</si>
  <si>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</si>
  <si>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</si>
  <si>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</si>
  <si>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</si>
  <si>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</si>
  <si>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</si>
  <si>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</si>
  <si>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</si>
  <si>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</si>
  <si>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</si>
  <si>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</si>
  <si>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</si>
  <si>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</si>
  <si>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</si>
  <si>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</si>
  <si>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</si>
  <si>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</si>
  <si>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</si>
  <si>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</si>
  <si>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</si>
  <si>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</si>
  <si>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</si>
  <si>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</si>
  <si>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</si>
  <si>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</si>
  <si>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</si>
  <si>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</si>
  <si>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</si>
  <si>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</si>
  <si>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</si>
  <si>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</si>
  <si>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</si>
  <si>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</si>
  <si>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</si>
  <si>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</si>
  <si>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</si>
  <si>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</si>
  <si>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</si>
  <si>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</si>
  <si>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</si>
  <si>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</si>
  <si>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</si>
  <si>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</si>
  <si>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</si>
  <si>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</si>
  <si>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</si>
  <si>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</si>
  <si>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</si>
  <si>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</si>
  <si>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</si>
  <si>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</si>
  <si>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</si>
  <si>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</si>
  <si>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</si>
  <si>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</si>
  <si>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</si>
  <si>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</si>
  <si>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</si>
  <si>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</si>
  <si>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</si>
  <si>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</si>
  <si>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</si>
  <si>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</si>
  <si>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</si>
  <si>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</si>
  <si>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</si>
  <si>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</si>
  <si>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</si>
  <si>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</si>
  <si>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</si>
  <si>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</si>
  <si>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</si>
  <si>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</si>
  <si>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</si>
  <si>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</si>
  <si>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</si>
  <si>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</si>
  <si>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</si>
  <si>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</si>
  <si>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</si>
  <si>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</si>
  <si>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</si>
  <si>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</si>
  <si>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</si>
  <si>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</si>
  <si>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</si>
  <si>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</si>
  <si>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</si>
  <si>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</si>
  <si>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</si>
  <si>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</si>
  <si>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</si>
  <si>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</si>
  <si>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</si>
  <si>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</si>
  <si>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</si>
  <si>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</si>
  <si>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</si>
  <si>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</si>
  <si>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</si>
  <si>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</si>
  <si>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</si>
  <si>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</si>
  <si>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</si>
  <si>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</si>
  <si>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</si>
  <si>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</si>
  <si>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</si>
  <si>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</si>
  <si>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</si>
  <si>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</si>
  <si>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</si>
  <si>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</si>
  <si>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</si>
  <si>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</si>
  <si>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</si>
  <si>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</si>
  <si>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</si>
  <si>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</si>
  <si>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</si>
  <si>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</si>
  <si>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</si>
  <si>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</si>
  <si>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</si>
  <si>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</si>
  <si>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</si>
  <si>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</si>
  <si>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</si>
  <si>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</si>
  <si>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</si>
  <si>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</si>
  <si>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</si>
  <si>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</si>
  <si>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</si>
  <si>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</si>
  <si>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</si>
  <si>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</si>
  <si>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</si>
  <si>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</si>
  <si>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</si>
  <si>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</si>
  <si>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</si>
  <si>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</si>
  <si>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</si>
  <si>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</si>
  <si>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</si>
  <si>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</si>
  <si>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</si>
  <si>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</si>
  <si>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</si>
  <si>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</si>
  <si>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</si>
  <si>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</si>
  <si>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</si>
  <si>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</si>
  <si>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</si>
  <si>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</si>
  <si>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</si>
  <si>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</si>
  <si>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</si>
  <si>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</si>
  <si>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</si>
  <si>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</si>
  <si>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</si>
  <si>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</si>
  <si>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</si>
  <si>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</si>
  <si>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</si>
  <si>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</si>
  <si>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</si>
  <si>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</si>
  <si>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</si>
  <si>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</si>
  <si>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</si>
  <si>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</si>
  <si>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</si>
  <si>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</si>
  <si>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</si>
  <si>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</si>
  <si>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</si>
  <si>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</si>
  <si>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</si>
  <si>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</si>
  <si>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</si>
  <si>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</si>
  <si>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</si>
  <si>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</si>
  <si>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</si>
  <si>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</si>
  <si>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</si>
  <si>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</si>
  <si>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</si>
  <si>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</si>
  <si>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</si>
  <si>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</si>
  <si>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</si>
  <si>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</si>
  <si>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</si>
  <si>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</si>
  <si>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teachers</t>
  </si>
  <si>
    <t xml:space="preserve"> ----&gt; schooltype</t>
  </si>
  <si>
    <t xml:space="preserve"> ----&gt; noofteachers</t>
  </si>
  <si>
    <t xml:space="preserve"> ----&gt; county</t>
  </si>
  <si>
    <t>Test Google CSE (over first 2 page)</t>
  </si>
  <si>
    <t>open data</t>
  </si>
  <si>
    <t>africa</t>
  </si>
  <si>
    <t>Test Google (over first 2 page)</t>
  </si>
  <si>
    <t>terms</t>
  </si>
  <si>
    <t>teachers</t>
  </si>
  <si>
    <t>schooltype public</t>
  </si>
  <si>
    <t>noofteachers</t>
  </si>
  <si>
    <t>county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</si>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</sst>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1</v>
      </c>
      <c r="C307" s="20">
        <v>1</v>
      </c>
      <c r="D307" s="2">
        <f t="shared" si="144"/>
        <v>1</v>
      </c>
      <c r="E307" s="2">
        <f t="shared" si="145"/>
        <v>0</v>
      </c>
      <c r="F307" s="2">
        <f t="shared" si="146"/>
        <v>0</v>
      </c>
      <c r="G307" s="13">
        <f t="shared" si="147"/>
        <v>0</v>
      </c>
      <c r="H307" s="20">
        <v>1</v>
      </c>
      <c r="I307" s="2">
        <f t="shared" si="148"/>
        <v>1</v>
      </c>
      <c r="J307" s="2">
        <f t="shared" si="149"/>
        <v>0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1</v>
      </c>
      <c r="O307" s="2">
        <f t="shared" si="153"/>
        <v>0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1</v>
      </c>
      <c r="T307" s="2">
        <f t="shared" si="157"/>
        <v>0</v>
      </c>
      <c r="U307" s="2">
        <f t="shared" si="158"/>
        <v>0</v>
      </c>
      <c r="V307" s="13">
        <f t="shared" si="159"/>
        <v>0</v>
      </c>
      <c r="W307" s="20">
        <v>1</v>
      </c>
      <c r="X307" s="2">
        <f t="shared" si="160"/>
        <v>1</v>
      </c>
      <c r="Y307" s="2">
        <f t="shared" si="161"/>
        <v>0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1</v>
      </c>
      <c r="AD307" s="2">
        <f t="shared" si="165"/>
        <v>0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1</v>
      </c>
      <c r="AI307" s="2">
        <f t="shared" si="169"/>
        <v>0</v>
      </c>
      <c r="AJ307" s="2">
        <f t="shared" si="170"/>
        <v>0</v>
      </c>
      <c r="AK307" s="13">
        <f t="shared" si="171"/>
        <v>0</v>
      </c>
      <c r="AL307" s="20">
        <v>1</v>
      </c>
      <c r="AM307" s="2">
        <f t="shared" si="172"/>
        <v>1</v>
      </c>
      <c r="AN307" s="2">
        <f t="shared" si="173"/>
        <v>0</v>
      </c>
      <c r="AO307" s="2">
        <f t="shared" si="174"/>
        <v>0</v>
      </c>
      <c r="AP307" s="13">
        <f t="shared" si="175"/>
        <v>0</v>
      </c>
      <c r="AQ307" s="20">
        <v>1</v>
      </c>
      <c r="AR307" s="2">
        <f t="shared" si="176"/>
        <v>1</v>
      </c>
      <c r="AS307" s="2">
        <f t="shared" si="177"/>
        <v>0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1</v>
      </c>
      <c r="D537" s="2">
        <f t="shared" si="288"/>
        <v>0</v>
      </c>
      <c r="E537" s="2">
        <f t="shared" si="289"/>
        <v>0</v>
      </c>
      <c r="F537" s="2">
        <f t="shared" si="290"/>
        <v>1</v>
      </c>
      <c r="G537" s="13">
        <f t="shared" si="291"/>
        <v>0</v>
      </c>
      <c r="H537" s="20">
        <v>1</v>
      </c>
      <c r="I537" s="2">
        <f t="shared" si="292"/>
        <v>0</v>
      </c>
      <c r="J537" s="2">
        <f t="shared" si="293"/>
        <v>0</v>
      </c>
      <c r="K537" s="2">
        <f t="shared" si="294"/>
        <v>1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1</v>
      </c>
      <c r="D585" s="2">
        <f t="shared" si="324"/>
        <v>0</v>
      </c>
      <c r="E585" s="2">
        <f t="shared" si="325"/>
        <v>0</v>
      </c>
      <c r="F585" s="2">
        <f t="shared" si="326"/>
        <v>1</v>
      </c>
      <c r="G585" s="13">
        <f t="shared" si="327"/>
        <v>0</v>
      </c>
      <c r="H585" s="20">
        <v>1</v>
      </c>
      <c r="I585" s="2">
        <f t="shared" si="328"/>
        <v>0</v>
      </c>
      <c r="J585" s="2">
        <f t="shared" si="329"/>
        <v>0</v>
      </c>
      <c r="K585" s="2">
        <f t="shared" si="330"/>
        <v>1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1</v>
      </c>
      <c r="X823" s="2">
        <f t="shared" si="448"/>
        <v>0</v>
      </c>
      <c r="Y823" s="2">
        <f t="shared" si="449"/>
        <v>0</v>
      </c>
      <c r="Z823" s="2">
        <f t="shared" si="450"/>
        <v>1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1</v>
      </c>
      <c r="AM823" s="2">
        <f t="shared" si="460"/>
        <v>0</v>
      </c>
      <c r="AN823" s="2">
        <f t="shared" si="461"/>
        <v>0</v>
      </c>
      <c r="AO823" s="2">
        <f t="shared" si="462"/>
        <v>1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1</v>
      </c>
      <c r="D1351" s="2">
        <f t="shared" si="756"/>
        <v>0</v>
      </c>
      <c r="E1351" s="2">
        <f t="shared" si="757"/>
        <v>0</v>
      </c>
      <c r="F1351" s="2">
        <f t="shared" si="758"/>
        <v>1</v>
      </c>
      <c r="G1351" s="13">
        <f t="shared" si="759"/>
        <v>0</v>
      </c>
      <c r="H1351" s="20">
        <v>1</v>
      </c>
      <c r="I1351" s="2">
        <f t="shared" si="760"/>
        <v>0</v>
      </c>
      <c r="J1351" s="2">
        <f t="shared" si="761"/>
        <v>0</v>
      </c>
      <c r="K1351" s="2">
        <f t="shared" si="762"/>
        <v>1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1</v>
      </c>
      <c r="D1354" s="2">
        <f t="shared" si="756"/>
        <v>0</v>
      </c>
      <c r="E1354" s="2">
        <f t="shared" si="757"/>
        <v>0</v>
      </c>
      <c r="F1354" s="2">
        <f t="shared" si="758"/>
        <v>1</v>
      </c>
      <c r="G1354" s="13">
        <f t="shared" si="759"/>
        <v>0</v>
      </c>
      <c r="H1354" s="20">
        <v>1</v>
      </c>
      <c r="I1354" s="2">
        <f t="shared" si="760"/>
        <v>0</v>
      </c>
      <c r="J1354" s="2">
        <f t="shared" si="761"/>
        <v>0</v>
      </c>
      <c r="K1354" s="2">
        <f t="shared" si="762"/>
        <v>1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1</v>
      </c>
      <c r="X1736" s="2">
        <f t="shared" si="988"/>
        <v>0</v>
      </c>
      <c r="Y1736" s="2">
        <f t="shared" si="989"/>
        <v>0</v>
      </c>
      <c r="Z1736" s="2">
        <f t="shared" si="990"/>
        <v>1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1</v>
      </c>
      <c r="AM1736" s="2">
        <f t="shared" si="1000"/>
        <v>0</v>
      </c>
      <c r="AN1736" s="2">
        <f t="shared" si="1001"/>
        <v>0</v>
      </c>
      <c r="AO1736" s="2">
        <f t="shared" si="1002"/>
        <v>1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1</v>
      </c>
      <c r="D1889" s="2">
        <f t="shared" si="1044"/>
        <v>0</v>
      </c>
      <c r="E1889" s="2">
        <f t="shared" si="1045"/>
        <v>0</v>
      </c>
      <c r="F1889" s="2">
        <f t="shared" si="1046"/>
        <v>1</v>
      </c>
      <c r="G1889" s="13">
        <f t="shared" si="1047"/>
        <v>0</v>
      </c>
      <c r="H1889" s="20">
        <v>1</v>
      </c>
      <c r="I1889" s="2">
        <f t="shared" si="1048"/>
        <v>0</v>
      </c>
      <c r="J1889" s="2">
        <f t="shared" si="1049"/>
        <v>0</v>
      </c>
      <c r="K1889" s="2">
        <f t="shared" si="1050"/>
        <v>1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1</v>
      </c>
      <c r="D1890" s="2">
        <f t="shared" si="1044"/>
        <v>0</v>
      </c>
      <c r="E1890" s="2">
        <f t="shared" si="1045"/>
        <v>0</v>
      </c>
      <c r="F1890" s="2">
        <f t="shared" si="1046"/>
        <v>1</v>
      </c>
      <c r="G1890" s="13">
        <f t="shared" si="1047"/>
        <v>0</v>
      </c>
      <c r="H1890" s="20">
        <v>1</v>
      </c>
      <c r="I1890" s="2">
        <f t="shared" si="1048"/>
        <v>0</v>
      </c>
      <c r="J1890" s="2">
        <f t="shared" si="1049"/>
        <v>0</v>
      </c>
      <c r="K1890" s="2">
        <f t="shared" si="1050"/>
        <v>1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1</v>
      </c>
      <c r="D1893" s="2">
        <f t="shared" si="1044"/>
        <v>0</v>
      </c>
      <c r="E1893" s="2">
        <f t="shared" si="1045"/>
        <v>0</v>
      </c>
      <c r="F1893" s="2">
        <f t="shared" si="1046"/>
        <v>1</v>
      </c>
      <c r="G1893" s="13">
        <f t="shared" si="1047"/>
        <v>0</v>
      </c>
      <c r="H1893" s="20">
        <v>1</v>
      </c>
      <c r="I1893" s="2">
        <f t="shared" si="1048"/>
        <v>0</v>
      </c>
      <c r="J1893" s="2">
        <f t="shared" si="1049"/>
        <v>0</v>
      </c>
      <c r="K1893" s="2">
        <f t="shared" si="1050"/>
        <v>1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1</v>
      </c>
      <c r="C1905" s="20">
        <v>0</v>
      </c>
      <c r="D1905" s="2">
        <f t="shared" si="1044"/>
        <v>0</v>
      </c>
      <c r="E1905" s="2">
        <f t="shared" si="1045"/>
        <v>0</v>
      </c>
      <c r="F1905" s="2">
        <f t="shared" si="1046"/>
        <v>0</v>
      </c>
      <c r="G1905" s="13">
        <f t="shared" si="1047"/>
        <v>1</v>
      </c>
      <c r="H1905" s="20">
        <v>0</v>
      </c>
      <c r="I1905" s="2">
        <f t="shared" si="1048"/>
        <v>0</v>
      </c>
      <c r="J1905" s="2">
        <f t="shared" si="1049"/>
        <v>0</v>
      </c>
      <c r="K1905" s="2">
        <f t="shared" si="1050"/>
        <v>0</v>
      </c>
      <c r="L1905" s="13">
        <f t="shared" si="1051"/>
        <v>1</v>
      </c>
      <c r="M1905" s="20">
        <v>0</v>
      </c>
      <c r="N1905" s="2">
        <f t="shared" si="1052"/>
        <v>0</v>
      </c>
      <c r="O1905" s="2">
        <f t="shared" si="1053"/>
        <v>0</v>
      </c>
      <c r="P1905" s="2">
        <f t="shared" si="1054"/>
        <v>0</v>
      </c>
      <c r="Q1905" s="13">
        <f t="shared" si="1055"/>
        <v>1</v>
      </c>
      <c r="R1905" s="20">
        <v>0</v>
      </c>
      <c r="S1905" s="2">
        <f t="shared" si="1056"/>
        <v>0</v>
      </c>
      <c r="T1905" s="2">
        <f t="shared" si="1057"/>
        <v>0</v>
      </c>
      <c r="U1905" s="2">
        <f t="shared" si="1058"/>
        <v>0</v>
      </c>
      <c r="V1905" s="13">
        <f t="shared" si="1059"/>
        <v>1</v>
      </c>
      <c r="W1905" s="20">
        <v>0</v>
      </c>
      <c r="X1905" s="2">
        <f t="shared" si="1060"/>
        <v>0</v>
      </c>
      <c r="Y1905" s="2">
        <f t="shared" si="1061"/>
        <v>0</v>
      </c>
      <c r="Z1905" s="2">
        <f t="shared" si="1062"/>
        <v>0</v>
      </c>
      <c r="AA1905" s="13">
        <f t="shared" si="1063"/>
        <v>1</v>
      </c>
      <c r="AB1905" s="20">
        <v>0</v>
      </c>
      <c r="AC1905" s="2">
        <f t="shared" si="1064"/>
        <v>0</v>
      </c>
      <c r="AD1905" s="2">
        <f t="shared" si="1065"/>
        <v>0</v>
      </c>
      <c r="AE1905" s="2">
        <f t="shared" si="1066"/>
        <v>0</v>
      </c>
      <c r="AF1905" s="13">
        <f t="shared" si="1067"/>
        <v>1</v>
      </c>
      <c r="AG1905" s="20">
        <v>0</v>
      </c>
      <c r="AH1905" s="2">
        <f t="shared" si="1068"/>
        <v>0</v>
      </c>
      <c r="AI1905" s="2">
        <f t="shared" si="1069"/>
        <v>0</v>
      </c>
      <c r="AJ1905" s="2">
        <f t="shared" si="1070"/>
        <v>0</v>
      </c>
      <c r="AK1905" s="13">
        <f t="shared" si="1071"/>
        <v>1</v>
      </c>
      <c r="AL1905" s="20">
        <v>0</v>
      </c>
      <c r="AM1905" s="2">
        <f t="shared" si="1072"/>
        <v>0</v>
      </c>
      <c r="AN1905" s="2">
        <f t="shared" si="1073"/>
        <v>0</v>
      </c>
      <c r="AO1905" s="2">
        <f t="shared" si="1074"/>
        <v>0</v>
      </c>
      <c r="AP1905" s="13">
        <f t="shared" si="1075"/>
        <v>1</v>
      </c>
      <c r="AQ1905" s="20">
        <v>0</v>
      </c>
      <c r="AR1905" s="2">
        <f t="shared" si="1076"/>
        <v>0</v>
      </c>
      <c r="AS1905" s="2">
        <f t="shared" si="1077"/>
        <v>0</v>
      </c>
      <c r="AT1905" s="2">
        <f t="shared" si="1078"/>
        <v>0</v>
      </c>
      <c r="AU1905" s="13">
        <f t="shared" si="1079"/>
        <v>1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1</v>
      </c>
      <c r="D1913" s="2">
        <f t="shared" si="1044"/>
        <v>0</v>
      </c>
      <c r="E1913" s="2">
        <f t="shared" si="1045"/>
        <v>0</v>
      </c>
      <c r="F1913" s="2">
        <f t="shared" si="1046"/>
        <v>1</v>
      </c>
      <c r="G1913" s="13">
        <f t="shared" si="1047"/>
        <v>0</v>
      </c>
      <c r="H1913" s="20">
        <v>1</v>
      </c>
      <c r="I1913" s="2">
        <f t="shared" si="1048"/>
        <v>0</v>
      </c>
      <c r="J1913" s="2">
        <f t="shared" si="1049"/>
        <v>0</v>
      </c>
      <c r="K1913" s="2">
        <f t="shared" si="1050"/>
        <v>1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1</v>
      </c>
      <c r="D1914" s="2">
        <f t="shared" si="1044"/>
        <v>0</v>
      </c>
      <c r="E1914" s="2">
        <f t="shared" si="1045"/>
        <v>0</v>
      </c>
      <c r="F1914" s="2">
        <f t="shared" si="1046"/>
        <v>1</v>
      </c>
      <c r="G1914" s="13">
        <f t="shared" si="1047"/>
        <v>0</v>
      </c>
      <c r="H1914" s="20">
        <v>1</v>
      </c>
      <c r="I1914" s="2">
        <f t="shared" si="1048"/>
        <v>0</v>
      </c>
      <c r="J1914" s="2">
        <f t="shared" si="1049"/>
        <v>0</v>
      </c>
      <c r="K1914" s="2">
        <f t="shared" si="1050"/>
        <v>1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1</v>
      </c>
      <c r="D1915" s="2">
        <f t="shared" si="1044"/>
        <v>0</v>
      </c>
      <c r="E1915" s="2">
        <f t="shared" si="1045"/>
        <v>0</v>
      </c>
      <c r="F1915" s="2">
        <f t="shared" si="1046"/>
        <v>1</v>
      </c>
      <c r="G1915" s="13">
        <f t="shared" si="1047"/>
        <v>0</v>
      </c>
      <c r="H1915" s="20">
        <v>1</v>
      </c>
      <c r="I1915" s="2">
        <f t="shared" si="1048"/>
        <v>0</v>
      </c>
      <c r="J1915" s="2">
        <f t="shared" si="1049"/>
        <v>0</v>
      </c>
      <c r="K1915" s="2">
        <f t="shared" si="1050"/>
        <v>1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1</v>
      </c>
      <c r="D1916" s="2">
        <f t="shared" si="1044"/>
        <v>0</v>
      </c>
      <c r="E1916" s="2">
        <f t="shared" si="1045"/>
        <v>0</v>
      </c>
      <c r="F1916" s="2">
        <f t="shared" si="1046"/>
        <v>1</v>
      </c>
      <c r="G1916" s="13">
        <f t="shared" si="1047"/>
        <v>0</v>
      </c>
      <c r="H1916" s="20">
        <v>1</v>
      </c>
      <c r="I1916" s="2">
        <f t="shared" si="1048"/>
        <v>0</v>
      </c>
      <c r="J1916" s="2">
        <f t="shared" si="1049"/>
        <v>0</v>
      </c>
      <c r="K1916" s="2">
        <f t="shared" si="1050"/>
        <v>1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1</v>
      </c>
      <c r="D1917" s="2">
        <f t="shared" si="1044"/>
        <v>0</v>
      </c>
      <c r="E1917" s="2">
        <f t="shared" si="1045"/>
        <v>0</v>
      </c>
      <c r="F1917" s="2">
        <f t="shared" si="1046"/>
        <v>1</v>
      </c>
      <c r="G1917" s="13">
        <f t="shared" si="1047"/>
        <v>0</v>
      </c>
      <c r="H1917" s="20">
        <v>1</v>
      </c>
      <c r="I1917" s="2">
        <f t="shared" si="1048"/>
        <v>0</v>
      </c>
      <c r="J1917" s="2">
        <f t="shared" si="1049"/>
        <v>0</v>
      </c>
      <c r="K1917" s="2">
        <f t="shared" si="1050"/>
        <v>1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1</v>
      </c>
      <c r="C1929" s="20">
        <v>1</v>
      </c>
      <c r="D1929" s="2">
        <f t="shared" si="1080"/>
        <v>1</v>
      </c>
      <c r="E1929" s="2">
        <f t="shared" si="1081"/>
        <v>0</v>
      </c>
      <c r="F1929" s="2">
        <f t="shared" si="1082"/>
        <v>0</v>
      </c>
      <c r="G1929" s="13">
        <f t="shared" si="1083"/>
        <v>0</v>
      </c>
      <c r="H1929" s="20">
        <v>1</v>
      </c>
      <c r="I1929" s="2">
        <f t="shared" si="1084"/>
        <v>1</v>
      </c>
      <c r="J1929" s="2">
        <f t="shared" si="1085"/>
        <v>0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1</v>
      </c>
      <c r="O1929" s="2">
        <f t="shared" si="1089"/>
        <v>0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1</v>
      </c>
      <c r="T1929" s="2">
        <f t="shared" si="1093"/>
        <v>0</v>
      </c>
      <c r="U1929" s="2">
        <f t="shared" si="1094"/>
        <v>0</v>
      </c>
      <c r="V1929" s="13">
        <f t="shared" si="1095"/>
        <v>0</v>
      </c>
      <c r="W1929" s="20">
        <v>1</v>
      </c>
      <c r="X1929" s="2">
        <f t="shared" si="1096"/>
        <v>1</v>
      </c>
      <c r="Y1929" s="2">
        <f t="shared" si="1097"/>
        <v>0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1</v>
      </c>
      <c r="AD1929" s="2">
        <f t="shared" si="1101"/>
        <v>0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1</v>
      </c>
      <c r="AI1929" s="2">
        <f t="shared" si="1105"/>
        <v>0</v>
      </c>
      <c r="AJ1929" s="2">
        <f t="shared" si="1106"/>
        <v>0</v>
      </c>
      <c r="AK1929" s="13">
        <f t="shared" si="1107"/>
        <v>0</v>
      </c>
      <c r="AL1929" s="20">
        <v>1</v>
      </c>
      <c r="AM1929" s="2">
        <f t="shared" si="1108"/>
        <v>1</v>
      </c>
      <c r="AN1929" s="2">
        <f t="shared" si="1109"/>
        <v>0</v>
      </c>
      <c r="AO1929" s="2">
        <f t="shared" si="1110"/>
        <v>0</v>
      </c>
      <c r="AP1929" s="13">
        <f t="shared" si="1111"/>
        <v>0</v>
      </c>
      <c r="AQ1929" s="20">
        <v>1</v>
      </c>
      <c r="AR1929" s="2">
        <f t="shared" si="1112"/>
        <v>1</v>
      </c>
      <c r="AS1929" s="2">
        <f t="shared" si="1113"/>
        <v>0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1</v>
      </c>
      <c r="D1930" s="2">
        <f t="shared" si="1080"/>
        <v>0</v>
      </c>
      <c r="E1930" s="2">
        <f t="shared" si="1081"/>
        <v>0</v>
      </c>
      <c r="F1930" s="2">
        <f t="shared" si="1082"/>
        <v>1</v>
      </c>
      <c r="G1930" s="13">
        <f t="shared" si="1083"/>
        <v>0</v>
      </c>
      <c r="H1930" s="20">
        <v>1</v>
      </c>
      <c r="I1930" s="2">
        <f t="shared" si="1084"/>
        <v>0</v>
      </c>
      <c r="J1930" s="2">
        <f t="shared" si="1085"/>
        <v>0</v>
      </c>
      <c r="K1930" s="2">
        <f t="shared" si="1086"/>
        <v>1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C124" workbookViewId="0">
      <selection activeCell="M130" sqref="M130:M13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0.66666666666666663</v>
      </c>
      <c r="I9" s="2"/>
      <c r="J9" s="3" t="s">
        <v>2124</v>
      </c>
      <c r="K9" s="28">
        <f>C11/(C11+D11)</f>
        <v>5.6595559425337396E-3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2.5669515528196782E-4</v>
      </c>
    </row>
    <row r="10" spans="1:33" x14ac:dyDescent="0.2">
      <c r="A10" s="34" t="s">
        <v>2154</v>
      </c>
      <c r="B10" s="7" t="s">
        <v>2152</v>
      </c>
      <c r="C10" s="2">
        <f>SUM(fuzzy_4_subset!D:D)</f>
        <v>2</v>
      </c>
      <c r="D10" s="2">
        <f>SUM(fuzzy_4_subset!G:G)</f>
        <v>1</v>
      </c>
      <c r="E10" s="6">
        <f>SUM(C10:D10)</f>
        <v>3</v>
      </c>
      <c r="G10" s="3" t="s">
        <v>2156</v>
      </c>
      <c r="H10" s="28">
        <f>D11/(C11+D11)</f>
        <v>0.99434044405746624</v>
      </c>
      <c r="I10" s="2"/>
      <c r="J10" s="3" t="s">
        <v>2125</v>
      </c>
      <c r="K10" s="28">
        <f>D10/(C10+D10)</f>
        <v>0.33333333333333331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144</v>
      </c>
      <c r="Z10" s="2">
        <v>0</v>
      </c>
      <c r="AA10" s="6">
        <f>SUM(Y10:Z10)</f>
        <v>144</v>
      </c>
      <c r="AC10" s="3" t="s">
        <v>2156</v>
      </c>
      <c r="AD10" s="28">
        <f>Z11/(Y11+Z11)</f>
        <v>0.99974330484471807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SUM(fuzzy_4_subset!F:F)</f>
        <v>13</v>
      </c>
      <c r="D11" s="2">
        <f>SUM(fuzzy_4_subset!E:E)</f>
        <v>2284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1242</v>
      </c>
      <c r="Z11" s="2">
        <v>4837182</v>
      </c>
      <c r="AA11" s="6">
        <f>SUM(Y11:Z11)</f>
        <v>4838424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15</v>
      </c>
      <c r="D12" s="6">
        <f>SUM(D10:D11)</f>
        <v>2285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0.16949644463793354</v>
      </c>
      <c r="M12" s="1" t="s">
        <v>2187</v>
      </c>
      <c r="S12" s="9" t="s">
        <v>2178</v>
      </c>
      <c r="T12" s="9"/>
      <c r="U12">
        <v>18</v>
      </c>
      <c r="X12" s="5"/>
      <c r="Y12" s="6">
        <f>SUM(Y10:Y11)</f>
        <v>1386</v>
      </c>
      <c r="Z12" s="6">
        <f>SUM(Z10:Z11)</f>
        <v>4837182</v>
      </c>
      <c r="AA12" s="6">
        <f>SUM(Y10:Z11)</f>
        <v>4838568</v>
      </c>
      <c r="AC12" s="3" t="s">
        <v>2123</v>
      </c>
      <c r="AD12" s="28">
        <f>(Y10+Z11)/(AA12)</f>
        <v>0.99974331248418957</v>
      </c>
      <c r="AE12" s="2"/>
      <c r="AF12" s="3" t="s">
        <v>2126</v>
      </c>
      <c r="AG12" s="29">
        <f>(AG9+AG10)/2</f>
        <v>1.2834757764098391E-4</v>
      </c>
    </row>
    <row r="13" spans="1:33" ht="16" customHeight="1" x14ac:dyDescent="0.2">
      <c r="G13" s="3" t="s">
        <v>2157</v>
      </c>
      <c r="H13" s="28">
        <f>(C10)/(C10+C11)</f>
        <v>0.13333333333333333</v>
      </c>
      <c r="M13" s="1" t="s">
        <v>2188</v>
      </c>
      <c r="S13" s="37" t="s">
        <v>2177</v>
      </c>
      <c r="T13" s="37"/>
      <c r="U13">
        <v>3</v>
      </c>
      <c r="AC13" s="3" t="s">
        <v>2157</v>
      </c>
      <c r="AD13" s="28">
        <f>IFERROR((Y10)/(Y10+Y11),0)</f>
        <v>0.1038961038961039</v>
      </c>
      <c r="AG13" s="31"/>
    </row>
    <row r="14" spans="1:33" x14ac:dyDescent="0.2">
      <c r="M14" s="1"/>
      <c r="S14" t="s">
        <v>2137</v>
      </c>
      <c r="U14" s="10">
        <v>15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1386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0.66666666666666663</v>
      </c>
      <c r="I24" s="2"/>
      <c r="J24" s="3" t="s">
        <v>2124</v>
      </c>
      <c r="K24" s="28">
        <f>C26/(C26+D26)</f>
        <v>5.6595559425337396E-3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1.7857054280484721E-4</v>
      </c>
    </row>
    <row r="25" spans="1:33" x14ac:dyDescent="0.2">
      <c r="A25" s="34" t="s">
        <v>2154</v>
      </c>
      <c r="B25" s="7" t="s">
        <v>2121</v>
      </c>
      <c r="C25" s="2">
        <f>SUM(fuzzy_4_subset!I:I)</f>
        <v>2</v>
      </c>
      <c r="D25" s="2">
        <f>SUM(fuzzy_4_subset!L:L)</f>
        <v>1</v>
      </c>
      <c r="E25" s="6">
        <f>SUM(C25:D25)</f>
        <v>3</v>
      </c>
      <c r="G25" s="3" t="s">
        <v>2156</v>
      </c>
      <c r="H25" s="28">
        <f>D26/(C26+D26)</f>
        <v>0.99434044405746624</v>
      </c>
      <c r="I25" s="2"/>
      <c r="J25" s="3" t="s">
        <v>2125</v>
      </c>
      <c r="K25" s="28">
        <f>D25/(C25+D25)</f>
        <v>0.33333333333333331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144</v>
      </c>
      <c r="Z25" s="2">
        <v>0</v>
      </c>
      <c r="AA25" s="6">
        <f>SUM(Y25:Z25)</f>
        <v>144</v>
      </c>
      <c r="AC25" s="3" t="s">
        <v>2156</v>
      </c>
      <c r="AD25" s="28">
        <f>Z26/(Y26+Z26)</f>
        <v>0.9998214294571951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SUM(fuzzy_4_subset!K:K)</f>
        <v>13</v>
      </c>
      <c r="D26" s="2">
        <f>SUM(fuzzy_4_subset!J:J)</f>
        <v>2284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864</v>
      </c>
      <c r="Z26" s="2">
        <v>4837560</v>
      </c>
      <c r="AA26" s="6">
        <f>SUM(Y26:Z26)</f>
        <v>4838424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15</v>
      </c>
      <c r="D27" s="6">
        <f>SUM(D25:D26)</f>
        <v>2285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0.16949644463793354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1008</v>
      </c>
      <c r="Z27" s="6">
        <f>SUM(Z25:Z26)</f>
        <v>4837560</v>
      </c>
      <c r="AA27" s="6">
        <f>SUM(Y25:Z26)</f>
        <v>4838568</v>
      </c>
      <c r="AC27" s="3" t="s">
        <v>2123</v>
      </c>
      <c r="AD27" s="28">
        <f>(Y25+Z26)/(AA27)</f>
        <v>0.99982143477161012</v>
      </c>
      <c r="AE27" s="2"/>
      <c r="AF27" s="3" t="s">
        <v>2126</v>
      </c>
      <c r="AG27" s="29">
        <f>(AG24+AG25)/2</f>
        <v>8.9285271402423603E-5</v>
      </c>
    </row>
    <row r="28" spans="1:33" ht="16" customHeight="1" x14ac:dyDescent="0.2">
      <c r="G28" s="3" t="s">
        <v>2157</v>
      </c>
      <c r="H28" s="28">
        <f>(C25)/(C25+C26)</f>
        <v>0.13333333333333333</v>
      </c>
      <c r="M28" s="1" t="s">
        <v>2188</v>
      </c>
      <c r="S28" s="37" t="s">
        <v>2177</v>
      </c>
      <c r="T28" s="37"/>
      <c r="U28">
        <v>30</v>
      </c>
      <c r="AC28" s="3" t="s">
        <v>2157</v>
      </c>
      <c r="AD28" s="28">
        <f>(Y25)/(Y25+Y26)</f>
        <v>0.14285714285714285</v>
      </c>
      <c r="AG28" s="31"/>
    </row>
    <row r="29" spans="1:33" x14ac:dyDescent="0.2">
      <c r="M29" s="1"/>
      <c r="S29" t="s">
        <v>2137</v>
      </c>
      <c r="U29" s="10">
        <v>15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1008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0.66666666666666663</v>
      </c>
      <c r="I39" s="2"/>
      <c r="J39" s="3" t="s">
        <v>2124</v>
      </c>
      <c r="K39" s="28">
        <f>C41/(C41+D41)</f>
        <v>5.6595559425337396E-3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2.7632964783574156E-4</v>
      </c>
    </row>
    <row r="40" spans="1:33" x14ac:dyDescent="0.2">
      <c r="A40" s="34" t="s">
        <v>2154</v>
      </c>
      <c r="B40" s="7" t="s">
        <v>2121</v>
      </c>
      <c r="C40" s="2">
        <f>SUM(fuzzy_4_subset!N:N)</f>
        <v>2</v>
      </c>
      <c r="D40" s="2">
        <f>SUM(fuzzy_4_subset!Q:Q)</f>
        <v>1</v>
      </c>
      <c r="E40" s="6">
        <f>SUM(C40:D40)</f>
        <v>3</v>
      </c>
      <c r="G40" s="3" t="s">
        <v>2156</v>
      </c>
      <c r="H40" s="28">
        <f>D41/(C41+D41)</f>
        <v>0.99434044405746624</v>
      </c>
      <c r="I40" s="2"/>
      <c r="J40" s="3" t="s">
        <v>2125</v>
      </c>
      <c r="K40" s="28">
        <f>D40/(C40+D40)</f>
        <v>0.33333333333333331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144</v>
      </c>
      <c r="Z40" s="2">
        <v>0</v>
      </c>
      <c r="AA40" s="6">
        <f>SUM(Y40:Z40)</f>
        <v>144</v>
      </c>
      <c r="AC40" s="3" t="s">
        <v>2156</v>
      </c>
      <c r="AD40" s="28">
        <f>Z41/(Y41+Z41)</f>
        <v>0.99972367035216425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SUM(fuzzy_4_subset!P:P)</f>
        <v>13</v>
      </c>
      <c r="D41" s="2">
        <f>SUM(fuzzy_4_subset!O:O)</f>
        <v>2284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1337</v>
      </c>
      <c r="Z41" s="2">
        <v>4837087</v>
      </c>
      <c r="AA41" s="6">
        <f>SUM(Y41:Z41)</f>
        <v>4838424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15</v>
      </c>
      <c r="D42" s="6">
        <f>SUM(D40:D41)</f>
        <v>2285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0.16949644463793354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1481</v>
      </c>
      <c r="Z42" s="6">
        <f>SUM(Z40:Z41)</f>
        <v>4837087</v>
      </c>
      <c r="AA42" s="6">
        <f>SUM(Y40:Z41)</f>
        <v>4838568</v>
      </c>
      <c r="AC42" s="3" t="s">
        <v>2123</v>
      </c>
      <c r="AD42" s="28">
        <f>(Y40+Z41)/(AA42)</f>
        <v>0.99972367857597533</v>
      </c>
      <c r="AE42" s="2"/>
      <c r="AF42" s="3" t="s">
        <v>2126</v>
      </c>
      <c r="AG42" s="29">
        <f>(AG39+AG40)/2</f>
        <v>1.3816482391787078E-4</v>
      </c>
    </row>
    <row r="43" spans="1:33" ht="16" customHeight="1" x14ac:dyDescent="0.2">
      <c r="G43" s="3" t="s">
        <v>2157</v>
      </c>
      <c r="H43" s="28">
        <f>(C40)/(C40+C41)</f>
        <v>0.13333333333333333</v>
      </c>
      <c r="M43" s="1" t="s">
        <v>2188</v>
      </c>
      <c r="S43" s="37" t="s">
        <v>2177</v>
      </c>
      <c r="T43" s="37"/>
      <c r="U43">
        <v>25</v>
      </c>
      <c r="AC43" s="3" t="s">
        <v>2157</v>
      </c>
      <c r="AD43" s="28">
        <f>(Y40)/(Y40+Y41)</f>
        <v>9.7231600270087773E-2</v>
      </c>
      <c r="AG43" s="31"/>
    </row>
    <row r="44" spans="1:33" x14ac:dyDescent="0.2">
      <c r="M44" s="1"/>
      <c r="S44" t="s">
        <v>2137</v>
      </c>
      <c r="U44" s="10">
        <v>15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1481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0.66666666666666663</v>
      </c>
      <c r="I54" s="2"/>
      <c r="J54" s="3" t="s">
        <v>2124</v>
      </c>
      <c r="K54" s="28">
        <f>C56/(C56+D56)</f>
        <v>5.6595559425337396E-3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2.5669515528196782E-4</v>
      </c>
    </row>
    <row r="55" spans="1:33" x14ac:dyDescent="0.2">
      <c r="A55" s="34" t="s">
        <v>2154</v>
      </c>
      <c r="B55" s="7" t="s">
        <v>2121</v>
      </c>
      <c r="C55" s="2">
        <f>SUM(fuzzy_4_subset!S:S)</f>
        <v>2</v>
      </c>
      <c r="D55" s="2">
        <f>SUM(fuzzy_4_subset!V:V)</f>
        <v>1</v>
      </c>
      <c r="E55" s="6">
        <f>SUM(C55:D55)</f>
        <v>3</v>
      </c>
      <c r="G55" s="3" t="s">
        <v>2156</v>
      </c>
      <c r="H55" s="28">
        <f>D56/(C56+D56)</f>
        <v>0.99434044405746624</v>
      </c>
      <c r="I55" s="2"/>
      <c r="J55" s="3" t="s">
        <v>2125</v>
      </c>
      <c r="K55" s="28">
        <f>D55/(C55+D55)</f>
        <v>0.33333333333333331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144</v>
      </c>
      <c r="Z55" s="2">
        <v>0</v>
      </c>
      <c r="AA55" s="6">
        <f>SUM(Y55:Z55)</f>
        <v>144</v>
      </c>
      <c r="AC55" s="3" t="s">
        <v>2156</v>
      </c>
      <c r="AD55" s="28">
        <f>Z56/(Y56+Z56)</f>
        <v>0.99974330484471807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SUM(fuzzy_4_subset!U:U)</f>
        <v>13</v>
      </c>
      <c r="D56" s="2">
        <f>SUM(fuzzy_4_subset!T:T)</f>
        <v>2284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1242</v>
      </c>
      <c r="Z56" s="2">
        <v>4837182</v>
      </c>
      <c r="AA56" s="6">
        <f>SUM(Y56:Z56)</f>
        <v>4838424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15</v>
      </c>
      <c r="D57" s="6">
        <f>SUM(D55:D56)</f>
        <v>2285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0.16949644463793354</v>
      </c>
      <c r="M57" s="1" t="s">
        <v>2187</v>
      </c>
      <c r="S57" s="9" t="s">
        <v>2178</v>
      </c>
      <c r="T57" s="9"/>
      <c r="U57">
        <v>18</v>
      </c>
      <c r="X57" s="5"/>
      <c r="Y57" s="6">
        <f>SUM(Y55:Y56)</f>
        <v>1386</v>
      </c>
      <c r="Z57" s="6">
        <f>SUM(Z55:Z56)</f>
        <v>4837182</v>
      </c>
      <c r="AA57" s="6">
        <f>SUM(Y55:Z56)</f>
        <v>4838568</v>
      </c>
      <c r="AC57" s="3" t="s">
        <v>2123</v>
      </c>
      <c r="AD57" s="28">
        <f>(Y55+Z56)/(AA57)</f>
        <v>0.99974331248418957</v>
      </c>
      <c r="AE57" s="2"/>
      <c r="AF57" s="3" t="s">
        <v>2126</v>
      </c>
      <c r="AG57" s="29">
        <f>(AG54+AG55)/2</f>
        <v>1.2834757764098391E-4</v>
      </c>
    </row>
    <row r="58" spans="1:33" ht="16" customHeight="1" x14ac:dyDescent="0.2">
      <c r="G58" s="3" t="s">
        <v>2157</v>
      </c>
      <c r="H58" s="28">
        <f>(C55)/(C55+C56)</f>
        <v>0.13333333333333333</v>
      </c>
      <c r="M58" s="1" t="s">
        <v>2188</v>
      </c>
      <c r="S58" s="37" t="s">
        <v>2177</v>
      </c>
      <c r="T58" s="37"/>
      <c r="U58">
        <v>3</v>
      </c>
      <c r="AC58" s="3" t="s">
        <v>2157</v>
      </c>
      <c r="AD58" s="28">
        <f>IFERROR((Y55)/(Y55+Y56),0)</f>
        <v>0.1038961038961039</v>
      </c>
      <c r="AG58" s="31"/>
    </row>
    <row r="59" spans="1:33" x14ac:dyDescent="0.2">
      <c r="M59" s="1"/>
      <c r="S59" t="s">
        <v>2137</v>
      </c>
      <c r="U59" s="10">
        <v>15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1386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0.66666666666666663</v>
      </c>
      <c r="I69" s="2"/>
      <c r="J69" s="3" t="s">
        <v>2124</v>
      </c>
      <c r="K69" s="28">
        <f>C71/(C71+D71)</f>
        <v>6.5302568567696994E-3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2.7632964783574156E-4</v>
      </c>
    </row>
    <row r="70" spans="1:33" x14ac:dyDescent="0.2">
      <c r="A70" s="34" t="s">
        <v>2154</v>
      </c>
      <c r="B70" s="7" t="s">
        <v>2121</v>
      </c>
      <c r="C70" s="2">
        <f>SUM(fuzzy_4_subset!X:X)</f>
        <v>2</v>
      </c>
      <c r="D70" s="2">
        <f>SUM(fuzzy_4_subset!AA:AA)</f>
        <v>1</v>
      </c>
      <c r="E70" s="6">
        <f>SUM(C70:D70)</f>
        <v>3</v>
      </c>
      <c r="G70" s="3" t="s">
        <v>2156</v>
      </c>
      <c r="H70" s="28">
        <f>D71/(C71+D71)</f>
        <v>0.99346974314323033</v>
      </c>
      <c r="I70" s="2"/>
      <c r="J70" s="3" t="s">
        <v>2125</v>
      </c>
      <c r="K70" s="28">
        <f>D70/(C70+D70)</f>
        <v>0.33333333333333331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144</v>
      </c>
      <c r="Z70" s="2">
        <v>0</v>
      </c>
      <c r="AA70" s="6">
        <f>SUM(Y70:Z70)</f>
        <v>144</v>
      </c>
      <c r="AC70" s="3" t="s">
        <v>2156</v>
      </c>
      <c r="AD70" s="28">
        <f>Z71/(Y71+Z71)</f>
        <v>0.99972367035216425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SUM(fuzzy_4_subset!Z:Z)</f>
        <v>15</v>
      </c>
      <c r="D71" s="2">
        <f>SUM(fuzzy_4_subset!Y:Y)</f>
        <v>2282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1337</v>
      </c>
      <c r="Z71" s="2">
        <v>4837087</v>
      </c>
      <c r="AA71" s="6">
        <f>SUM(Y71:Z71)</f>
        <v>4838424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17</v>
      </c>
      <c r="D72" s="6">
        <f>SUM(D70:D71)</f>
        <v>2283</v>
      </c>
      <c r="E72" s="6">
        <f>SUM(C70:D71)</f>
        <v>2300</v>
      </c>
      <c r="G72" s="3" t="s">
        <v>2123</v>
      </c>
      <c r="H72" s="28">
        <f>(C70+D71)/(E72)</f>
        <v>0.99304347826086958</v>
      </c>
      <c r="I72" s="2"/>
      <c r="J72" s="3" t="s">
        <v>2126</v>
      </c>
      <c r="K72" s="29">
        <f>(K69+K70)/2</f>
        <v>0.16993179509505152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1481</v>
      </c>
      <c r="Z72" s="6">
        <f>SUM(Z70:Z71)</f>
        <v>4837087</v>
      </c>
      <c r="AA72" s="6">
        <f>SUM(Y70:Z71)</f>
        <v>4838568</v>
      </c>
      <c r="AC72" s="3" t="s">
        <v>2123</v>
      </c>
      <c r="AD72" s="28">
        <f>(Y70+Z71)/(AA72)</f>
        <v>0.99972367857597533</v>
      </c>
      <c r="AE72" s="2"/>
      <c r="AF72" s="3" t="s">
        <v>2126</v>
      </c>
      <c r="AG72" s="29">
        <f>(AG69+AG70)/2</f>
        <v>1.3816482391787078E-4</v>
      </c>
    </row>
    <row r="73" spans="1:33" ht="16" customHeight="1" x14ac:dyDescent="0.2">
      <c r="G73" s="3" t="s">
        <v>2157</v>
      </c>
      <c r="H73" s="28">
        <f>(C70)/(C70+C71)</f>
        <v>0.11764705882352941</v>
      </c>
      <c r="M73" s="1" t="s">
        <v>2188</v>
      </c>
      <c r="S73" s="37" t="s">
        <v>2177</v>
      </c>
      <c r="T73" s="37"/>
      <c r="U73">
        <v>30</v>
      </c>
      <c r="AC73" s="3" t="s">
        <v>2157</v>
      </c>
      <c r="AD73" s="28">
        <f>(Y70)/(Y70+Y71)</f>
        <v>9.7231600270087773E-2</v>
      </c>
      <c r="AG73" s="31"/>
    </row>
    <row r="74" spans="1:33" x14ac:dyDescent="0.2">
      <c r="M74" s="1"/>
      <c r="S74" t="s">
        <v>2137</v>
      </c>
      <c r="U74" s="10">
        <v>17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1481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0.66666666666666663</v>
      </c>
      <c r="I84" s="2"/>
      <c r="J84" s="3" t="s">
        <v>2124</v>
      </c>
      <c r="K84" s="28">
        <f>C86/(C86+D86)</f>
        <v>5.6595559425337396E-3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2.7632964783574156E-4</v>
      </c>
    </row>
    <row r="85" spans="1:33" x14ac:dyDescent="0.2">
      <c r="A85" s="34" t="s">
        <v>2154</v>
      </c>
      <c r="B85" s="7" t="s">
        <v>2121</v>
      </c>
      <c r="C85" s="2">
        <f>SUM(fuzzy_4_subset!AC:AC)</f>
        <v>2</v>
      </c>
      <c r="D85" s="2">
        <f>SUM(fuzzy_4_subset!AF:AF)</f>
        <v>1</v>
      </c>
      <c r="E85" s="6">
        <f>SUM(C85:D85)</f>
        <v>3</v>
      </c>
      <c r="G85" s="3" t="s">
        <v>2156</v>
      </c>
      <c r="H85" s="28">
        <f>D86/(C86+D86)</f>
        <v>0.99434044405746624</v>
      </c>
      <c r="I85" s="2"/>
      <c r="J85" s="3" t="s">
        <v>2125</v>
      </c>
      <c r="K85" s="28">
        <f>D85/(C85+D85)</f>
        <v>0.33333333333333331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144</v>
      </c>
      <c r="Z85" s="2">
        <v>0</v>
      </c>
      <c r="AA85" s="6">
        <f>SUM(Y85:Z85)</f>
        <v>144</v>
      </c>
      <c r="AC85" s="3" t="s">
        <v>2156</v>
      </c>
      <c r="AD85" s="28">
        <f>Z86/(Y86+Z86)</f>
        <v>0.99972367035216425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SUM(fuzzy_4_subset!AE:AE)</f>
        <v>13</v>
      </c>
      <c r="D86" s="2">
        <f>SUM(fuzzy_4_subset!AD:AD)</f>
        <v>2284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1337</v>
      </c>
      <c r="Z86" s="2">
        <v>4837087</v>
      </c>
      <c r="AA86" s="6">
        <f>SUM(Y86:Z86)</f>
        <v>4838424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15</v>
      </c>
      <c r="D87" s="6">
        <f>SUM(D85:D86)</f>
        <v>2285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0.16949644463793354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1481</v>
      </c>
      <c r="Z87" s="6">
        <f>SUM(Z85:Z86)</f>
        <v>4837087</v>
      </c>
      <c r="AA87" s="6">
        <f>SUM(Y85:Z86)</f>
        <v>4838568</v>
      </c>
      <c r="AC87" s="3" t="s">
        <v>2123</v>
      </c>
      <c r="AD87" s="28">
        <f>(Y85+Z86)/(AA87)</f>
        <v>0.99972367857597533</v>
      </c>
      <c r="AE87" s="2"/>
      <c r="AF87" s="3" t="s">
        <v>2126</v>
      </c>
      <c r="AG87" s="29">
        <f>(AG84+AG85)/2</f>
        <v>1.3816482391787078E-4</v>
      </c>
    </row>
    <row r="88" spans="1:33" ht="16" customHeight="1" x14ac:dyDescent="0.2">
      <c r="G88" s="3" t="s">
        <v>2157</v>
      </c>
      <c r="H88" s="28">
        <f>(C85)/(C85+C86)</f>
        <v>0.13333333333333333</v>
      </c>
      <c r="M88" s="1" t="s">
        <v>2188</v>
      </c>
      <c r="S88" s="37" t="s">
        <v>2177</v>
      </c>
      <c r="T88" s="37"/>
      <c r="U88">
        <v>25</v>
      </c>
      <c r="AC88" s="3" t="s">
        <v>2157</v>
      </c>
      <c r="AD88" s="28">
        <f>(Y85)/(Y85+Y86)</f>
        <v>9.7231600270087773E-2</v>
      </c>
      <c r="AG88" s="31"/>
    </row>
    <row r="89" spans="1:33" x14ac:dyDescent="0.2">
      <c r="M89" s="1"/>
      <c r="S89" t="s">
        <v>2137</v>
      </c>
      <c r="U89" s="10">
        <v>15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1481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0.66666666666666663</v>
      </c>
      <c r="I99" s="2"/>
      <c r="J99" s="3" t="s">
        <v>2124</v>
      </c>
      <c r="K99" s="28">
        <f>C101/(C101+D101)</f>
        <v>5.6595559425337396E-3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2.5669515528196782E-4</v>
      </c>
    </row>
    <row r="100" spans="1:33" x14ac:dyDescent="0.2">
      <c r="A100" s="34" t="s">
        <v>2154</v>
      </c>
      <c r="B100" s="7" t="s">
        <v>2121</v>
      </c>
      <c r="C100" s="2">
        <f>SUM(fuzzy_4_subset!AH:AH)</f>
        <v>2</v>
      </c>
      <c r="D100" s="2">
        <f>SUM(fuzzy_4_subset!AK:AK)</f>
        <v>1</v>
      </c>
      <c r="E100" s="6">
        <f>SUM(C100:D100)</f>
        <v>3</v>
      </c>
      <c r="G100" s="3" t="s">
        <v>2156</v>
      </c>
      <c r="H100" s="28">
        <f>D101/(C101+D101)</f>
        <v>0.99434044405746624</v>
      </c>
      <c r="I100" s="2"/>
      <c r="J100" s="3" t="s">
        <v>2125</v>
      </c>
      <c r="K100" s="28">
        <f>D100/(C100+D100)</f>
        <v>0.33333333333333331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144</v>
      </c>
      <c r="Z100" s="2">
        <v>0</v>
      </c>
      <c r="AA100" s="6">
        <f>SUM(Y100:Z100)</f>
        <v>144</v>
      </c>
      <c r="AC100" s="3" t="s">
        <v>2156</v>
      </c>
      <c r="AD100" s="28">
        <f>Z101/(Y101+Z101)</f>
        <v>0.99974330484471807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SUM(fuzzy_4_subset!AJ:AJ)</f>
        <v>13</v>
      </c>
      <c r="D101" s="2">
        <f>SUM(fuzzy_4_subset!AI:AI)</f>
        <v>2284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1242</v>
      </c>
      <c r="Z101" s="2">
        <v>4837182</v>
      </c>
      <c r="AA101" s="6">
        <f>SUM(Y101:Z101)</f>
        <v>4838424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2123</v>
      </c>
      <c r="H102" s="28">
        <f>(C100+D101)/(E102)</f>
        <v>0.99391304347826082</v>
      </c>
      <c r="I102" s="2"/>
      <c r="J102" s="3" t="s">
        <v>2126</v>
      </c>
      <c r="K102" s="29">
        <f>(K99+K100)/2</f>
        <v>0.16949644463793354</v>
      </c>
      <c r="M102" s="1" t="s">
        <v>2187</v>
      </c>
      <c r="S102" s="9" t="s">
        <v>2178</v>
      </c>
      <c r="T102" s="9"/>
      <c r="U102">
        <v>18</v>
      </c>
      <c r="X102" s="5"/>
      <c r="Y102" s="6">
        <f>SUM(Y100:Y101)</f>
        <v>1386</v>
      </c>
      <c r="Z102" s="6">
        <f>SUM(Z100:Z101)</f>
        <v>4837182</v>
      </c>
      <c r="AA102" s="6">
        <f>SUM(Y100:Z101)</f>
        <v>4838568</v>
      </c>
      <c r="AC102" s="3" t="s">
        <v>2123</v>
      </c>
      <c r="AD102" s="28">
        <f>(Y100+Z101)/(AA102)</f>
        <v>0.99974331248418957</v>
      </c>
      <c r="AE102" s="2"/>
      <c r="AF102" s="3" t="s">
        <v>2126</v>
      </c>
      <c r="AG102" s="29">
        <f>(AG99+AG100)/2</f>
        <v>1.2834757764098391E-4</v>
      </c>
    </row>
    <row r="103" spans="1:33" x14ac:dyDescent="0.2">
      <c r="G103" s="3" t="s">
        <v>2157</v>
      </c>
      <c r="H103" s="28">
        <f>(C100)/(C100+C101)</f>
        <v>0.13333333333333333</v>
      </c>
      <c r="M103" s="1" t="s">
        <v>2188</v>
      </c>
      <c r="S103" s="37" t="s">
        <v>2177</v>
      </c>
      <c r="T103" s="37"/>
      <c r="U103">
        <v>3</v>
      </c>
      <c r="AC103" s="3" t="s">
        <v>2157</v>
      </c>
      <c r="AD103" s="28">
        <f>IFERROR((Y100)/(Y100+Y101),0)</f>
        <v>0.1038961038961039</v>
      </c>
      <c r="AG103" s="31"/>
    </row>
    <row r="104" spans="1:33" x14ac:dyDescent="0.2">
      <c r="M104" s="1"/>
      <c r="S104" t="s">
        <v>2137</v>
      </c>
      <c r="U104" s="10">
        <v>15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1386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0.66666666666666663</v>
      </c>
      <c r="I114" s="2"/>
      <c r="J114" s="3" t="s">
        <v>2124</v>
      </c>
      <c r="K114" s="28">
        <f>C116/(C116+D116)</f>
        <v>6.5302568567696994E-3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2.7632964783574156E-4</v>
      </c>
    </row>
    <row r="115" spans="1:33" x14ac:dyDescent="0.2">
      <c r="A115" s="34" t="s">
        <v>2154</v>
      </c>
      <c r="B115" s="7" t="s">
        <v>2121</v>
      </c>
      <c r="C115" s="2">
        <f>SUM(fuzzy_4_subset!AM:AM)</f>
        <v>2</v>
      </c>
      <c r="D115" s="2">
        <f>SUM(fuzzy_4_subset!AP:AP)</f>
        <v>1</v>
      </c>
      <c r="E115" s="6">
        <f>SUM(C115:D115)</f>
        <v>3</v>
      </c>
      <c r="G115" s="3" t="s">
        <v>2156</v>
      </c>
      <c r="H115" s="28">
        <f>D116/(C116+D116)</f>
        <v>0.99346974314323033</v>
      </c>
      <c r="I115" s="2"/>
      <c r="J115" s="3" t="s">
        <v>2125</v>
      </c>
      <c r="K115" s="28">
        <f>D115/(C115+D115)</f>
        <v>0.33333333333333331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144</v>
      </c>
      <c r="Z115" s="2">
        <v>0</v>
      </c>
      <c r="AA115" s="6">
        <f>SUM(Y115:Z115)</f>
        <v>144</v>
      </c>
      <c r="AC115" s="3" t="s">
        <v>2156</v>
      </c>
      <c r="AD115" s="28">
        <f>Z116/(Y116+Z116)</f>
        <v>0.99972367035216425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SUM(fuzzy_4_subset!AO:AO)</f>
        <v>15</v>
      </c>
      <c r="D116" s="2">
        <f>SUM(fuzzy_4_subset!AN:AN)</f>
        <v>2282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1337</v>
      </c>
      <c r="Z116" s="2">
        <v>4837087</v>
      </c>
      <c r="AA116" s="6">
        <f>SUM(Y116:Z116)</f>
        <v>4838424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17</v>
      </c>
      <c r="D117" s="6">
        <f>SUM(D115:D116)</f>
        <v>2283</v>
      </c>
      <c r="E117" s="6">
        <f>SUM(C115:D116)</f>
        <v>2300</v>
      </c>
      <c r="G117" s="3" t="s">
        <v>2123</v>
      </c>
      <c r="H117" s="28">
        <f>(C115+D116)/(E117)</f>
        <v>0.99304347826086958</v>
      </c>
      <c r="I117" s="2"/>
      <c r="J117" s="3" t="s">
        <v>2126</v>
      </c>
      <c r="K117" s="29">
        <f>(K114+K115)/2</f>
        <v>0.16993179509505152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1481</v>
      </c>
      <c r="Z117" s="6">
        <f>SUM(Z115:Z116)</f>
        <v>4837087</v>
      </c>
      <c r="AA117" s="6">
        <f>SUM(Y115:Z116)</f>
        <v>4838568</v>
      </c>
      <c r="AC117" s="3" t="s">
        <v>2123</v>
      </c>
      <c r="AD117" s="28">
        <f>(Y115+Z116)/(AA117)</f>
        <v>0.99972367857597533</v>
      </c>
      <c r="AE117" s="2"/>
      <c r="AF117" s="3" t="s">
        <v>2126</v>
      </c>
      <c r="AG117" s="29">
        <f>(AG114+AG115)/2</f>
        <v>1.3816482391787078E-4</v>
      </c>
    </row>
    <row r="118" spans="1:33" ht="16" customHeight="1" x14ac:dyDescent="0.2">
      <c r="G118" s="3" t="s">
        <v>2157</v>
      </c>
      <c r="H118" s="28">
        <f>(C115)/(C115+C116)</f>
        <v>0.11764705882352941</v>
      </c>
      <c r="M118" s="1" t="s">
        <v>2188</v>
      </c>
      <c r="S118" s="37" t="s">
        <v>2177</v>
      </c>
      <c r="T118" s="37"/>
      <c r="U118">
        <v>30</v>
      </c>
      <c r="AC118" s="3" t="s">
        <v>2157</v>
      </c>
      <c r="AD118" s="28">
        <f>(Y115)/(Y115+Y116)</f>
        <v>9.7231600270087773E-2</v>
      </c>
      <c r="AG118" s="31"/>
    </row>
    <row r="119" spans="1:33" x14ac:dyDescent="0.2">
      <c r="M119" s="1"/>
      <c r="S119" t="s">
        <v>2137</v>
      </c>
      <c r="U119" s="10">
        <v>17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1481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0.66666666666666663</v>
      </c>
      <c r="I129" s="2"/>
      <c r="J129" s="3" t="s">
        <v>2124</v>
      </c>
      <c r="K129" s="28">
        <f>C131/(C131+D131)</f>
        <v>5.6595559425337396E-3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2.7632964783574156E-4</v>
      </c>
    </row>
    <row r="130" spans="1:33" x14ac:dyDescent="0.2">
      <c r="A130" s="34" t="s">
        <v>2154</v>
      </c>
      <c r="B130" s="7" t="s">
        <v>2121</v>
      </c>
      <c r="C130" s="2">
        <f>SUM(fuzzy_4_subset!AR:AR)</f>
        <v>2</v>
      </c>
      <c r="D130" s="2">
        <f>SUM(fuzzy_4_subset!AU:AU)</f>
        <v>1</v>
      </c>
      <c r="E130" s="6">
        <f>SUM(C130:D130)</f>
        <v>3</v>
      </c>
      <c r="G130" s="3" t="s">
        <v>2156</v>
      </c>
      <c r="H130" s="28">
        <f>D131/(C131+D131)</f>
        <v>0.99434044405746624</v>
      </c>
      <c r="I130" s="2"/>
      <c r="J130" s="3" t="s">
        <v>2125</v>
      </c>
      <c r="K130" s="28">
        <f>D130/(C130+D130)</f>
        <v>0.33333333333333331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144</v>
      </c>
      <c r="Z130" s="2">
        <v>0</v>
      </c>
      <c r="AA130" s="6">
        <f>SUM(Y130:Z130)</f>
        <v>144</v>
      </c>
      <c r="AC130" s="3" t="s">
        <v>2156</v>
      </c>
      <c r="AD130" s="28">
        <f>Z131/(Y131+Z131)</f>
        <v>0.99972367035216425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SUM(fuzzy_4_subset!AT:AT)</f>
        <v>13</v>
      </c>
      <c r="D131" s="2">
        <f>SUM(fuzzy_4_subset!AS:AS)</f>
        <v>2284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1337</v>
      </c>
      <c r="Z131" s="2">
        <v>4837087</v>
      </c>
      <c r="AA131" s="6">
        <f>SUM(Y131:Z131)</f>
        <v>4838424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2123</v>
      </c>
      <c r="H132" s="28">
        <f>(C130+D131)/(E132)</f>
        <v>0.99391304347826082</v>
      </c>
      <c r="I132" s="2"/>
      <c r="J132" s="3" t="s">
        <v>2126</v>
      </c>
      <c r="K132" s="29">
        <f>(K129+K130)/2</f>
        <v>0.16949644463793354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1481</v>
      </c>
      <c r="Z132" s="6">
        <f>SUM(Z130:Z131)</f>
        <v>4837087</v>
      </c>
      <c r="AA132" s="6">
        <f>SUM(Y130:Z131)</f>
        <v>4838568</v>
      </c>
      <c r="AC132" s="3" t="s">
        <v>2123</v>
      </c>
      <c r="AD132" s="28">
        <f>(Y130+Z131)/(AA132)</f>
        <v>0.99972367857597533</v>
      </c>
      <c r="AE132" s="2"/>
      <c r="AF132" s="3" t="s">
        <v>2126</v>
      </c>
      <c r="AG132" s="29">
        <f>(AG129+AG130)/2</f>
        <v>1.3816482391787078E-4</v>
      </c>
    </row>
    <row r="133" spans="1:33" ht="16" customHeight="1" x14ac:dyDescent="0.2">
      <c r="G133" s="3" t="s">
        <v>2157</v>
      </c>
      <c r="H133" s="28">
        <f>(C130)/(C130+C131)</f>
        <v>0.13333333333333333</v>
      </c>
      <c r="M133" s="1" t="s">
        <v>2188</v>
      </c>
      <c r="S133" s="37" t="s">
        <v>2177</v>
      </c>
      <c r="T133" s="37"/>
      <c r="U133">
        <v>25</v>
      </c>
      <c r="AC133" s="3" t="s">
        <v>2157</v>
      </c>
      <c r="AD133" s="28">
        <f>(Y130)/(Y130+Y131)</f>
        <v>9.7231600270087773E-2</v>
      </c>
      <c r="AG133" s="31"/>
    </row>
    <row r="134" spans="1:33" x14ac:dyDescent="0.2">
      <c r="M134" s="1"/>
      <c r="S134" t="s">
        <v>2137</v>
      </c>
      <c r="U134" s="10">
        <v>15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1481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A40" workbookViewId="0">
      <selection activeCell="D55" sqref="D55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2193</v>
      </c>
      <c r="N7" s="36"/>
      <c r="O7" s="36"/>
      <c r="P7" s="36"/>
      <c r="Q7" s="36"/>
    </row>
    <row r="8" spans="1:21" ht="16" customHeight="1" x14ac:dyDescent="0.2">
      <c r="C8" s="33" t="s">
        <v>2151</v>
      </c>
      <c r="D8" s="33"/>
      <c r="H8" s="27"/>
      <c r="K8" s="31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3.4707158351409977E-3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0.99652928416485898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6</v>
      </c>
    </row>
    <row r="11" spans="1:21" x14ac:dyDescent="0.2">
      <c r="A11" s="34"/>
      <c r="B11" s="7" t="s">
        <v>2153</v>
      </c>
      <c r="C11" s="2">
        <v>8</v>
      </c>
      <c r="D11" s="2">
        <v>2297</v>
      </c>
      <c r="E11" s="6">
        <f>SUM(C11:D11)</f>
        <v>2305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8</v>
      </c>
      <c r="D12" s="6">
        <f>SUM(D10:D11)</f>
        <v>2300</v>
      </c>
      <c r="E12" s="6">
        <f>SUM(C10:D11)</f>
        <v>2308</v>
      </c>
      <c r="G12" s="3" t="s">
        <v>2123</v>
      </c>
      <c r="H12" s="28">
        <f>(C10+D11)/(E12)</f>
        <v>0.99523396880415949</v>
      </c>
      <c r="I12" s="2"/>
      <c r="J12" s="3" t="s">
        <v>2126</v>
      </c>
      <c r="K12" s="29">
        <f>(K9+K10)/2</f>
        <v>0.50173535791757051</v>
      </c>
      <c r="M12" s="1" t="s">
        <v>2194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2195</v>
      </c>
      <c r="S13" s="37"/>
      <c r="T13" s="37"/>
    </row>
    <row r="14" spans="1:21" x14ac:dyDescent="0.2">
      <c r="H14" s="27"/>
      <c r="K14" s="31"/>
      <c r="M14" s="1" t="s">
        <v>2196</v>
      </c>
    </row>
    <row r="15" spans="1:21" x14ac:dyDescent="0.2">
      <c r="H15" s="27"/>
      <c r="K15" s="31"/>
      <c r="M15" s="1" t="s">
        <v>2197</v>
      </c>
      <c r="U15" s="25"/>
    </row>
    <row r="16" spans="1:21" x14ac:dyDescent="0.2">
      <c r="M16" s="1"/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5" t="s">
        <v>2182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M30" s="36" t="s">
        <v>2193</v>
      </c>
      <c r="N30" s="36"/>
      <c r="O30" s="36"/>
      <c r="P30" s="36"/>
      <c r="Q30" s="36"/>
    </row>
    <row r="31" spans="1:21" ht="16" customHeight="1" x14ac:dyDescent="0.2">
      <c r="C31" s="33" t="s">
        <v>2151</v>
      </c>
      <c r="D31" s="33"/>
      <c r="H31" s="27"/>
      <c r="K31" s="31"/>
      <c r="M31" s="36"/>
      <c r="N31" s="36"/>
      <c r="O31" s="36"/>
      <c r="P31" s="36"/>
      <c r="Q31" s="36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6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2194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2195</v>
      </c>
      <c r="S36" s="37"/>
      <c r="T36" s="37"/>
    </row>
    <row r="37" spans="1:21" x14ac:dyDescent="0.2">
      <c r="H37" s="27"/>
      <c r="K37" s="31"/>
      <c r="M37" s="1" t="s">
        <v>2196</v>
      </c>
    </row>
    <row r="38" spans="1:21" x14ac:dyDescent="0.2">
      <c r="H38" s="27"/>
      <c r="K38" s="31"/>
      <c r="M38" s="1" t="s">
        <v>2197</v>
      </c>
      <c r="U38" s="25"/>
    </row>
    <row r="39" spans="1:21" x14ac:dyDescent="0.2">
      <c r="M39" s="1"/>
    </row>
    <row r="40" spans="1:21" x14ac:dyDescent="0.2">
      <c r="M40" s="1"/>
    </row>
    <row r="41" spans="1:21" x14ac:dyDescent="0.2">
      <c r="M41" s="1"/>
    </row>
    <row r="42" spans="1:21" s="23" customFormat="1" x14ac:dyDescent="0.2">
      <c r="B42" s="24" t="s">
        <v>2198</v>
      </c>
      <c r="H42" s="26"/>
      <c r="K42" s="30"/>
    </row>
    <row r="43" spans="1:21" x14ac:dyDescent="0.2">
      <c r="D43" s="4"/>
      <c r="E43" s="4"/>
      <c r="H43" s="27"/>
      <c r="K43" s="31"/>
    </row>
    <row r="44" spans="1:21" x14ac:dyDescent="0.2">
      <c r="D44" s="4"/>
      <c r="E44" s="4"/>
      <c r="H44" s="27"/>
      <c r="K44" s="31"/>
    </row>
    <row r="45" spans="1:21" x14ac:dyDescent="0.2">
      <c r="D45" s="4"/>
      <c r="E45" s="4"/>
      <c r="H45" s="27"/>
      <c r="K45" s="31"/>
    </row>
    <row r="46" spans="1:21" x14ac:dyDescent="0.2">
      <c r="D46" s="4"/>
      <c r="E46" s="4"/>
      <c r="H46" s="27"/>
      <c r="K46" s="31"/>
    </row>
    <row r="47" spans="1:21" x14ac:dyDescent="0.2">
      <c r="D47" s="4"/>
      <c r="E47" s="4"/>
      <c r="H47" s="27"/>
      <c r="K47" s="31"/>
    </row>
    <row r="48" spans="1:21" x14ac:dyDescent="0.2">
      <c r="A48" s="35" t="s">
        <v>2182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M48" s="36" t="s">
        <v>2193</v>
      </c>
      <c r="N48" s="36"/>
      <c r="O48" s="36"/>
      <c r="P48" s="36"/>
      <c r="Q48" s="36"/>
    </row>
    <row r="49" spans="1:21" ht="16" customHeight="1" x14ac:dyDescent="0.2">
      <c r="C49" s="33" t="s">
        <v>2151</v>
      </c>
      <c r="D49" s="33"/>
      <c r="H49" s="27"/>
      <c r="K49" s="31"/>
      <c r="M49" s="36"/>
      <c r="N49" s="36"/>
      <c r="O49" s="36"/>
      <c r="P49" s="36"/>
      <c r="Q49" s="36"/>
      <c r="S49" s="8" t="s">
        <v>2136</v>
      </c>
      <c r="T49" s="8"/>
      <c r="U49" s="8"/>
    </row>
    <row r="50" spans="1:21" x14ac:dyDescent="0.2">
      <c r="B50" s="2"/>
      <c r="C50" s="7" t="s">
        <v>2152</v>
      </c>
      <c r="D50" s="7" t="s">
        <v>2153</v>
      </c>
      <c r="E50" s="2"/>
      <c r="G50" s="3" t="s">
        <v>2155</v>
      </c>
      <c r="H50" s="28">
        <f>C51/(C51+D51)</f>
        <v>1</v>
      </c>
      <c r="I50" s="2"/>
      <c r="J50" s="3" t="s">
        <v>2124</v>
      </c>
      <c r="K50" s="28">
        <f>C52/(C52+D52)</f>
        <v>3.4843205574912892E-3</v>
      </c>
      <c r="S50" t="s">
        <v>2180</v>
      </c>
      <c r="U50">
        <v>2300</v>
      </c>
    </row>
    <row r="51" spans="1:21" x14ac:dyDescent="0.2">
      <c r="A51" s="34" t="s">
        <v>2154</v>
      </c>
      <c r="B51" s="7" t="s">
        <v>2152</v>
      </c>
      <c r="C51" s="2">
        <v>4</v>
      </c>
      <c r="D51" s="2">
        <v>0</v>
      </c>
      <c r="E51" s="6">
        <f>SUM(C51:D51)</f>
        <v>4</v>
      </c>
      <c r="G51" s="3" t="s">
        <v>2156</v>
      </c>
      <c r="H51" s="28">
        <f>D52/(C52+D52)</f>
        <v>0.99651567944250874</v>
      </c>
      <c r="I51" s="2"/>
      <c r="J51" s="3" t="s">
        <v>2125</v>
      </c>
      <c r="K51" s="28">
        <f>D51/(C51+D51)</f>
        <v>0</v>
      </c>
      <c r="M51" s="1" t="s">
        <v>2194</v>
      </c>
      <c r="S51" t="s">
        <v>2179</v>
      </c>
      <c r="U51">
        <f>COUNTA(M51:Q60)</f>
        <v>4</v>
      </c>
    </row>
    <row r="52" spans="1:21" x14ac:dyDescent="0.2">
      <c r="A52" s="34"/>
      <c r="B52" s="7" t="s">
        <v>2153</v>
      </c>
      <c r="C52" s="2">
        <v>8</v>
      </c>
      <c r="D52" s="2">
        <v>2288</v>
      </c>
      <c r="E52" s="6">
        <f>SUM(C52:D52)</f>
        <v>2296</v>
      </c>
      <c r="G52" s="2"/>
      <c r="H52" s="29"/>
      <c r="I52" s="2"/>
      <c r="J52" s="2"/>
      <c r="K52" s="32"/>
      <c r="M52" s="1" t="s">
        <v>2195</v>
      </c>
      <c r="S52" t="s">
        <v>2137</v>
      </c>
      <c r="U52" s="10">
        <v>0</v>
      </c>
    </row>
    <row r="53" spans="1:21" x14ac:dyDescent="0.2">
      <c r="B53" s="5"/>
      <c r="C53" s="6">
        <f>SUM(C51:C52)</f>
        <v>12</v>
      </c>
      <c r="D53" s="6">
        <f>SUM(D51:D52)</f>
        <v>2288</v>
      </c>
      <c r="E53" s="6">
        <f>SUM(C51:D52)</f>
        <v>2300</v>
      </c>
      <c r="G53" s="3" t="s">
        <v>2123</v>
      </c>
      <c r="H53" s="28">
        <f>(C51+D52)/(E53)</f>
        <v>0.99652173913043474</v>
      </c>
      <c r="I53" s="2"/>
      <c r="J53" s="3" t="s">
        <v>2126</v>
      </c>
      <c r="K53" s="29">
        <f>(K50+K51)/2</f>
        <v>1.7421602787456446E-3</v>
      </c>
      <c r="M53" s="1" t="s">
        <v>2196</v>
      </c>
      <c r="S53" s="9"/>
      <c r="T53" s="9"/>
    </row>
    <row r="54" spans="1:21" ht="16" customHeight="1" x14ac:dyDescent="0.2">
      <c r="G54" s="3" t="s">
        <v>2157</v>
      </c>
      <c r="H54" s="28">
        <f>(C51)/(C51+C52)</f>
        <v>0.33333333333333331</v>
      </c>
      <c r="K54" s="31"/>
      <c r="M54" s="1" t="s">
        <v>2197</v>
      </c>
      <c r="S54" s="37"/>
      <c r="T54" s="37"/>
    </row>
    <row r="55" spans="1:21" x14ac:dyDescent="0.2">
      <c r="H55" s="27"/>
      <c r="K55" s="31"/>
      <c r="M55" s="1"/>
    </row>
    <row r="56" spans="1:21" x14ac:dyDescent="0.2">
      <c r="H56" s="27"/>
      <c r="K56" s="31"/>
      <c r="M56" s="1"/>
      <c r="U56" s="25"/>
    </row>
  </sheetData>
  <mergeCells count="15">
    <mergeCell ref="A48:K48"/>
    <mergeCell ref="M48:Q49"/>
    <mergeCell ref="C49:D49"/>
    <mergeCell ref="A51:A52"/>
    <mergeCell ref="S54:T54"/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fuzzy_4_subset</vt:lpstr>
      <vt:lpstr>fuzzy_4_assessment</vt:lpstr>
      <vt:lpstr>baseline_4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2016-12-03T16:09:21Z</dcterms:modified>
</cp:coreProperties>
</file>