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40" yWindow="5780" windowWidth="25600" windowHeight="10900" tabRatio="500" activeTab="1"/>
  </bookViews>
  <sheets>
    <sheet name="fuzzy_2_subset" sheetId="1" r:id="rId1"/>
    <sheet name="fuzzy_2_assessment" sheetId="2" r:id="rId2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<sst xmlns="http://schemas.openxmlformats.org/spreadsheetml/2006/main" count="2716" uniqueCount="2192">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</sst>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opLeftCell="K1" workbookViewId="0">
      <selection activeCell="O6" sqref="O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1</v>
      </c>
      <c r="C1805" s="20">
        <v>0</v>
      </c>
      <c r="D1805" s="2">
        <f t="shared" si="1008"/>
        <v>0</v>
      </c>
      <c r="E1805" s="2">
        <f t="shared" si="1009"/>
        <v>0</v>
      </c>
      <c r="F1805" s="2">
        <f t="shared" si="1010"/>
        <v>0</v>
      </c>
      <c r="G1805" s="13">
        <f t="shared" si="1011"/>
        <v>1</v>
      </c>
      <c r="H1805" s="20">
        <v>0</v>
      </c>
      <c r="I1805" s="2">
        <f t="shared" si="1012"/>
        <v>0</v>
      </c>
      <c r="J1805" s="2">
        <f t="shared" si="1013"/>
        <v>0</v>
      </c>
      <c r="K1805" s="2">
        <f t="shared" si="1014"/>
        <v>0</v>
      </c>
      <c r="L1805" s="13">
        <f t="shared" si="1015"/>
        <v>1</v>
      </c>
      <c r="M1805" s="20">
        <v>0</v>
      </c>
      <c r="N1805" s="2">
        <f t="shared" si="1016"/>
        <v>0</v>
      </c>
      <c r="O1805" s="2">
        <f t="shared" si="1017"/>
        <v>0</v>
      </c>
      <c r="P1805" s="2">
        <f t="shared" si="1018"/>
        <v>0</v>
      </c>
      <c r="Q1805" s="13">
        <f t="shared" si="1019"/>
        <v>1</v>
      </c>
      <c r="R1805" s="20">
        <v>0</v>
      </c>
      <c r="S1805" s="2">
        <f t="shared" si="1020"/>
        <v>0</v>
      </c>
      <c r="T1805" s="2">
        <f t="shared" si="1021"/>
        <v>0</v>
      </c>
      <c r="U1805" s="2">
        <f t="shared" si="1022"/>
        <v>0</v>
      </c>
      <c r="V1805" s="13">
        <f t="shared" si="1023"/>
        <v>1</v>
      </c>
      <c r="W1805" s="20">
        <v>0</v>
      </c>
      <c r="X1805" s="2">
        <f t="shared" si="1024"/>
        <v>0</v>
      </c>
      <c r="Y1805" s="2">
        <f t="shared" si="1025"/>
        <v>0</v>
      </c>
      <c r="Z1805" s="2">
        <f t="shared" si="1026"/>
        <v>0</v>
      </c>
      <c r="AA1805" s="13">
        <f t="shared" si="1027"/>
        <v>1</v>
      </c>
      <c r="AB1805" s="20">
        <v>0</v>
      </c>
      <c r="AC1805" s="2">
        <f t="shared" si="1028"/>
        <v>0</v>
      </c>
      <c r="AD1805" s="2">
        <f t="shared" si="1029"/>
        <v>0</v>
      </c>
      <c r="AE1805" s="2">
        <f t="shared" si="1030"/>
        <v>0</v>
      </c>
      <c r="AF1805" s="13">
        <f t="shared" si="1031"/>
        <v>1</v>
      </c>
      <c r="AG1805" s="20">
        <v>0</v>
      </c>
      <c r="AH1805" s="2">
        <f t="shared" si="1032"/>
        <v>0</v>
      </c>
      <c r="AI1805" s="2">
        <f t="shared" si="1033"/>
        <v>0</v>
      </c>
      <c r="AJ1805" s="2">
        <f t="shared" si="1034"/>
        <v>0</v>
      </c>
      <c r="AK1805" s="13">
        <f t="shared" si="1035"/>
        <v>1</v>
      </c>
      <c r="AL1805" s="20">
        <v>0</v>
      </c>
      <c r="AM1805" s="2">
        <f t="shared" si="1036"/>
        <v>0</v>
      </c>
      <c r="AN1805" s="2">
        <f t="shared" si="1037"/>
        <v>0</v>
      </c>
      <c r="AO1805" s="2">
        <f t="shared" si="1038"/>
        <v>0</v>
      </c>
      <c r="AP1805" s="13">
        <f t="shared" si="1039"/>
        <v>1</v>
      </c>
      <c r="AQ1805" s="20">
        <v>0</v>
      </c>
      <c r="AR1805" s="2">
        <f t="shared" si="1040"/>
        <v>0</v>
      </c>
      <c r="AS1805" s="2">
        <f t="shared" si="1041"/>
        <v>0</v>
      </c>
      <c r="AT1805" s="2">
        <f t="shared" si="1042"/>
        <v>0</v>
      </c>
      <c r="AU1805" s="13">
        <f t="shared" si="1043"/>
        <v>1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27" workbookViewId="0">
      <selection activeCell="B1" sqref="B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4" customFormat="1" x14ac:dyDescent="0.2">
      <c r="B1" s="25" t="s">
        <v>2146</v>
      </c>
      <c r="H1" s="27"/>
      <c r="K1" s="31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6" t="s">
        <v>2135</v>
      </c>
      <c r="N7" s="36"/>
      <c r="O7" s="36"/>
      <c r="P7" s="36"/>
      <c r="Q7" s="36"/>
    </row>
    <row r="8" spans="1:21" ht="16" customHeight="1" x14ac:dyDescent="0.2">
      <c r="C8" s="37" t="s">
        <v>2151</v>
      </c>
      <c r="D8" s="37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0.5</v>
      </c>
      <c r="I9" s="2"/>
      <c r="J9" s="3" t="s">
        <v>2124</v>
      </c>
      <c r="K9" s="29">
        <f>C11/(C11+D11)</f>
        <v>4.351610095735422E-4</v>
      </c>
      <c r="S9" t="s">
        <v>2181</v>
      </c>
      <c r="U9">
        <v>10180</v>
      </c>
    </row>
    <row r="10" spans="1:21" x14ac:dyDescent="0.2">
      <c r="A10" s="35" t="s">
        <v>2154</v>
      </c>
      <c r="B10" s="7" t="s">
        <v>2152</v>
      </c>
      <c r="C10" s="2">
        <f>SUM(fuzzy_2_subset!D:D)</f>
        <v>1</v>
      </c>
      <c r="D10" s="2">
        <f>SUM(fuzzy_2_subset!G:G)</f>
        <v>1</v>
      </c>
      <c r="E10" s="6">
        <f>SUM(C10:D10)</f>
        <v>2</v>
      </c>
      <c r="G10" s="3" t="s">
        <v>2156</v>
      </c>
      <c r="H10" s="29">
        <f>D11/(C11+D11)</f>
        <v>0.99956483899042647</v>
      </c>
      <c r="I10" s="2"/>
      <c r="J10" s="3" t="s">
        <v>2125</v>
      </c>
      <c r="K10" s="29">
        <f>D10/(C10+D10)</f>
        <v>0.5</v>
      </c>
      <c r="M10" s="1" t="s">
        <v>2182</v>
      </c>
      <c r="S10" t="s">
        <v>2180</v>
      </c>
      <c r="U10">
        <v>2300</v>
      </c>
    </row>
    <row r="11" spans="1:21" x14ac:dyDescent="0.2">
      <c r="A11" s="35"/>
      <c r="B11" s="7" t="s">
        <v>2153</v>
      </c>
      <c r="C11" s="2">
        <f>SUM(fuzzy_2_subset!F:F)</f>
        <v>1</v>
      </c>
      <c r="D11" s="2">
        <f>SUM(fuzzy_2_subset!E:E)</f>
        <v>2297</v>
      </c>
      <c r="E11" s="6">
        <f>SUM(C11:D11)</f>
        <v>2298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</row>
    <row r="12" spans="1:21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0.99913043478260866</v>
      </c>
      <c r="I12" s="2"/>
      <c r="J12" s="3" t="s">
        <v>2126</v>
      </c>
      <c r="K12" s="30">
        <f>(K9+K10)/2</f>
        <v>0.25021758050478676</v>
      </c>
      <c r="M12" s="1" t="s">
        <v>2184</v>
      </c>
      <c r="S12" s="9" t="s">
        <v>2178</v>
      </c>
      <c r="T12" s="9"/>
      <c r="U12">
        <v>72</v>
      </c>
    </row>
    <row r="13" spans="1:21" ht="16" customHeight="1" x14ac:dyDescent="0.2">
      <c r="G13" s="3" t="s">
        <v>2157</v>
      </c>
      <c r="H13" s="29">
        <f>(C10)/(C10+C11)</f>
        <v>0.5</v>
      </c>
      <c r="M13" s="1" t="s">
        <v>2185</v>
      </c>
      <c r="S13" s="34" t="s">
        <v>2177</v>
      </c>
      <c r="T13" s="34"/>
      <c r="U13">
        <v>19</v>
      </c>
    </row>
    <row r="14" spans="1:21" x14ac:dyDescent="0.2">
      <c r="M14" s="1" t="s">
        <v>2186</v>
      </c>
      <c r="S14" t="s">
        <v>2137</v>
      </c>
      <c r="U14" s="10">
        <v>2</v>
      </c>
    </row>
    <row r="15" spans="1:21" x14ac:dyDescent="0.2">
      <c r="M15" s="1"/>
      <c r="S15" t="s">
        <v>2176</v>
      </c>
      <c r="U15" s="26" t="s">
        <v>2191</v>
      </c>
    </row>
    <row r="16" spans="1:21" s="24" customFormat="1" x14ac:dyDescent="0.2">
      <c r="B16" s="25" t="s">
        <v>2147</v>
      </c>
      <c r="H16" s="27"/>
      <c r="K16" s="31"/>
      <c r="M16" s="25"/>
      <c r="U16" s="25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6" t="s">
        <v>2135</v>
      </c>
      <c r="N22" s="36"/>
      <c r="O22" s="36"/>
      <c r="P22" s="36"/>
      <c r="Q22" s="36"/>
    </row>
    <row r="23" spans="1:21" x14ac:dyDescent="0.2">
      <c r="C23" s="37" t="s">
        <v>2151</v>
      </c>
      <c r="D23" s="37"/>
      <c r="M23" s="36"/>
      <c r="N23" s="36"/>
      <c r="O23" s="36"/>
      <c r="P23" s="36"/>
      <c r="Q23" s="36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0.5</v>
      </c>
      <c r="I24" s="2"/>
      <c r="J24" s="3" t="s">
        <v>2124</v>
      </c>
      <c r="K24" s="29">
        <f>C26/(C26+D26)</f>
        <v>4.351610095735422E-4</v>
      </c>
      <c r="S24" t="s">
        <v>2181</v>
      </c>
      <c r="U24">
        <v>10180</v>
      </c>
    </row>
    <row r="25" spans="1:21" x14ac:dyDescent="0.2">
      <c r="A25" s="35" t="s">
        <v>2154</v>
      </c>
      <c r="B25" s="7" t="s">
        <v>2121</v>
      </c>
      <c r="C25" s="2">
        <f>SUM(fuzzy_2_subset!I:I)</f>
        <v>1</v>
      </c>
      <c r="D25" s="2">
        <f>SUM(fuzzy_2_subset!L:L)</f>
        <v>1</v>
      </c>
      <c r="E25" s="6">
        <f>SUM(C25:D25)</f>
        <v>2</v>
      </c>
      <c r="G25" s="3" t="s">
        <v>2156</v>
      </c>
      <c r="H25" s="29">
        <f>D26/(C26+D26)</f>
        <v>0.99956483899042647</v>
      </c>
      <c r="I25" s="2"/>
      <c r="J25" s="3" t="s">
        <v>2125</v>
      </c>
      <c r="K25" s="29">
        <f>D25/(C25+D25)</f>
        <v>0.5</v>
      </c>
      <c r="M25" s="1" t="s">
        <v>2182</v>
      </c>
      <c r="S25" t="s">
        <v>2180</v>
      </c>
      <c r="U25">
        <v>2300</v>
      </c>
    </row>
    <row r="26" spans="1:21" x14ac:dyDescent="0.2">
      <c r="A26" s="35"/>
      <c r="B26" s="7" t="s">
        <v>2122</v>
      </c>
      <c r="C26" s="2">
        <f>SUM(fuzzy_2_subset!K:K)</f>
        <v>1</v>
      </c>
      <c r="D26" s="2">
        <f>SUM(fuzzy_2_subset!J:J)</f>
        <v>2297</v>
      </c>
      <c r="E26" s="6">
        <f>SUM(C26:D26)</f>
        <v>2298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0.99913043478260866</v>
      </c>
      <c r="I27" s="2"/>
      <c r="J27" s="3" t="s">
        <v>2126</v>
      </c>
      <c r="K27" s="30">
        <f>(K24+K25)/2</f>
        <v>0.25021758050478676</v>
      </c>
      <c r="M27" s="1" t="s">
        <v>2184</v>
      </c>
      <c r="S27" s="9" t="s">
        <v>2178</v>
      </c>
      <c r="T27" s="9"/>
      <c r="U27">
        <v>243</v>
      </c>
    </row>
    <row r="28" spans="1:21" ht="16" customHeight="1" x14ac:dyDescent="0.2">
      <c r="G28" s="3" t="s">
        <v>2157</v>
      </c>
      <c r="H28" s="29">
        <f>(C25)/(C25+C26)</f>
        <v>0.5</v>
      </c>
      <c r="M28" s="1" t="s">
        <v>2185</v>
      </c>
      <c r="S28" s="34" t="s">
        <v>2177</v>
      </c>
      <c r="T28" s="34"/>
      <c r="U28">
        <v>1</v>
      </c>
    </row>
    <row r="29" spans="1:21" x14ac:dyDescent="0.2">
      <c r="M29" s="1" t="s">
        <v>2186</v>
      </c>
      <c r="S29" t="s">
        <v>2137</v>
      </c>
      <c r="U29" s="10">
        <v>2</v>
      </c>
    </row>
    <row r="30" spans="1:21" x14ac:dyDescent="0.2">
      <c r="M30" s="1"/>
      <c r="S30" t="s">
        <v>2176</v>
      </c>
      <c r="U30" s="26" t="s">
        <v>2188</v>
      </c>
    </row>
    <row r="31" spans="1:21" s="24" customFormat="1" x14ac:dyDescent="0.2">
      <c r="B31" s="25" t="s">
        <v>2160</v>
      </c>
      <c r="H31" s="27"/>
      <c r="K31" s="31"/>
      <c r="M31" s="25"/>
      <c r="U31" s="25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6" t="s">
        <v>2135</v>
      </c>
      <c r="N37" s="36"/>
      <c r="O37" s="36"/>
      <c r="P37" s="36"/>
      <c r="Q37" s="36"/>
    </row>
    <row r="38" spans="1:21" x14ac:dyDescent="0.2">
      <c r="C38" s="37" t="s">
        <v>2151</v>
      </c>
      <c r="D38" s="37"/>
      <c r="M38" s="36"/>
      <c r="N38" s="36"/>
      <c r="O38" s="36"/>
      <c r="P38" s="36"/>
      <c r="Q38" s="36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0.5</v>
      </c>
      <c r="I39" s="2"/>
      <c r="J39" s="3" t="s">
        <v>2124</v>
      </c>
      <c r="K39" s="29">
        <f>C41/(C41+D41)</f>
        <v>3.7423846823324627E-2</v>
      </c>
      <c r="S39" t="s">
        <v>2181</v>
      </c>
      <c r="U39">
        <v>10180</v>
      </c>
    </row>
    <row r="40" spans="1:21" x14ac:dyDescent="0.2">
      <c r="A40" s="35" t="s">
        <v>2154</v>
      </c>
      <c r="B40" s="7" t="s">
        <v>2121</v>
      </c>
      <c r="C40" s="2">
        <f>SUM(fuzzy_2_subset!N:N)</f>
        <v>1</v>
      </c>
      <c r="D40" s="2">
        <f>SUM(fuzzy_2_subset!Q:Q)</f>
        <v>1</v>
      </c>
      <c r="E40" s="6">
        <f>SUM(C40:D40)</f>
        <v>2</v>
      </c>
      <c r="G40" s="3" t="s">
        <v>2156</v>
      </c>
      <c r="H40" s="29">
        <f>D41/(C41+D41)</f>
        <v>0.96257615317667533</v>
      </c>
      <c r="I40" s="2"/>
      <c r="J40" s="3" t="s">
        <v>2125</v>
      </c>
      <c r="K40" s="29">
        <f>D40/(C40+D40)</f>
        <v>0.5</v>
      </c>
      <c r="M40" s="1" t="s">
        <v>2182</v>
      </c>
      <c r="S40" t="s">
        <v>2180</v>
      </c>
      <c r="U40">
        <v>2300</v>
      </c>
    </row>
    <row r="41" spans="1:21" x14ac:dyDescent="0.2">
      <c r="A41" s="35"/>
      <c r="B41" s="7" t="s">
        <v>2122</v>
      </c>
      <c r="C41" s="2">
        <f>SUM(fuzzy_2_subset!P:P)</f>
        <v>86</v>
      </c>
      <c r="D41" s="2">
        <f>SUM(fuzzy_2_subset!O:O)</f>
        <v>2212</v>
      </c>
      <c r="E41" s="6">
        <f>SUM(C41:D41)</f>
        <v>2298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</row>
    <row r="42" spans="1:21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0.96217391304347821</v>
      </c>
      <c r="I42" s="2"/>
      <c r="J42" s="3" t="s">
        <v>2126</v>
      </c>
      <c r="K42" s="30">
        <f>(K39+K40)/2</f>
        <v>0.26871192341166233</v>
      </c>
      <c r="M42" s="1" t="s">
        <v>2184</v>
      </c>
      <c r="S42" s="9" t="s">
        <v>2178</v>
      </c>
      <c r="T42" s="9"/>
      <c r="U42">
        <v>243</v>
      </c>
    </row>
    <row r="43" spans="1:21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4" t="s">
        <v>2177</v>
      </c>
      <c r="T43" s="34"/>
      <c r="U43">
        <v>243</v>
      </c>
    </row>
    <row r="44" spans="1:21" x14ac:dyDescent="0.2">
      <c r="M44" s="1" t="s">
        <v>2186</v>
      </c>
      <c r="S44" t="s">
        <v>2137</v>
      </c>
      <c r="U44" s="10">
        <v>87</v>
      </c>
    </row>
    <row r="45" spans="1:21" x14ac:dyDescent="0.2">
      <c r="M45" s="1"/>
      <c r="S45" t="s">
        <v>2176</v>
      </c>
      <c r="U45" s="26" t="s">
        <v>2189</v>
      </c>
    </row>
    <row r="46" spans="1:21" s="24" customFormat="1" x14ac:dyDescent="0.2">
      <c r="B46" s="25" t="s">
        <v>2162</v>
      </c>
      <c r="H46" s="27"/>
      <c r="K46" s="31"/>
      <c r="M46" s="25"/>
      <c r="U46" s="25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6" t="s">
        <v>2135</v>
      </c>
      <c r="N52" s="36"/>
      <c r="O52" s="36"/>
      <c r="P52" s="36"/>
      <c r="Q52" s="36"/>
    </row>
    <row r="53" spans="1:21" x14ac:dyDescent="0.2">
      <c r="C53" s="37" t="s">
        <v>2151</v>
      </c>
      <c r="D53" s="37"/>
      <c r="M53" s="36"/>
      <c r="N53" s="36"/>
      <c r="O53" s="36"/>
      <c r="P53" s="36"/>
      <c r="Q53" s="36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0.5</v>
      </c>
      <c r="I54" s="2"/>
      <c r="J54" s="3" t="s">
        <v>2124</v>
      </c>
      <c r="K54" s="29">
        <f>C56/(C56+D56)</f>
        <v>3.7423846823324627E-2</v>
      </c>
      <c r="S54" t="s">
        <v>2181</v>
      </c>
      <c r="U54">
        <v>10180</v>
      </c>
    </row>
    <row r="55" spans="1:21" x14ac:dyDescent="0.2">
      <c r="A55" s="35" t="s">
        <v>2154</v>
      </c>
      <c r="B55" s="7" t="s">
        <v>2121</v>
      </c>
      <c r="C55" s="2">
        <f>SUM(fuzzy_2_subset!S:S)</f>
        <v>1</v>
      </c>
      <c r="D55" s="2">
        <f>SUM(fuzzy_2_subset!V:V)</f>
        <v>1</v>
      </c>
      <c r="E55" s="6">
        <f>SUM(C55:D55)</f>
        <v>2</v>
      </c>
      <c r="G55" s="3" t="s">
        <v>2156</v>
      </c>
      <c r="H55" s="29">
        <f>D56/(C56+D56)</f>
        <v>0.96257615317667533</v>
      </c>
      <c r="I55" s="2"/>
      <c r="J55" s="3" t="s">
        <v>2125</v>
      </c>
      <c r="K55" s="29">
        <f>D55/(C55+D55)</f>
        <v>0.5</v>
      </c>
      <c r="M55" s="1" t="s">
        <v>2182</v>
      </c>
      <c r="S55" t="s">
        <v>2180</v>
      </c>
      <c r="U55">
        <v>2300</v>
      </c>
    </row>
    <row r="56" spans="1:21" x14ac:dyDescent="0.2">
      <c r="A56" s="35"/>
      <c r="B56" s="7" t="s">
        <v>2122</v>
      </c>
      <c r="C56" s="2">
        <f>SUM(fuzzy_2_subset!U:U)</f>
        <v>86</v>
      </c>
      <c r="D56" s="2">
        <f>SUM(fuzzy_2_subset!T:T)</f>
        <v>2212</v>
      </c>
      <c r="E56" s="6">
        <f>SUM(C56:D56)</f>
        <v>2298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</row>
    <row r="57" spans="1:21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0.96217391304347821</v>
      </c>
      <c r="I57" s="2"/>
      <c r="J57" s="3" t="s">
        <v>2126</v>
      </c>
      <c r="K57" s="30">
        <f>(K54+K55)/2</f>
        <v>0.26871192341166233</v>
      </c>
      <c r="M57" s="1" t="s">
        <v>2184</v>
      </c>
      <c r="S57" s="9" t="s">
        <v>2178</v>
      </c>
      <c r="T57" s="9"/>
      <c r="U57">
        <v>72</v>
      </c>
    </row>
    <row r="58" spans="1:21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4" t="s">
        <v>2177</v>
      </c>
      <c r="T58" s="34"/>
      <c r="U58">
        <v>19</v>
      </c>
    </row>
    <row r="59" spans="1:21" x14ac:dyDescent="0.2">
      <c r="M59" s="1" t="s">
        <v>2186</v>
      </c>
      <c r="S59" t="s">
        <v>2137</v>
      </c>
      <c r="U59" s="10">
        <v>87</v>
      </c>
    </row>
    <row r="60" spans="1:21" x14ac:dyDescent="0.2">
      <c r="M60" s="1"/>
      <c r="S60" t="s">
        <v>2176</v>
      </c>
      <c r="U60" s="26" t="s">
        <v>2188</v>
      </c>
    </row>
    <row r="61" spans="1:21" s="24" customFormat="1" x14ac:dyDescent="0.2">
      <c r="B61" s="25" t="s">
        <v>2165</v>
      </c>
      <c r="H61" s="27"/>
      <c r="K61" s="31"/>
      <c r="M61" s="25"/>
      <c r="U61" s="25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6" t="s">
        <v>2135</v>
      </c>
      <c r="N67" s="36"/>
      <c r="O67" s="36"/>
      <c r="P67" s="36"/>
      <c r="Q67" s="36"/>
    </row>
    <row r="68" spans="1:21" x14ac:dyDescent="0.2">
      <c r="C68" s="37" t="s">
        <v>2151</v>
      </c>
      <c r="D68" s="37"/>
      <c r="M68" s="36"/>
      <c r="N68" s="36"/>
      <c r="O68" s="36"/>
      <c r="P68" s="36"/>
      <c r="Q68" s="36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0.5</v>
      </c>
      <c r="I69" s="2"/>
      <c r="J69" s="3" t="s">
        <v>2124</v>
      </c>
      <c r="K69" s="29">
        <f>C71/(C71+D71)</f>
        <v>4.351610095735422E-4</v>
      </c>
      <c r="S69" t="s">
        <v>2181</v>
      </c>
      <c r="U69">
        <v>10180</v>
      </c>
    </row>
    <row r="70" spans="1:21" x14ac:dyDescent="0.2">
      <c r="A70" s="35" t="s">
        <v>2154</v>
      </c>
      <c r="B70" s="7" t="s">
        <v>2121</v>
      </c>
      <c r="C70" s="2">
        <f>SUM(fuzzy_2_subset!X:X)</f>
        <v>1</v>
      </c>
      <c r="D70" s="2">
        <f>SUM(fuzzy_2_subset!AA:AA)</f>
        <v>1</v>
      </c>
      <c r="E70" s="6">
        <f>SUM(C70:D70)</f>
        <v>2</v>
      </c>
      <c r="G70" s="3" t="s">
        <v>2156</v>
      </c>
      <c r="H70" s="29">
        <f>D71/(C71+D71)</f>
        <v>0.99956483899042647</v>
      </c>
      <c r="I70" s="2"/>
      <c r="J70" s="3" t="s">
        <v>2125</v>
      </c>
      <c r="K70" s="29">
        <f>D70/(C70+D70)</f>
        <v>0.5</v>
      </c>
      <c r="M70" s="1" t="s">
        <v>2182</v>
      </c>
      <c r="S70" t="s">
        <v>2180</v>
      </c>
      <c r="U70">
        <v>2300</v>
      </c>
    </row>
    <row r="71" spans="1:21" x14ac:dyDescent="0.2">
      <c r="A71" s="35"/>
      <c r="B71" s="7" t="s">
        <v>2122</v>
      </c>
      <c r="C71" s="2">
        <f>SUM(fuzzy_2_subset!Z:Z)</f>
        <v>1</v>
      </c>
      <c r="D71" s="2">
        <f>SUM(fuzzy_2_subset!Y:Y)</f>
        <v>2297</v>
      </c>
      <c r="E71" s="6">
        <f>SUM(C71:D71)</f>
        <v>2298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</row>
    <row r="72" spans="1:21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0.99913043478260866</v>
      </c>
      <c r="I72" s="2"/>
      <c r="J72" s="3" t="s">
        <v>2126</v>
      </c>
      <c r="K72" s="30">
        <f>(K69+K70)/2</f>
        <v>0.25021758050478676</v>
      </c>
      <c r="M72" s="1" t="s">
        <v>2184</v>
      </c>
      <c r="S72" s="9" t="s">
        <v>2178</v>
      </c>
      <c r="T72" s="9"/>
      <c r="U72">
        <v>243</v>
      </c>
    </row>
    <row r="73" spans="1:21" ht="16" customHeight="1" x14ac:dyDescent="0.2">
      <c r="G73" s="3" t="s">
        <v>2157</v>
      </c>
      <c r="H73" s="29">
        <f>(C70)/(C70+C71)</f>
        <v>0.5</v>
      </c>
      <c r="M73" s="1" t="s">
        <v>2185</v>
      </c>
      <c r="S73" s="34" t="s">
        <v>2177</v>
      </c>
      <c r="T73" s="34"/>
      <c r="U73">
        <v>1</v>
      </c>
    </row>
    <row r="74" spans="1:21" x14ac:dyDescent="0.2">
      <c r="M74" s="1" t="s">
        <v>2186</v>
      </c>
      <c r="S74" t="s">
        <v>2137</v>
      </c>
      <c r="U74" s="10">
        <v>2</v>
      </c>
    </row>
    <row r="75" spans="1:21" x14ac:dyDescent="0.2">
      <c r="M75" s="1"/>
      <c r="S75" t="s">
        <v>2176</v>
      </c>
      <c r="U75" s="26" t="s">
        <v>2190</v>
      </c>
    </row>
    <row r="76" spans="1:21" s="24" customFormat="1" x14ac:dyDescent="0.2">
      <c r="B76" s="25" t="s">
        <v>2166</v>
      </c>
      <c r="H76" s="27"/>
      <c r="K76" s="31"/>
      <c r="M76" s="25"/>
      <c r="U76" s="25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6" t="s">
        <v>2135</v>
      </c>
      <c r="N82" s="36"/>
      <c r="O82" s="36"/>
      <c r="P82" s="36"/>
      <c r="Q82" s="36"/>
    </row>
    <row r="83" spans="1:21" x14ac:dyDescent="0.2">
      <c r="C83" s="37" t="s">
        <v>2151</v>
      </c>
      <c r="D83" s="37"/>
      <c r="M83" s="36"/>
      <c r="N83" s="36"/>
      <c r="O83" s="36"/>
      <c r="P83" s="36"/>
      <c r="Q83" s="36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0.5</v>
      </c>
      <c r="I84" s="2"/>
      <c r="J84" s="3" t="s">
        <v>2124</v>
      </c>
      <c r="K84" s="29">
        <f>C86/(C86+D86)</f>
        <v>3.7423846823324627E-2</v>
      </c>
      <c r="S84" t="s">
        <v>2181</v>
      </c>
      <c r="U84">
        <v>10180</v>
      </c>
    </row>
    <row r="85" spans="1:21" x14ac:dyDescent="0.2">
      <c r="A85" s="35" t="s">
        <v>2154</v>
      </c>
      <c r="B85" s="7" t="s">
        <v>2121</v>
      </c>
      <c r="C85" s="2">
        <f>SUM(fuzzy_2_subset!AC:AC)</f>
        <v>1</v>
      </c>
      <c r="D85" s="2">
        <f>SUM(fuzzy_2_subset!AF:AF)</f>
        <v>1</v>
      </c>
      <c r="E85" s="6">
        <f>SUM(C85:D85)</f>
        <v>2</v>
      </c>
      <c r="G85" s="3" t="s">
        <v>2156</v>
      </c>
      <c r="H85" s="29">
        <f>D86/(C86+D86)</f>
        <v>0.96257615317667533</v>
      </c>
      <c r="I85" s="2"/>
      <c r="J85" s="3" t="s">
        <v>2125</v>
      </c>
      <c r="K85" s="29">
        <f>D85/(C85+D85)</f>
        <v>0.5</v>
      </c>
      <c r="M85" s="1" t="s">
        <v>2182</v>
      </c>
      <c r="S85" t="s">
        <v>2180</v>
      </c>
      <c r="U85">
        <v>2300</v>
      </c>
    </row>
    <row r="86" spans="1:21" x14ac:dyDescent="0.2">
      <c r="A86" s="35"/>
      <c r="B86" s="7" t="s">
        <v>2122</v>
      </c>
      <c r="C86" s="2">
        <f>SUM(fuzzy_2_subset!AE:AE)</f>
        <v>86</v>
      </c>
      <c r="D86" s="2">
        <f>SUM(fuzzy_2_subset!AD:AD)</f>
        <v>2212</v>
      </c>
      <c r="E86" s="6">
        <f>SUM(C86:D86)</f>
        <v>2298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</row>
    <row r="87" spans="1:21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0.96217391304347821</v>
      </c>
      <c r="I87" s="2"/>
      <c r="J87" s="3" t="s">
        <v>2126</v>
      </c>
      <c r="K87" s="30">
        <f>(K84+K85)/2</f>
        <v>0.26871192341166233</v>
      </c>
      <c r="M87" s="1" t="s">
        <v>2184</v>
      </c>
      <c r="S87" s="9" t="s">
        <v>2178</v>
      </c>
      <c r="T87" s="9"/>
      <c r="U87">
        <v>243</v>
      </c>
    </row>
    <row r="88" spans="1:21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4" t="s">
        <v>2177</v>
      </c>
      <c r="T88" s="34"/>
      <c r="U88">
        <v>243</v>
      </c>
    </row>
    <row r="89" spans="1:21" x14ac:dyDescent="0.2">
      <c r="M89" s="1" t="s">
        <v>2186</v>
      </c>
      <c r="S89" t="s">
        <v>2137</v>
      </c>
      <c r="U89" s="10">
        <v>87</v>
      </c>
    </row>
    <row r="90" spans="1:21" x14ac:dyDescent="0.2">
      <c r="M90" s="1"/>
      <c r="S90" t="s">
        <v>2176</v>
      </c>
      <c r="U90" s="26" t="s">
        <v>2189</v>
      </c>
    </row>
    <row r="91" spans="1:21" s="24" customFormat="1" x14ac:dyDescent="0.2">
      <c r="B91" s="25" t="s">
        <v>2171</v>
      </c>
      <c r="H91" s="27"/>
      <c r="K91" s="31"/>
      <c r="M91" s="25"/>
      <c r="U91" s="25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6" t="s">
        <v>2135</v>
      </c>
      <c r="N97" s="36"/>
      <c r="O97" s="36"/>
      <c r="P97" s="36"/>
      <c r="Q97" s="36"/>
    </row>
    <row r="98" spans="1:21" x14ac:dyDescent="0.2">
      <c r="C98" s="37" t="s">
        <v>2151</v>
      </c>
      <c r="D98" s="37"/>
      <c r="M98" s="36"/>
      <c r="N98" s="36"/>
      <c r="O98" s="36"/>
      <c r="P98" s="36"/>
      <c r="Q98" s="36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0.5</v>
      </c>
      <c r="I99" s="2"/>
      <c r="J99" s="3" t="s">
        <v>2124</v>
      </c>
      <c r="K99" s="29">
        <f>C101/(C101+D101)</f>
        <v>3.7859007832898174E-2</v>
      </c>
      <c r="S99" t="s">
        <v>2181</v>
      </c>
      <c r="U99">
        <v>10180</v>
      </c>
    </row>
    <row r="100" spans="1:21" x14ac:dyDescent="0.2">
      <c r="A100" s="35" t="s">
        <v>2154</v>
      </c>
      <c r="B100" s="7" t="s">
        <v>2121</v>
      </c>
      <c r="C100" s="2">
        <f>SUM(fuzzy_2_subset!AH:AH)</f>
        <v>1</v>
      </c>
      <c r="D100" s="2">
        <f>SUM(fuzzy_2_subset!AK:AK)</f>
        <v>1</v>
      </c>
      <c r="E100" s="6">
        <f>SUM(C100:D100)</f>
        <v>2</v>
      </c>
      <c r="G100" s="3" t="s">
        <v>2156</v>
      </c>
      <c r="H100" s="29">
        <f>D101/(C101+D101)</f>
        <v>0.96214099216710181</v>
      </c>
      <c r="I100" s="2"/>
      <c r="J100" s="3" t="s">
        <v>2125</v>
      </c>
      <c r="K100" s="29">
        <f>D100/(C100+D100)</f>
        <v>0.5</v>
      </c>
      <c r="M100" s="1" t="s">
        <v>2182</v>
      </c>
      <c r="S100" t="s">
        <v>2180</v>
      </c>
      <c r="U100">
        <v>2300</v>
      </c>
    </row>
    <row r="101" spans="1:21" x14ac:dyDescent="0.2">
      <c r="A101" s="35"/>
      <c r="B101" s="7" t="s">
        <v>2122</v>
      </c>
      <c r="C101" s="2">
        <f>SUM(fuzzy_2_subset!AJ:AJ)</f>
        <v>87</v>
      </c>
      <c r="D101" s="2">
        <f>SUM(fuzzy_2_subset!AI:AI)</f>
        <v>2211</v>
      </c>
      <c r="E101" s="6">
        <f>SUM(C101:D101)</f>
        <v>2298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</row>
    <row r="102" spans="1:21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0.96173913043478265</v>
      </c>
      <c r="I102" s="2"/>
      <c r="J102" s="3" t="s">
        <v>2126</v>
      </c>
      <c r="K102" s="30">
        <f>(K99+K100)/2</f>
        <v>0.2689295039164491</v>
      </c>
      <c r="M102" s="1" t="s">
        <v>2184</v>
      </c>
      <c r="S102" s="9" t="s">
        <v>2178</v>
      </c>
      <c r="T102" s="9"/>
      <c r="U102">
        <v>72</v>
      </c>
    </row>
    <row r="103" spans="1:21" x14ac:dyDescent="0.2">
      <c r="G103" s="3" t="s">
        <v>2157</v>
      </c>
      <c r="H103" s="29">
        <f>(C100)/(C100+C101)</f>
        <v>1.1363636363636364E-2</v>
      </c>
      <c r="M103" s="1" t="s">
        <v>2185</v>
      </c>
      <c r="S103" s="34" t="s">
        <v>2177</v>
      </c>
      <c r="T103" s="34"/>
      <c r="U103">
        <v>19</v>
      </c>
    </row>
    <row r="104" spans="1:21" x14ac:dyDescent="0.2">
      <c r="M104" s="1" t="s">
        <v>2186</v>
      </c>
      <c r="S104" t="s">
        <v>2137</v>
      </c>
      <c r="U104" s="10">
        <v>88</v>
      </c>
    </row>
    <row r="105" spans="1:21" x14ac:dyDescent="0.2">
      <c r="M105" s="1"/>
      <c r="S105" t="s">
        <v>2176</v>
      </c>
      <c r="U105" s="26" t="s">
        <v>2187</v>
      </c>
    </row>
    <row r="106" spans="1:21" s="24" customFormat="1" x14ac:dyDescent="0.2">
      <c r="B106" s="25" t="s">
        <v>2172</v>
      </c>
      <c r="H106" s="27"/>
      <c r="K106" s="31"/>
      <c r="M106" s="25"/>
      <c r="U106" s="25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6" t="s">
        <v>2135</v>
      </c>
      <c r="N112" s="36"/>
      <c r="O112" s="36"/>
      <c r="P112" s="36"/>
      <c r="Q112" s="36"/>
    </row>
    <row r="113" spans="1:21" x14ac:dyDescent="0.2">
      <c r="C113" s="37" t="s">
        <v>2151</v>
      </c>
      <c r="D113" s="37"/>
      <c r="M113" s="36"/>
      <c r="N113" s="36"/>
      <c r="O113" s="36"/>
      <c r="P113" s="36"/>
      <c r="Q113" s="36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0.5</v>
      </c>
      <c r="I114" s="2"/>
      <c r="J114" s="3" t="s">
        <v>2124</v>
      </c>
      <c r="K114" s="29">
        <f>C116/(C116+D116)</f>
        <v>3.7423846823324627E-2</v>
      </c>
      <c r="S114" t="s">
        <v>2181</v>
      </c>
      <c r="U114">
        <v>10180</v>
      </c>
    </row>
    <row r="115" spans="1:21" x14ac:dyDescent="0.2">
      <c r="A115" s="35" t="s">
        <v>2154</v>
      </c>
      <c r="B115" s="7" t="s">
        <v>2121</v>
      </c>
      <c r="C115" s="2">
        <f>SUM(fuzzy_2_subset!AM:AM)</f>
        <v>1</v>
      </c>
      <c r="D115" s="2">
        <f>SUM(fuzzy_2_subset!AP:AP)</f>
        <v>1</v>
      </c>
      <c r="E115" s="6">
        <f>SUM(C115:D115)</f>
        <v>2</v>
      </c>
      <c r="G115" s="3" t="s">
        <v>2156</v>
      </c>
      <c r="H115" s="29">
        <f>D116/(C116+D116)</f>
        <v>0.96257615317667533</v>
      </c>
      <c r="I115" s="2"/>
      <c r="J115" s="3" t="s">
        <v>2125</v>
      </c>
      <c r="K115" s="29">
        <f>D115/(C115+D115)</f>
        <v>0.5</v>
      </c>
      <c r="M115" s="1" t="s">
        <v>2182</v>
      </c>
      <c r="S115" t="s">
        <v>2180</v>
      </c>
      <c r="U115">
        <v>2300</v>
      </c>
    </row>
    <row r="116" spans="1:21" x14ac:dyDescent="0.2">
      <c r="A116" s="35"/>
      <c r="B116" s="7" t="s">
        <v>2122</v>
      </c>
      <c r="C116" s="2">
        <f>SUM(fuzzy_2_subset!AO:AO)</f>
        <v>86</v>
      </c>
      <c r="D116" s="2">
        <f>SUM(fuzzy_2_subset!AN:AN)</f>
        <v>2212</v>
      </c>
      <c r="E116" s="6">
        <f>SUM(C116:D116)</f>
        <v>2298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</row>
    <row r="117" spans="1:21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0.96217391304347821</v>
      </c>
      <c r="I117" s="2"/>
      <c r="J117" s="3" t="s">
        <v>2126</v>
      </c>
      <c r="K117" s="30">
        <f>(K114+K115)/2</f>
        <v>0.26871192341166233</v>
      </c>
      <c r="M117" s="1" t="s">
        <v>2184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4" t="s">
        <v>2177</v>
      </c>
      <c r="T118" s="34"/>
      <c r="U118">
        <v>1</v>
      </c>
    </row>
    <row r="119" spans="1:21" x14ac:dyDescent="0.2">
      <c r="M119" s="1" t="s">
        <v>2186</v>
      </c>
      <c r="S119" t="s">
        <v>2137</v>
      </c>
      <c r="U119" s="10">
        <v>87</v>
      </c>
    </row>
    <row r="120" spans="1:21" x14ac:dyDescent="0.2">
      <c r="M120" s="1"/>
      <c r="S120" t="s">
        <v>2176</v>
      </c>
      <c r="U120" s="26" t="s">
        <v>2188</v>
      </c>
    </row>
    <row r="121" spans="1:21" s="24" customFormat="1" x14ac:dyDescent="0.2">
      <c r="B121" s="25" t="s">
        <v>2173</v>
      </c>
      <c r="H121" s="27"/>
      <c r="K121" s="31"/>
      <c r="M121" s="25"/>
      <c r="U121" s="25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6" t="s">
        <v>2135</v>
      </c>
      <c r="N127" s="36"/>
      <c r="O127" s="36"/>
      <c r="P127" s="36"/>
      <c r="Q127" s="36"/>
    </row>
    <row r="128" spans="1:21" x14ac:dyDescent="0.2">
      <c r="C128" s="37" t="s">
        <v>2151</v>
      </c>
      <c r="D128" s="37"/>
      <c r="M128" s="36"/>
      <c r="N128" s="36"/>
      <c r="O128" s="36"/>
      <c r="P128" s="36"/>
      <c r="Q128" s="36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0.5</v>
      </c>
      <c r="I129" s="2"/>
      <c r="J129" s="3" t="s">
        <v>2124</v>
      </c>
      <c r="K129" s="29">
        <f>C131/(C131+D131)</f>
        <v>3.7423846823324627E-2</v>
      </c>
      <c r="S129" t="s">
        <v>2181</v>
      </c>
      <c r="U129">
        <v>10180</v>
      </c>
    </row>
    <row r="130" spans="1:21" x14ac:dyDescent="0.2">
      <c r="A130" s="35" t="s">
        <v>2154</v>
      </c>
      <c r="B130" s="7" t="s">
        <v>2121</v>
      </c>
      <c r="C130" s="2">
        <f>SUM(fuzzy_2_subset!AR:AR)</f>
        <v>1</v>
      </c>
      <c r="D130" s="2">
        <f>SUM(fuzzy_2_subset!AU:AU)</f>
        <v>1</v>
      </c>
      <c r="E130" s="6">
        <f>SUM(C130:D130)</f>
        <v>2</v>
      </c>
      <c r="G130" s="3" t="s">
        <v>2156</v>
      </c>
      <c r="H130" s="29">
        <f>D131/(C131+D131)</f>
        <v>0.96257615317667533</v>
      </c>
      <c r="I130" s="2"/>
      <c r="J130" s="3" t="s">
        <v>2125</v>
      </c>
      <c r="K130" s="29">
        <f>D130/(C130+D130)</f>
        <v>0.5</v>
      </c>
      <c r="M130" s="1" t="s">
        <v>2182</v>
      </c>
      <c r="S130" t="s">
        <v>2180</v>
      </c>
      <c r="U130">
        <v>2300</v>
      </c>
    </row>
    <row r="131" spans="1:21" x14ac:dyDescent="0.2">
      <c r="A131" s="35"/>
      <c r="B131" s="7" t="s">
        <v>2122</v>
      </c>
      <c r="C131" s="2">
        <f>SUM(fuzzy_2_subset!AT:AT)</f>
        <v>86</v>
      </c>
      <c r="D131" s="2">
        <f>SUM(fuzzy_2_subset!AS:AS)</f>
        <v>2212</v>
      </c>
      <c r="E131" s="6">
        <f>SUM(C131:D131)</f>
        <v>2298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</row>
    <row r="132" spans="1:21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0.96217391304347821</v>
      </c>
      <c r="I132" s="2"/>
      <c r="J132" s="3" t="s">
        <v>2126</v>
      </c>
      <c r="K132" s="30">
        <f>(K129+K130)/2</f>
        <v>0.26871192341166233</v>
      </c>
      <c r="M132" s="1" t="s">
        <v>2184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4" t="s">
        <v>2177</v>
      </c>
      <c r="T133" s="34"/>
      <c r="U133">
        <v>243</v>
      </c>
    </row>
    <row r="134" spans="1:21" x14ac:dyDescent="0.2">
      <c r="M134" s="1" t="s">
        <v>2186</v>
      </c>
      <c r="S134" t="s">
        <v>2137</v>
      </c>
      <c r="U134" s="10">
        <v>87</v>
      </c>
    </row>
    <row r="135" spans="1:21" x14ac:dyDescent="0.2">
      <c r="M135" s="1"/>
      <c r="S135" t="s">
        <v>2176</v>
      </c>
      <c r="U135" s="26" t="s">
        <v>2189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2016-09-30T09:05:27Z</dcterms:modified>
</cp:coreProperties>
</file>