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43080" yWindow="4660" windowWidth="2560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3" i="1" l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12" i="1"/>
  <c r="C32" i="1"/>
  <c r="D32" i="1"/>
  <c r="E32" i="1"/>
  <c r="F32" i="1"/>
  <c r="C33" i="1"/>
  <c r="D33" i="1"/>
  <c r="E33" i="1"/>
  <c r="F33" i="1"/>
  <c r="C34" i="1"/>
  <c r="D34" i="1"/>
  <c r="E34" i="1"/>
  <c r="F34" i="1"/>
  <c r="C35" i="1"/>
  <c r="D35" i="1"/>
  <c r="E35" i="1"/>
  <c r="F35" i="1"/>
  <c r="C36" i="1"/>
  <c r="D36" i="1"/>
  <c r="E36" i="1"/>
  <c r="F36" i="1"/>
  <c r="C37" i="1"/>
  <c r="D37" i="1"/>
  <c r="E37" i="1"/>
  <c r="F37" i="1"/>
  <c r="C38" i="1"/>
  <c r="D38" i="1"/>
  <c r="E38" i="1"/>
  <c r="F38" i="1"/>
  <c r="C39" i="1"/>
  <c r="D39" i="1"/>
  <c r="E39" i="1"/>
  <c r="F39" i="1"/>
  <c r="C40" i="1"/>
  <c r="D40" i="1"/>
  <c r="E40" i="1"/>
  <c r="F40" i="1"/>
  <c r="C41" i="1"/>
  <c r="D41" i="1"/>
  <c r="E41" i="1"/>
  <c r="F41" i="1"/>
  <c r="F27" i="1"/>
  <c r="F28" i="1"/>
  <c r="F29" i="1"/>
  <c r="F30" i="1"/>
  <c r="F31" i="1"/>
  <c r="E27" i="1"/>
  <c r="E28" i="1"/>
  <c r="E29" i="1"/>
  <c r="E30" i="1"/>
  <c r="E31" i="1"/>
  <c r="D27" i="1"/>
  <c r="D28" i="1"/>
  <c r="D29" i="1"/>
  <c r="D30" i="1"/>
  <c r="D31" i="1"/>
  <c r="C27" i="1"/>
  <c r="C28" i="1"/>
  <c r="C29" i="1"/>
  <c r="C30" i="1"/>
  <c r="C31" i="1"/>
  <c r="C23" i="1"/>
  <c r="D23" i="1"/>
  <c r="E23" i="1"/>
  <c r="F23" i="1"/>
  <c r="C24" i="1"/>
  <c r="D24" i="1"/>
  <c r="E24" i="1"/>
  <c r="F24" i="1"/>
  <c r="C25" i="1"/>
  <c r="D25" i="1"/>
  <c r="E25" i="1"/>
  <c r="F25" i="1"/>
  <c r="C26" i="1"/>
  <c r="D26" i="1"/>
  <c r="E26" i="1"/>
  <c r="F26" i="1"/>
  <c r="F13" i="1"/>
  <c r="F14" i="1"/>
  <c r="F15" i="1"/>
  <c r="F16" i="1"/>
  <c r="F17" i="1"/>
  <c r="F18" i="1"/>
  <c r="F19" i="1"/>
  <c r="F20" i="1"/>
  <c r="F21" i="1"/>
  <c r="F22" i="1"/>
  <c r="F12" i="1"/>
  <c r="E13" i="1"/>
  <c r="E14" i="1"/>
  <c r="E15" i="1"/>
  <c r="E16" i="1"/>
  <c r="E17" i="1"/>
  <c r="E18" i="1"/>
  <c r="E19" i="1"/>
  <c r="E20" i="1"/>
  <c r="E21" i="1"/>
  <c r="E22" i="1"/>
  <c r="E12" i="1"/>
  <c r="D13" i="1"/>
  <c r="D14" i="1"/>
  <c r="D15" i="1"/>
  <c r="D16" i="1"/>
  <c r="D17" i="1"/>
  <c r="D18" i="1"/>
  <c r="D19" i="1"/>
  <c r="D20" i="1"/>
  <c r="D21" i="1"/>
  <c r="D22" i="1"/>
  <c r="D12" i="1"/>
  <c r="C13" i="1"/>
  <c r="C14" i="1"/>
  <c r="C15" i="1"/>
  <c r="C16" i="1"/>
  <c r="C17" i="1"/>
  <c r="C18" i="1"/>
  <c r="C19" i="1"/>
  <c r="C20" i="1"/>
  <c r="C21" i="1"/>
  <c r="C22" i="1"/>
  <c r="C12" i="1"/>
</calcChain>
</file>

<file path=xl/sharedStrings.xml><?xml version="1.0" encoding="utf-8"?>
<sst xmlns="http://schemas.openxmlformats.org/spreadsheetml/2006/main" count="17" uniqueCount="17">
  <si>
    <t>Band Gap (eV)</t>
  </si>
  <si>
    <t>electron effective mass</t>
  </si>
  <si>
    <t>heavy hole effective mass</t>
  </si>
  <si>
    <t>electron mass (Kg)</t>
  </si>
  <si>
    <t>Transition Energy (eV)</t>
  </si>
  <si>
    <t>Reduced Planck Constant (Js)</t>
  </si>
  <si>
    <t>pi</t>
  </si>
  <si>
    <t>Well width (m)</t>
  </si>
  <si>
    <t>Plack Constant (Js)</t>
  </si>
  <si>
    <t>Speed of Light in vac (m/s)</t>
  </si>
  <si>
    <t>Transition Wavelength (nm)</t>
  </si>
  <si>
    <t>Don't Touch These !!!!!!!</t>
  </si>
  <si>
    <t>Feel Free to Fiddle</t>
  </si>
  <si>
    <t>Wel Width (nm)</t>
  </si>
  <si>
    <t>n=1 Electron</t>
  </si>
  <si>
    <t>n=1 Heavy Hole</t>
  </si>
  <si>
    <t>electron Charge ( C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</si>
</sst>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6"/>
      <name val="Calibri"/>
      <scheme val="minor"/>
    </font>
    <font>
      <sz val="12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/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3" borderId="0" xfId="0" applyFont="1" applyFill="1"/>
    <xf numFmtId="11" fontId="6" fillId="2" borderId="0" xfId="0" applyNumberFormat="1" applyFont="1" applyFill="1"/>
    <xf numFmtId="0" fontId="6" fillId="2" borderId="0" xfId="0" applyFont="1" applyFill="1"/>
    <xf numFmtId="2" fontId="0" fillId="0" borderId="0" xfId="0" applyNumberFormat="1"/>
    <xf numFmtId="1" fontId="0" fillId="0" borderId="0" xfId="0" applyNumberForma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88233839956052"/>
          <c:y val="0.051954894527073"/>
          <c:w val="0.736415857901483"/>
          <c:h val="0.744280159424516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Sheet1!$C$11</c:f>
              <c:strCache>
                <c:ptCount val="1"/>
                <c:pt idx="0">
                  <c:v>n=1 Electron</c:v>
                </c:pt>
              </c:strCache>
            </c:strRef>
          </c:tx>
          <c:xVal>
            <c:numRef>
              <c:f>Sheet1!$A$12:$A$41</c:f>
              <c:numCache>
                <c:formatCode>0</c:formatCode>
                <c:ptCount val="3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</c:v>
                </c:pt>
              </c:numCache>
            </c:numRef>
          </c:xVal>
          <c:yVal>
            <c:numRef>
              <c:f>Sheet1!$C$12:$C$41</c:f>
              <c:numCache>
                <c:formatCode>0.00</c:formatCode>
                <c:ptCount val="30"/>
                <c:pt idx="0">
                  <c:v>6.272524252606965</c:v>
                </c:pt>
                <c:pt idx="1">
                  <c:v>1.568131063151741</c:v>
                </c:pt>
                <c:pt idx="2">
                  <c:v>0.696947139178552</c:v>
                </c:pt>
                <c:pt idx="3">
                  <c:v>0.392032765787935</c:v>
                </c:pt>
                <c:pt idx="4">
                  <c:v>0.250900970104279</c:v>
                </c:pt>
                <c:pt idx="5">
                  <c:v>0.174236784794638</c:v>
                </c:pt>
                <c:pt idx="6">
                  <c:v>0.128010699032795</c:v>
                </c:pt>
                <c:pt idx="7">
                  <c:v>0.0980081914469838</c:v>
                </c:pt>
                <c:pt idx="8">
                  <c:v>0.0774385710198391</c:v>
                </c:pt>
                <c:pt idx="9">
                  <c:v>0.0627252425260696</c:v>
                </c:pt>
                <c:pt idx="10">
                  <c:v>0.0518390434099749</c:v>
                </c:pt>
                <c:pt idx="11">
                  <c:v>0.0435591961986595</c:v>
                </c:pt>
                <c:pt idx="12">
                  <c:v>0.0371155281219347</c:v>
                </c:pt>
                <c:pt idx="13">
                  <c:v>0.0320026747581988</c:v>
                </c:pt>
                <c:pt idx="14">
                  <c:v>0.0278778855671421</c:v>
                </c:pt>
                <c:pt idx="15">
                  <c:v>0.024502047861746</c:v>
                </c:pt>
                <c:pt idx="16">
                  <c:v>0.0217042361681902</c:v>
                </c:pt>
                <c:pt idx="17">
                  <c:v>0.0193596427549598</c:v>
                </c:pt>
                <c:pt idx="18">
                  <c:v>0.0173754134421246</c:v>
                </c:pt>
                <c:pt idx="19">
                  <c:v>0.0156813106315174</c:v>
                </c:pt>
                <c:pt idx="20">
                  <c:v>0.0142234110036439</c:v>
                </c:pt>
                <c:pt idx="21">
                  <c:v>0.0129597608524937</c:v>
                </c:pt>
                <c:pt idx="22">
                  <c:v>0.0118573237289357</c:v>
                </c:pt>
                <c:pt idx="23">
                  <c:v>0.0108897990496649</c:v>
                </c:pt>
                <c:pt idx="24">
                  <c:v>0.0100360388041711</c:v>
                </c:pt>
                <c:pt idx="25">
                  <c:v>0.00927888203048367</c:v>
                </c:pt>
                <c:pt idx="26">
                  <c:v>0.00860428566887101</c:v>
                </c:pt>
                <c:pt idx="27">
                  <c:v>0.0080006686895497</c:v>
                </c:pt>
                <c:pt idx="28">
                  <c:v>0.00745841171534716</c:v>
                </c:pt>
                <c:pt idx="29">
                  <c:v>0.00696947139178552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Sheet1!$D$11</c:f>
              <c:strCache>
                <c:ptCount val="1"/>
                <c:pt idx="0">
                  <c:v>n=1 Heavy Hole</c:v>
                </c:pt>
              </c:strCache>
            </c:strRef>
          </c:tx>
          <c:xVal>
            <c:numRef>
              <c:f>Sheet1!$A$12:$A$41</c:f>
              <c:numCache>
                <c:formatCode>0</c:formatCode>
                <c:ptCount val="3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</c:v>
                </c:pt>
              </c:numCache>
            </c:numRef>
          </c:xVal>
          <c:yVal>
            <c:numRef>
              <c:f>Sheet1!$D$12:$D$41</c:f>
              <c:numCache>
                <c:formatCode>0.00</c:formatCode>
                <c:ptCount val="30"/>
                <c:pt idx="0">
                  <c:v>0.737944029718466</c:v>
                </c:pt>
                <c:pt idx="1">
                  <c:v>0.184486007429617</c:v>
                </c:pt>
                <c:pt idx="2">
                  <c:v>0.0819937810798296</c:v>
                </c:pt>
                <c:pt idx="3">
                  <c:v>0.0461215018574041</c:v>
                </c:pt>
                <c:pt idx="4">
                  <c:v>0.0295177611887387</c:v>
                </c:pt>
                <c:pt idx="5">
                  <c:v>0.0204984452699574</c:v>
                </c:pt>
                <c:pt idx="6">
                  <c:v>0.0150600822391524</c:v>
                </c:pt>
                <c:pt idx="7">
                  <c:v>0.011530375464351</c:v>
                </c:pt>
                <c:pt idx="8">
                  <c:v>0.00911042011998106</c:v>
                </c:pt>
                <c:pt idx="9">
                  <c:v>0.00737944029718466</c:v>
                </c:pt>
                <c:pt idx="10">
                  <c:v>0.00609871098940881</c:v>
                </c:pt>
                <c:pt idx="11">
                  <c:v>0.00512461131748935</c:v>
                </c:pt>
                <c:pt idx="12">
                  <c:v>0.00436653272022761</c:v>
                </c:pt>
                <c:pt idx="13">
                  <c:v>0.00376502055978809</c:v>
                </c:pt>
                <c:pt idx="14">
                  <c:v>0.00327975124319318</c:v>
                </c:pt>
                <c:pt idx="15">
                  <c:v>0.00288259386608776</c:v>
                </c:pt>
                <c:pt idx="16">
                  <c:v>0.00255343954919885</c:v>
                </c:pt>
                <c:pt idx="17">
                  <c:v>0.00227760502999527</c:v>
                </c:pt>
                <c:pt idx="18">
                  <c:v>0.00204416628730877</c:v>
                </c:pt>
                <c:pt idx="19">
                  <c:v>0.00184486007429617</c:v>
                </c:pt>
                <c:pt idx="20">
                  <c:v>0.00167334247101693</c:v>
                </c:pt>
                <c:pt idx="21">
                  <c:v>0.0015246777473522</c:v>
                </c:pt>
                <c:pt idx="22">
                  <c:v>0.00139497926222772</c:v>
                </c:pt>
                <c:pt idx="23">
                  <c:v>0.00128115282937234</c:v>
                </c:pt>
                <c:pt idx="24">
                  <c:v>0.00118071044754955</c:v>
                </c:pt>
                <c:pt idx="25">
                  <c:v>0.0010916331800569</c:v>
                </c:pt>
                <c:pt idx="26">
                  <c:v>0.00101226890222012</c:v>
                </c:pt>
                <c:pt idx="27">
                  <c:v>0.000941255139947024</c:v>
                </c:pt>
                <c:pt idx="28">
                  <c:v>0.000877460201805548</c:v>
                </c:pt>
                <c:pt idx="29">
                  <c:v>0.000819937810798296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8784280"/>
        <c:axId val="-2138442696"/>
      </c:scatterChart>
      <c:valAx>
        <c:axId val="2128784280"/>
        <c:scaling>
          <c:orientation val="minMax"/>
          <c:max val="30.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Well WIdth (nm)</a:t>
                </a:r>
              </a:p>
            </c:rich>
          </c:tx>
          <c:layout/>
          <c:overlay val="0"/>
        </c:title>
        <c:numFmt formatCode="0" sourceLinked="1"/>
        <c:majorTickMark val="out"/>
        <c:minorTickMark val="none"/>
        <c:tickLblPos val="nextTo"/>
        <c:crossAx val="-2138442696"/>
        <c:crosses val="autoZero"/>
        <c:crossBetween val="midCat"/>
      </c:valAx>
      <c:valAx>
        <c:axId val="-2138442696"/>
        <c:scaling>
          <c:orientation val="minMax"/>
          <c:max val="0.1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Confinement Energy (eV)</a:t>
                </a:r>
              </a:p>
              <a:p>
                <a:pPr>
                  <a:defRPr/>
                </a:pPr>
                <a:endParaRPr lang="en-US"/>
              </a:p>
            </c:rich>
          </c:tx>
          <c:layout/>
          <c:overlay val="0"/>
        </c:title>
        <c:numFmt formatCode="0.00" sourceLinked="1"/>
        <c:majorTickMark val="out"/>
        <c:minorTickMark val="none"/>
        <c:tickLblPos val="nextTo"/>
        <c:crossAx val="2128784280"/>
        <c:crosses val="autoZero"/>
        <c:crossBetween val="midCat"/>
      </c:valAx>
      <c:spPr>
        <a:ln>
          <a:solidFill>
            <a:schemeClr val="tx1"/>
          </a:solidFill>
        </a:ln>
      </c:spPr>
    </c:plotArea>
    <c:legend>
      <c:legendPos val="r"/>
      <c:layout>
        <c:manualLayout>
          <c:xMode val="edge"/>
          <c:yMode val="edge"/>
          <c:x val="0.54528419703351"/>
          <c:y val="0.119895703826495"/>
          <c:w val="0.276098150521882"/>
          <c:h val="0.409710557013707"/>
        </c:manualLayout>
      </c:layout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29510061242345"/>
          <c:y val="0.0305965075398785"/>
          <c:w val="0.727337051618548"/>
          <c:h val="0.77617308253135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Sheet1!$E$11</c:f>
              <c:strCache>
                <c:ptCount val="1"/>
                <c:pt idx="0">
                  <c:v>Transition Energy (eV)</c:v>
                </c:pt>
              </c:strCache>
            </c:strRef>
          </c:tx>
          <c:xVal>
            <c:numRef>
              <c:f>Sheet1!$A$12:$A$41</c:f>
              <c:numCache>
                <c:formatCode>0</c:formatCode>
                <c:ptCount val="3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</c:v>
                </c:pt>
              </c:numCache>
            </c:numRef>
          </c:xVal>
          <c:yVal>
            <c:numRef>
              <c:f>Sheet1!$E$12:$E$41</c:f>
              <c:numCache>
                <c:formatCode>0.00</c:formatCode>
                <c:ptCount val="30"/>
                <c:pt idx="0">
                  <c:v>8.430468282325431</c:v>
                </c:pt>
                <c:pt idx="1">
                  <c:v>3.172617070581358</c:v>
                </c:pt>
                <c:pt idx="2">
                  <c:v>2.198940920258381</c:v>
                </c:pt>
                <c:pt idx="3">
                  <c:v>1.858154267645339</c:v>
                </c:pt>
                <c:pt idx="4">
                  <c:v>1.700418731293017</c:v>
                </c:pt>
                <c:pt idx="5">
                  <c:v>1.614735230064595</c:v>
                </c:pt>
                <c:pt idx="6">
                  <c:v>1.563070781271948</c:v>
                </c:pt>
                <c:pt idx="7">
                  <c:v>1.529538566911335</c:v>
                </c:pt>
                <c:pt idx="8">
                  <c:v>1.50654899113982</c:v>
                </c:pt>
                <c:pt idx="9">
                  <c:v>1.490104682823254</c:v>
                </c:pt>
                <c:pt idx="10">
                  <c:v>1.477937754399384</c:v>
                </c:pt>
                <c:pt idx="11">
                  <c:v>1.468683807516149</c:v>
                </c:pt>
                <c:pt idx="12">
                  <c:v>1.461482060842162</c:v>
                </c:pt>
                <c:pt idx="13">
                  <c:v>1.455767695317987</c:v>
                </c:pt>
                <c:pt idx="14">
                  <c:v>1.451157636810335</c:v>
                </c:pt>
                <c:pt idx="15">
                  <c:v>1.447384641727834</c:v>
                </c:pt>
                <c:pt idx="16">
                  <c:v>1.44425767571739</c:v>
                </c:pt>
                <c:pt idx="17">
                  <c:v>1.441637247784955</c:v>
                </c:pt>
                <c:pt idx="18">
                  <c:v>1.439419579729433</c:v>
                </c:pt>
                <c:pt idx="19">
                  <c:v>1.437526170705814</c:v>
                </c:pt>
                <c:pt idx="20">
                  <c:v>1.435896753474661</c:v>
                </c:pt>
                <c:pt idx="21">
                  <c:v>1.434484438599846</c:v>
                </c:pt>
                <c:pt idx="22">
                  <c:v>1.433252302991163</c:v>
                </c:pt>
                <c:pt idx="23">
                  <c:v>1.432170951879037</c:v>
                </c:pt>
                <c:pt idx="24">
                  <c:v>1.431216749251721</c:v>
                </c:pt>
                <c:pt idx="25">
                  <c:v>1.430370515210541</c:v>
                </c:pt>
                <c:pt idx="26">
                  <c:v>1.429616554571091</c:v>
                </c:pt>
                <c:pt idx="27">
                  <c:v>1.428941923829497</c:v>
                </c:pt>
                <c:pt idx="28">
                  <c:v>1.428335871917153</c:v>
                </c:pt>
                <c:pt idx="29">
                  <c:v>1.427789409202584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4265560"/>
        <c:axId val="-2138510232"/>
      </c:scatterChart>
      <c:valAx>
        <c:axId val="2124265560"/>
        <c:scaling>
          <c:orientation val="minMax"/>
          <c:max val="30.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Well Width (nm)</a:t>
                </a:r>
              </a:p>
            </c:rich>
          </c:tx>
          <c:layout/>
          <c:overlay val="0"/>
        </c:title>
        <c:numFmt formatCode="0" sourceLinked="1"/>
        <c:majorTickMark val="out"/>
        <c:minorTickMark val="none"/>
        <c:tickLblPos val="nextTo"/>
        <c:crossAx val="-2138510232"/>
        <c:crosses val="autoZero"/>
        <c:crossBetween val="midCat"/>
      </c:valAx>
      <c:valAx>
        <c:axId val="-2138510232"/>
        <c:scaling>
          <c:orientation val="minMax"/>
          <c:max val="2.0"/>
          <c:min val="1.4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Transition Energy</a:t>
                </a:r>
                <a:r>
                  <a:rPr lang="en-US" baseline="0"/>
                  <a:t> (eV)</a:t>
                </a:r>
              </a:p>
            </c:rich>
          </c:tx>
          <c:layout>
            <c:manualLayout>
              <c:xMode val="edge"/>
              <c:yMode val="edge"/>
              <c:x val="0.0777777777777778"/>
              <c:y val="0.203224701079032"/>
            </c:manualLayout>
          </c:layout>
          <c:overlay val="0"/>
        </c:title>
        <c:numFmt formatCode="0.00" sourceLinked="1"/>
        <c:majorTickMark val="out"/>
        <c:minorTickMark val="none"/>
        <c:tickLblPos val="nextTo"/>
        <c:crossAx val="2124265560"/>
        <c:crosses val="autoZero"/>
        <c:crossBetween val="midCat"/>
      </c:valAx>
      <c:spPr>
        <a:ln>
          <a:solidFill>
            <a:schemeClr val="tx1"/>
          </a:solidFill>
        </a:ln>
      </c:spPr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17432852143482"/>
          <c:y val="0.0416666666666667"/>
          <c:w val="0.727337051618548"/>
          <c:h val="0.77617308253135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Sheet1!$F$11</c:f>
              <c:strCache>
                <c:ptCount val="1"/>
                <c:pt idx="0">
                  <c:v>Transition Wavelength (nm)</c:v>
                </c:pt>
              </c:strCache>
            </c:strRef>
          </c:tx>
          <c:xVal>
            <c:numRef>
              <c:f>Sheet1!$A$12:$A$41</c:f>
              <c:numCache>
                <c:formatCode>0</c:formatCode>
                <c:ptCount val="3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</c:v>
                </c:pt>
              </c:numCache>
            </c:numRef>
          </c:xVal>
          <c:yVal>
            <c:numRef>
              <c:f>Sheet1!$F$12:$F$41</c:f>
              <c:numCache>
                <c:formatCode>0.00</c:formatCode>
                <c:ptCount val="30"/>
                <c:pt idx="0">
                  <c:v>147.0851573757883</c:v>
                </c:pt>
                <c:pt idx="1">
                  <c:v>390.843498118797</c:v>
                </c:pt>
                <c:pt idx="2">
                  <c:v>563.906352659864</c:v>
                </c:pt>
                <c:pt idx="3">
                  <c:v>667.3271297483589</c:v>
                </c:pt>
                <c:pt idx="4">
                  <c:v>729.2302367867477</c:v>
                </c:pt>
                <c:pt idx="5">
                  <c:v>767.9257447103718</c:v>
                </c:pt>
                <c:pt idx="6">
                  <c:v>793.3081271267715</c:v>
                </c:pt>
                <c:pt idx="7">
                  <c:v>810.6998939957484</c:v>
                </c:pt>
                <c:pt idx="8">
                  <c:v>823.07097966942</c:v>
                </c:pt>
                <c:pt idx="9">
                  <c:v>832.1541220231892</c:v>
                </c:pt>
                <c:pt idx="10">
                  <c:v>839.0047215224893</c:v>
                </c:pt>
                <c:pt idx="11">
                  <c:v>844.2911590034629</c:v>
                </c:pt>
                <c:pt idx="12">
                  <c:v>848.4515734273839</c:v>
                </c:pt>
                <c:pt idx="13">
                  <c:v>851.782024045102</c:v>
                </c:pt>
                <c:pt idx="14">
                  <c:v>854.4879774625715</c:v>
                </c:pt>
                <c:pt idx="15">
                  <c:v>856.7154288559857</c:v>
                </c:pt>
                <c:pt idx="16">
                  <c:v>858.5703056357302</c:v>
                </c:pt>
                <c:pt idx="17">
                  <c:v>860.1309073850975</c:v>
                </c:pt>
                <c:pt idx="18">
                  <c:v>861.4560837712862</c:v>
                </c:pt>
                <c:pt idx="19">
                  <c:v>862.590733529811</c:v>
                </c:pt>
                <c:pt idx="20">
                  <c:v>863.5695784232514</c:v>
                </c:pt>
                <c:pt idx="21">
                  <c:v>864.4198017705573</c:v>
                </c:pt>
                <c:pt idx="22">
                  <c:v>865.162924538537</c:v>
                </c:pt>
                <c:pt idx="23">
                  <c:v>865.8161600265159</c:v>
                </c:pt>
                <c:pt idx="24">
                  <c:v>866.3934059643531</c:v>
                </c:pt>
                <c:pt idx="25">
                  <c:v>866.9059805633012</c:v>
                </c:pt>
                <c:pt idx="26">
                  <c:v>867.363175176331</c:v>
                </c:pt>
                <c:pt idx="27">
                  <c:v>867.7726738776727</c:v>
                </c:pt>
                <c:pt idx="28">
                  <c:v>868.1408752922164</c:v>
                </c:pt>
                <c:pt idx="29">
                  <c:v>868.4731418129531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35222152"/>
        <c:axId val="-2135216712"/>
      </c:scatterChart>
      <c:valAx>
        <c:axId val="-2135222152"/>
        <c:scaling>
          <c:orientation val="minMax"/>
          <c:max val="30.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Well Width (nm)</a:t>
                </a:r>
              </a:p>
            </c:rich>
          </c:tx>
          <c:layout/>
          <c:overlay val="0"/>
        </c:title>
        <c:numFmt formatCode="0" sourceLinked="1"/>
        <c:majorTickMark val="out"/>
        <c:minorTickMark val="none"/>
        <c:tickLblPos val="nextTo"/>
        <c:crossAx val="-2135216712"/>
        <c:crosses val="autoZero"/>
        <c:crossBetween val="midCat"/>
      </c:valAx>
      <c:valAx>
        <c:axId val="-2135216712"/>
        <c:scaling>
          <c:orientation val="minMax"/>
          <c:max val="900.0"/>
          <c:min val="400.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Transition Energy</a:t>
                </a:r>
                <a:r>
                  <a:rPr lang="en-US" baseline="0"/>
                  <a:t> (eV)</a:t>
                </a:r>
              </a:p>
            </c:rich>
          </c:tx>
          <c:layout>
            <c:manualLayout>
              <c:xMode val="edge"/>
              <c:yMode val="edge"/>
              <c:x val="0.0777777777777778"/>
              <c:y val="0.203224701079032"/>
            </c:manualLayout>
          </c:layout>
          <c:overlay val="0"/>
        </c:title>
        <c:numFmt formatCode="0.00" sourceLinked="1"/>
        <c:majorTickMark val="out"/>
        <c:minorTickMark val="none"/>
        <c:tickLblPos val="nextTo"/>
        <c:crossAx val="-2135222152"/>
        <c:crosses val="autoZero"/>
        <c:crossBetween val="midCat"/>
      </c:valAx>
      <c:spPr>
        <a:ln>
          <a:solidFill>
            <a:schemeClr val="tx1"/>
          </a:solidFill>
        </a:ln>
      </c:spPr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571500</xdr:colOff>
      <xdr:row>2</xdr:row>
      <xdr:rowOff>12700</xdr:rowOff>
    </xdr:from>
    <xdr:to>
      <xdr:col>14</xdr:col>
      <xdr:colOff>254000</xdr:colOff>
      <xdr:row>17</xdr:row>
      <xdr:rowOff>50800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546100</xdr:colOff>
      <xdr:row>19</xdr:row>
      <xdr:rowOff>165100</xdr:rowOff>
    </xdr:from>
    <xdr:to>
      <xdr:col>14</xdr:col>
      <xdr:colOff>25400</xdr:colOff>
      <xdr:row>37</xdr:row>
      <xdr:rowOff>177800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495300</xdr:colOff>
      <xdr:row>40</xdr:row>
      <xdr:rowOff>25400</xdr:rowOff>
    </xdr:from>
    <xdr:to>
      <xdr:col>14</xdr:col>
      <xdr:colOff>88900</xdr:colOff>
      <xdr:row>58</xdr:row>
      <xdr:rowOff>38100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>
      <selection activeCell="B2" sqref="B2"/>
    </sheetView>
  </sheetViews>
  <sheetFormatPr baseColWidth="10" defaultRowHeight="15" x14ac:dyDescent="0"/>
  <cols>
    <col min="1" max="1" width="19.33203125" customWidth="1"/>
    <col min="2" max="2" width="25.5" customWidth="1"/>
    <col min="3" max="3" width="21.83203125" customWidth="1"/>
    <col min="4" max="4" width="22.5" customWidth="1"/>
    <col min="5" max="5" width="21.6640625" customWidth="1"/>
    <col min="6" max="6" width="25.1640625" customWidth="1"/>
  </cols>
  <sheetData>
    <row r="1" spans="1:6">
      <c r="B1" t="s">
        <v>0</v>
      </c>
      <c r="C1" s="5">
        <v>1.42</v>
      </c>
      <c r="D1" s="4" t="s">
        <v>12</v>
      </c>
    </row>
    <row r="2" spans="1:6">
      <c r="B2" t="s">
        <v>1</v>
      </c>
      <c r="C2" s="5">
        <v>0.06</v>
      </c>
      <c r="D2" s="4"/>
    </row>
    <row r="3" spans="1:6">
      <c r="B3" t="s">
        <v>2</v>
      </c>
      <c r="C3" s="5">
        <v>0.51</v>
      </c>
      <c r="D3" s="4"/>
    </row>
    <row r="4" spans="1:6">
      <c r="B4" t="s">
        <v>3</v>
      </c>
      <c r="C4" s="6">
        <v>9.1100000000000003E-31</v>
      </c>
      <c r="D4" s="3" t="s">
        <v>11</v>
      </c>
    </row>
    <row r="5" spans="1:6">
      <c r="B5" t="s">
        <v>5</v>
      </c>
      <c r="C5" s="6">
        <v>1.0549999999999999E-34</v>
      </c>
      <c r="D5" s="3"/>
    </row>
    <row r="6" spans="1:6">
      <c r="B6" t="s">
        <v>8</v>
      </c>
      <c r="C6" s="6">
        <v>6.6259999999999998E-34</v>
      </c>
      <c r="D6" s="3"/>
    </row>
    <row r="7" spans="1:6">
      <c r="B7" t="s">
        <v>9</v>
      </c>
      <c r="C7" s="6">
        <v>299800000</v>
      </c>
      <c r="D7" s="3"/>
    </row>
    <row r="8" spans="1:6">
      <c r="B8" t="s">
        <v>6</v>
      </c>
      <c r="C8" s="7">
        <v>3.1415920000000002</v>
      </c>
      <c r="D8" s="3"/>
    </row>
    <row r="9" spans="1:6">
      <c r="B9" t="s">
        <v>16</v>
      </c>
      <c r="C9" s="6">
        <v>1.602E-19</v>
      </c>
      <c r="D9" s="3"/>
    </row>
    <row r="11" spans="1:6">
      <c r="A11" t="s">
        <v>13</v>
      </c>
      <c r="B11" t="s">
        <v>7</v>
      </c>
      <c r="C11" s="1" t="s">
        <v>14</v>
      </c>
      <c r="D11" s="1" t="s">
        <v>15</v>
      </c>
      <c r="E11" t="s">
        <v>4</v>
      </c>
      <c r="F11" t="s">
        <v>10</v>
      </c>
    </row>
    <row r="12" spans="1:6">
      <c r="A12" s="9">
        <f>B12*1000000000</f>
        <v>1</v>
      </c>
      <c r="B12" s="2">
        <v>1.0000000000000001E-9</v>
      </c>
      <c r="C12" s="8">
        <f>(($C$5^2)*($C$8^2))/((2*$C$2*$C$4)*($B12^2))/$C$9</f>
        <v>6.2725242526069653</v>
      </c>
      <c r="D12" s="8">
        <f>(($C$5^2)*($C$8^2))/((2*$C$3*$C$4)*($B12^2))/$C$9</f>
        <v>0.7379440297184664</v>
      </c>
      <c r="E12" s="8">
        <f>$C$1+C12+D12</f>
        <v>8.4304682823254318</v>
      </c>
      <c r="F12" s="8">
        <f>(($C$6*$C$7)/(E12*$C$9))/0.000000001</f>
        <v>147.08515737578833</v>
      </c>
    </row>
    <row r="13" spans="1:6">
      <c r="A13" s="9">
        <f t="shared" ref="A13:A41" si="0">B13*1000000000</f>
        <v>2</v>
      </c>
      <c r="B13" s="2">
        <v>2.0000000000000001E-9</v>
      </c>
      <c r="C13" s="8">
        <f t="shared" ref="C13:C41" si="1">(($C$5^2)*($C$8^2))/((2*$C$2*$C$4)*($B13^2))/$C$9</f>
        <v>1.5681310631517413</v>
      </c>
      <c r="D13" s="8">
        <f t="shared" ref="D13:D41" si="2">(($C$5^2)*($C$8^2))/((2*$C$3*$C$4)*($B13^2))/$C$9</f>
        <v>0.1844860074296166</v>
      </c>
      <c r="E13" s="8">
        <f t="shared" ref="E13:E31" si="3">$C$1+C13+D13</f>
        <v>3.1726170705813579</v>
      </c>
      <c r="F13" s="8">
        <f t="shared" ref="F13:F41" si="4">(($C$6*$C$7)/(E13*$C$9))/0.000000001</f>
        <v>390.84349811879702</v>
      </c>
    </row>
    <row r="14" spans="1:6">
      <c r="A14" s="9">
        <f t="shared" si="0"/>
        <v>3</v>
      </c>
      <c r="B14" s="2">
        <v>3E-9</v>
      </c>
      <c r="C14" s="8">
        <f t="shared" si="1"/>
        <v>0.69694713917855167</v>
      </c>
      <c r="D14" s="8">
        <f t="shared" si="2"/>
        <v>8.1993781079829603E-2</v>
      </c>
      <c r="E14" s="8">
        <f t="shared" si="3"/>
        <v>2.1989409202583809</v>
      </c>
      <c r="F14" s="8">
        <f t="shared" si="4"/>
        <v>563.90635265986396</v>
      </c>
    </row>
    <row r="15" spans="1:6">
      <c r="A15" s="9">
        <f t="shared" si="0"/>
        <v>4</v>
      </c>
      <c r="B15" s="2">
        <v>4.0000000000000002E-9</v>
      </c>
      <c r="C15" s="8">
        <f t="shared" si="1"/>
        <v>0.39203276578793533</v>
      </c>
      <c r="D15" s="8">
        <f t="shared" si="2"/>
        <v>4.612150185740415E-2</v>
      </c>
      <c r="E15" s="8">
        <f t="shared" si="3"/>
        <v>1.8581542676453393</v>
      </c>
      <c r="F15" s="8">
        <f t="shared" si="4"/>
        <v>667.32712974835886</v>
      </c>
    </row>
    <row r="16" spans="1:6">
      <c r="A16" s="9">
        <f t="shared" si="0"/>
        <v>5</v>
      </c>
      <c r="B16" s="2">
        <v>5.0000000000000001E-9</v>
      </c>
      <c r="C16" s="8">
        <f t="shared" si="1"/>
        <v>0.25090097010427859</v>
      </c>
      <c r="D16" s="8">
        <f t="shared" si="2"/>
        <v>2.951776118873866E-2</v>
      </c>
      <c r="E16" s="8">
        <f t="shared" si="3"/>
        <v>1.7004187312930172</v>
      </c>
      <c r="F16" s="8">
        <f t="shared" si="4"/>
        <v>729.2302367867477</v>
      </c>
    </row>
    <row r="17" spans="1:6">
      <c r="A17" s="9">
        <f t="shared" si="0"/>
        <v>6</v>
      </c>
      <c r="B17" s="2">
        <v>6E-9</v>
      </c>
      <c r="C17" s="8">
        <f t="shared" si="1"/>
        <v>0.17423678479463792</v>
      </c>
      <c r="D17" s="8">
        <f t="shared" si="2"/>
        <v>2.0498445269957401E-2</v>
      </c>
      <c r="E17" s="8">
        <f t="shared" si="3"/>
        <v>1.6147352300645954</v>
      </c>
      <c r="F17" s="8">
        <f t="shared" si="4"/>
        <v>767.92574471037187</v>
      </c>
    </row>
    <row r="18" spans="1:6">
      <c r="A18" s="9">
        <f t="shared" si="0"/>
        <v>7</v>
      </c>
      <c r="B18" s="2">
        <v>6.9999999999999998E-9</v>
      </c>
      <c r="C18" s="8">
        <f t="shared" si="1"/>
        <v>0.12801069903279522</v>
      </c>
      <c r="D18" s="8">
        <f t="shared" si="2"/>
        <v>1.5060082239152383E-2</v>
      </c>
      <c r="E18" s="8">
        <f t="shared" si="3"/>
        <v>1.5630707812719475</v>
      </c>
      <c r="F18" s="8">
        <f t="shared" si="4"/>
        <v>793.30812712677152</v>
      </c>
    </row>
    <row r="19" spans="1:6">
      <c r="A19" s="9">
        <f t="shared" si="0"/>
        <v>8</v>
      </c>
      <c r="B19" s="2">
        <v>8.0000000000000005E-9</v>
      </c>
      <c r="C19" s="8">
        <f t="shared" si="1"/>
        <v>9.8008191446983833E-2</v>
      </c>
      <c r="D19" s="8">
        <f t="shared" si="2"/>
        <v>1.1530375464351037E-2</v>
      </c>
      <c r="E19" s="8">
        <f t="shared" si="3"/>
        <v>1.5295385669113348</v>
      </c>
      <c r="F19" s="8">
        <f t="shared" si="4"/>
        <v>810.69989399574843</v>
      </c>
    </row>
    <row r="20" spans="1:6">
      <c r="A20" s="9">
        <f t="shared" si="0"/>
        <v>9</v>
      </c>
      <c r="B20" s="2">
        <v>8.9999999999999995E-9</v>
      </c>
      <c r="C20" s="8">
        <f t="shared" si="1"/>
        <v>7.7438571019839073E-2</v>
      </c>
      <c r="D20" s="8">
        <f t="shared" si="2"/>
        <v>9.1104201199810678E-3</v>
      </c>
      <c r="E20" s="8">
        <f t="shared" si="3"/>
        <v>1.50654899113982</v>
      </c>
      <c r="F20" s="8">
        <f t="shared" si="4"/>
        <v>823.07097966942001</v>
      </c>
    </row>
    <row r="21" spans="1:6">
      <c r="A21" s="9">
        <f t="shared" si="0"/>
        <v>10</v>
      </c>
      <c r="B21" s="2">
        <v>1E-8</v>
      </c>
      <c r="C21" s="8">
        <f t="shared" si="1"/>
        <v>6.2725242526069647E-2</v>
      </c>
      <c r="D21" s="8">
        <f t="shared" si="2"/>
        <v>7.379440297184665E-3</v>
      </c>
      <c r="E21" s="8">
        <f t="shared" si="3"/>
        <v>1.4901046828232543</v>
      </c>
      <c r="F21" s="8">
        <f t="shared" si="4"/>
        <v>832.15412202318919</v>
      </c>
    </row>
    <row r="22" spans="1:6">
      <c r="A22" s="9">
        <f t="shared" si="0"/>
        <v>11</v>
      </c>
      <c r="B22" s="2">
        <v>1.0999999999999999E-8</v>
      </c>
      <c r="C22" s="8">
        <f t="shared" si="1"/>
        <v>5.1839043409974923E-2</v>
      </c>
      <c r="D22" s="8">
        <f t="shared" si="2"/>
        <v>6.0987109894088138E-3</v>
      </c>
      <c r="E22" s="8">
        <f t="shared" si="3"/>
        <v>1.4779377543993837</v>
      </c>
      <c r="F22" s="8">
        <f t="shared" si="4"/>
        <v>839.00472152248938</v>
      </c>
    </row>
    <row r="23" spans="1:6">
      <c r="A23" s="9">
        <f t="shared" si="0"/>
        <v>12</v>
      </c>
      <c r="B23" s="2">
        <v>1.2E-8</v>
      </c>
      <c r="C23" s="8">
        <f t="shared" si="1"/>
        <v>4.3559196198659479E-2</v>
      </c>
      <c r="D23" s="8">
        <f t="shared" si="2"/>
        <v>5.1246113174893502E-3</v>
      </c>
      <c r="E23" s="8">
        <f t="shared" si="3"/>
        <v>1.4686838075161488</v>
      </c>
      <c r="F23" s="8">
        <f t="shared" si="4"/>
        <v>844.29115900346289</v>
      </c>
    </row>
    <row r="24" spans="1:6">
      <c r="A24" s="9">
        <f t="shared" si="0"/>
        <v>13</v>
      </c>
      <c r="B24" s="2">
        <v>1.3000000000000001E-8</v>
      </c>
      <c r="C24" s="8">
        <f t="shared" si="1"/>
        <v>3.7115528121934707E-2</v>
      </c>
      <c r="D24" s="8">
        <f t="shared" si="2"/>
        <v>4.366532720227613E-3</v>
      </c>
      <c r="E24" s="8">
        <f t="shared" si="3"/>
        <v>1.4614820608421621</v>
      </c>
      <c r="F24" s="8">
        <f t="shared" si="4"/>
        <v>848.45157342738389</v>
      </c>
    </row>
    <row r="25" spans="1:6">
      <c r="A25" s="9">
        <f t="shared" si="0"/>
        <v>14</v>
      </c>
      <c r="B25" s="2">
        <v>1.4E-8</v>
      </c>
      <c r="C25" s="8">
        <f t="shared" si="1"/>
        <v>3.2002674758198804E-2</v>
      </c>
      <c r="D25" s="8">
        <f t="shared" si="2"/>
        <v>3.7650205597880957E-3</v>
      </c>
      <c r="E25" s="8">
        <f t="shared" si="3"/>
        <v>1.4557676953179868</v>
      </c>
      <c r="F25" s="8">
        <f t="shared" si="4"/>
        <v>851.78202404510193</v>
      </c>
    </row>
    <row r="26" spans="1:6">
      <c r="A26" s="9">
        <f t="shared" si="0"/>
        <v>14.999999999999998</v>
      </c>
      <c r="B26" s="2">
        <v>1.4999999999999999E-8</v>
      </c>
      <c r="C26" s="8">
        <f t="shared" si="1"/>
        <v>2.7877885567142078E-2</v>
      </c>
      <c r="D26" s="8">
        <f t="shared" si="2"/>
        <v>3.2797512431931852E-3</v>
      </c>
      <c r="E26" s="8">
        <f t="shared" si="3"/>
        <v>1.4511576368103352</v>
      </c>
      <c r="F26" s="8">
        <f t="shared" si="4"/>
        <v>854.48797746257151</v>
      </c>
    </row>
    <row r="27" spans="1:6">
      <c r="A27" s="9">
        <f t="shared" si="0"/>
        <v>16</v>
      </c>
      <c r="B27" s="2">
        <v>1.6000000000000001E-8</v>
      </c>
      <c r="C27" s="8">
        <f>(($C$5^2)*($C$8^2))/((2*$C$2*$C$4)*($B27^2))/$C$9</f>
        <v>2.4502047861745958E-2</v>
      </c>
      <c r="D27" s="8">
        <f>(($C$5^2)*($C$8^2))/((2*$C$3*$C$4)*($B27^2))/$C$9</f>
        <v>2.8825938660877594E-3</v>
      </c>
      <c r="E27" s="8">
        <f>$C$1+C27+D27</f>
        <v>1.4473846417278335</v>
      </c>
      <c r="F27" s="8">
        <f>(($C$6*$C$7)/(E27*$C$9))/0.000000001</f>
        <v>856.71542885598569</v>
      </c>
    </row>
    <row r="28" spans="1:6">
      <c r="A28" s="9">
        <f t="shared" si="0"/>
        <v>17</v>
      </c>
      <c r="B28" s="2">
        <v>1.7E-8</v>
      </c>
      <c r="C28" s="8">
        <f t="shared" si="1"/>
        <v>2.1704236168190193E-2</v>
      </c>
      <c r="D28" s="8">
        <f t="shared" si="2"/>
        <v>2.5534395491988464E-3</v>
      </c>
      <c r="E28" s="8">
        <f t="shared" si="3"/>
        <v>1.4442576757173891</v>
      </c>
      <c r="F28" s="8">
        <f t="shared" si="4"/>
        <v>858.57030563573028</v>
      </c>
    </row>
    <row r="29" spans="1:6">
      <c r="A29" s="9">
        <f t="shared" si="0"/>
        <v>18</v>
      </c>
      <c r="B29" s="2">
        <v>1.7999999999999999E-8</v>
      </c>
      <c r="C29" s="8">
        <f t="shared" si="1"/>
        <v>1.9359642754959768E-2</v>
      </c>
      <c r="D29" s="8">
        <f t="shared" si="2"/>
        <v>2.2776050299952669E-3</v>
      </c>
      <c r="E29" s="8">
        <f t="shared" si="3"/>
        <v>1.4416372477849551</v>
      </c>
      <c r="F29" s="8">
        <f t="shared" si="4"/>
        <v>860.13090738509754</v>
      </c>
    </row>
    <row r="30" spans="1:6">
      <c r="A30" s="9">
        <f t="shared" si="0"/>
        <v>19</v>
      </c>
      <c r="B30" s="2">
        <v>1.9000000000000001E-8</v>
      </c>
      <c r="C30" s="8">
        <f t="shared" si="1"/>
        <v>1.7375413442124555E-2</v>
      </c>
      <c r="D30" s="8">
        <f t="shared" si="2"/>
        <v>2.0441662873087714E-3</v>
      </c>
      <c r="E30" s="8">
        <f t="shared" si="3"/>
        <v>1.4394195797294331</v>
      </c>
      <c r="F30" s="8">
        <f t="shared" si="4"/>
        <v>861.45608377128622</v>
      </c>
    </row>
    <row r="31" spans="1:6">
      <c r="A31" s="9">
        <f t="shared" si="0"/>
        <v>20</v>
      </c>
      <c r="B31" s="2">
        <v>2E-8</v>
      </c>
      <c r="C31" s="8">
        <f t="shared" si="1"/>
        <v>1.5681310631517412E-2</v>
      </c>
      <c r="D31" s="8">
        <f t="shared" si="2"/>
        <v>1.8448600742961663E-3</v>
      </c>
      <c r="E31" s="8">
        <f t="shared" si="3"/>
        <v>1.4375261707058136</v>
      </c>
      <c r="F31" s="8">
        <f t="shared" si="4"/>
        <v>862.59073352981102</v>
      </c>
    </row>
    <row r="32" spans="1:6">
      <c r="A32" s="9">
        <f t="shared" si="0"/>
        <v>21</v>
      </c>
      <c r="B32" s="2">
        <v>2.0999999999999999E-8</v>
      </c>
      <c r="C32" s="8">
        <f t="shared" si="1"/>
        <v>1.4223411003643915E-2</v>
      </c>
      <c r="D32" s="8">
        <f t="shared" si="2"/>
        <v>1.6733424710169312E-3</v>
      </c>
      <c r="E32" s="8">
        <f t="shared" ref="E32:E41" si="5">$C$1+C32+D32</f>
        <v>1.4358967534746607</v>
      </c>
      <c r="F32" s="8">
        <f t="shared" si="4"/>
        <v>863.56957842325141</v>
      </c>
    </row>
    <row r="33" spans="1:6">
      <c r="A33" s="9">
        <f t="shared" si="0"/>
        <v>22</v>
      </c>
      <c r="B33" s="2">
        <v>2.1999999999999998E-8</v>
      </c>
      <c r="C33" s="8">
        <f t="shared" si="1"/>
        <v>1.2959760852493731E-2</v>
      </c>
      <c r="D33" s="8">
        <f t="shared" si="2"/>
        <v>1.5246777473522035E-3</v>
      </c>
      <c r="E33" s="8">
        <f t="shared" si="5"/>
        <v>1.4344844385998459</v>
      </c>
      <c r="F33" s="8">
        <f t="shared" si="4"/>
        <v>864.41980177055734</v>
      </c>
    </row>
    <row r="34" spans="1:6">
      <c r="A34" s="9">
        <f t="shared" si="0"/>
        <v>23</v>
      </c>
      <c r="B34" s="2">
        <v>2.3000000000000001E-8</v>
      </c>
      <c r="C34" s="8">
        <f t="shared" si="1"/>
        <v>1.1857323728935663E-2</v>
      </c>
      <c r="D34" s="8">
        <f t="shared" si="2"/>
        <v>1.3949792622277252E-3</v>
      </c>
      <c r="E34" s="8">
        <f t="shared" si="5"/>
        <v>1.4332523029911632</v>
      </c>
      <c r="F34" s="8">
        <f t="shared" si="4"/>
        <v>865.16292453853703</v>
      </c>
    </row>
    <row r="35" spans="1:6">
      <c r="A35" s="9">
        <f t="shared" si="0"/>
        <v>24</v>
      </c>
      <c r="B35" s="2">
        <v>2.4E-8</v>
      </c>
      <c r="C35" s="8">
        <f t="shared" si="1"/>
        <v>1.088979904966487E-2</v>
      </c>
      <c r="D35" s="8">
        <f t="shared" si="2"/>
        <v>1.2811528293723375E-3</v>
      </c>
      <c r="E35" s="8">
        <f t="shared" si="5"/>
        <v>1.4321709518790371</v>
      </c>
      <c r="F35" s="8">
        <f t="shared" si="4"/>
        <v>865.81616002651594</v>
      </c>
    </row>
    <row r="36" spans="1:6">
      <c r="A36" s="9">
        <f t="shared" si="0"/>
        <v>25</v>
      </c>
      <c r="B36" s="2">
        <v>2.4999999999999999E-8</v>
      </c>
      <c r="C36" s="8">
        <f t="shared" si="1"/>
        <v>1.0036038804171147E-2</v>
      </c>
      <c r="D36" s="8">
        <f t="shared" si="2"/>
        <v>1.1807104475495466E-3</v>
      </c>
      <c r="E36" s="8">
        <f t="shared" si="5"/>
        <v>1.4312167492517207</v>
      </c>
      <c r="F36" s="8">
        <f t="shared" si="4"/>
        <v>866.39340596435318</v>
      </c>
    </row>
    <row r="37" spans="1:6">
      <c r="A37" s="9">
        <f t="shared" si="0"/>
        <v>26</v>
      </c>
      <c r="B37" s="2">
        <v>2.6000000000000001E-8</v>
      </c>
      <c r="C37" s="8">
        <f t="shared" si="1"/>
        <v>9.2788820304836768E-3</v>
      </c>
      <c r="D37" s="8">
        <f t="shared" si="2"/>
        <v>1.0916331800569033E-3</v>
      </c>
      <c r="E37" s="8">
        <f t="shared" si="5"/>
        <v>1.4303705152105406</v>
      </c>
      <c r="F37" s="8">
        <f t="shared" si="4"/>
        <v>866.90598056330123</v>
      </c>
    </row>
    <row r="38" spans="1:6">
      <c r="A38" s="9">
        <f t="shared" si="0"/>
        <v>27</v>
      </c>
      <c r="B38" s="2">
        <v>2.7E-8</v>
      </c>
      <c r="C38" s="8">
        <f t="shared" si="1"/>
        <v>8.6042856688710086E-3</v>
      </c>
      <c r="D38" s="8">
        <f t="shared" si="2"/>
        <v>1.0122689022201187E-3</v>
      </c>
      <c r="E38" s="8">
        <f t="shared" si="5"/>
        <v>1.429616554571091</v>
      </c>
      <c r="F38" s="8">
        <f t="shared" si="4"/>
        <v>867.36317517633108</v>
      </c>
    </row>
    <row r="39" spans="1:6">
      <c r="A39" s="9">
        <f t="shared" si="0"/>
        <v>28</v>
      </c>
      <c r="B39" s="2">
        <v>2.7999999999999999E-8</v>
      </c>
      <c r="C39" s="8">
        <f t="shared" si="1"/>
        <v>8.000668689549701E-3</v>
      </c>
      <c r="D39" s="8">
        <f t="shared" si="2"/>
        <v>9.4125513994702391E-4</v>
      </c>
      <c r="E39" s="8">
        <f t="shared" si="5"/>
        <v>1.4289419238294967</v>
      </c>
      <c r="F39" s="8">
        <f t="shared" si="4"/>
        <v>867.77267387767279</v>
      </c>
    </row>
    <row r="40" spans="1:6">
      <c r="A40" s="9">
        <f t="shared" si="0"/>
        <v>29</v>
      </c>
      <c r="B40" s="2">
        <v>2.9000000000000002E-8</v>
      </c>
      <c r="C40" s="8">
        <f t="shared" si="1"/>
        <v>7.4584117153471642E-3</v>
      </c>
      <c r="D40" s="8">
        <f t="shared" si="2"/>
        <v>8.7746020180554877E-4</v>
      </c>
      <c r="E40" s="8">
        <f t="shared" si="5"/>
        <v>1.4283358719171526</v>
      </c>
      <c r="F40" s="8">
        <f t="shared" si="4"/>
        <v>868.14087529221649</v>
      </c>
    </row>
    <row r="41" spans="1:6">
      <c r="A41" s="9">
        <f t="shared" si="0"/>
        <v>29.999999999999996</v>
      </c>
      <c r="B41" s="2">
        <v>2.9999999999999997E-8</v>
      </c>
      <c r="C41" s="8">
        <f t="shared" si="1"/>
        <v>6.9694713917855195E-3</v>
      </c>
      <c r="D41" s="8">
        <f t="shared" si="2"/>
        <v>8.1993781079829631E-4</v>
      </c>
      <c r="E41" s="8">
        <f t="shared" si="5"/>
        <v>1.4277894092025838</v>
      </c>
      <c r="F41" s="8">
        <f t="shared" si="4"/>
        <v>868.47314181295314</v>
      </c>
    </row>
  </sheetData>
  <mergeCells count="2">
    <mergeCell ref="D4:D9"/>
    <mergeCell ref="D1:D3"/>
  </mergeCell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Sheffield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Hogg</dc:creator>
  <cp:lastModifiedBy>Richard Hogg</cp:lastModifiedBy>
  <dcterms:created xsi:type="dcterms:W3CDTF">2015-03-08T11:59:26Z</dcterms:created>
  <dcterms:modified xsi:type="dcterms:W3CDTF">2015-03-08T19:07:22Z</dcterms:modified>
</cp:coreProperties>
</file>