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A496F9019BFF2B/Documents/"/>
    </mc:Choice>
  </mc:AlternateContent>
  <xr:revisionPtr revIDLastSave="60" documentId="8_{CB60D6DA-6FB9-4AF1-96EB-9683FCB7202B}" xr6:coauthVersionLast="47" xr6:coauthVersionMax="47" xr10:uidLastSave="{EE7F0323-6A29-4589-9EBD-A5332E0FC9F0}"/>
  <bookViews>
    <workbookView xWindow="-108" yWindow="-108" windowWidth="23256" windowHeight="12456" xr2:uid="{0574BFA7-090C-4153-8E05-C48718A32BD9}"/>
  </bookViews>
  <sheets>
    <sheet name="Sheet1" sheetId="1" r:id="rId1"/>
  </sheets>
  <definedNames>
    <definedName name="_xlnm._FilterDatabase" localSheetId="0" hidden="1">Sheet1!$I$1:$I$31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H51" i="1"/>
  <c r="E46" i="1"/>
  <c r="G42" i="1" s="1"/>
  <c r="E30" i="1"/>
  <c r="E31" i="1" s="1"/>
  <c r="I26" i="1" s="1"/>
  <c r="E29" i="1"/>
  <c r="E21" i="1"/>
  <c r="E20" i="1"/>
  <c r="E22" i="1" s="1"/>
  <c r="E9" i="1"/>
  <c r="E8" i="1"/>
  <c r="E10" i="1" s="1"/>
</calcChain>
</file>

<file path=xl/sharedStrings.xml><?xml version="1.0" encoding="utf-8"?>
<sst xmlns="http://schemas.openxmlformats.org/spreadsheetml/2006/main" count="41" uniqueCount="36">
  <si>
    <t>Description</t>
  </si>
  <si>
    <t>value</t>
  </si>
  <si>
    <t>selling price per unit</t>
  </si>
  <si>
    <t>total revenue</t>
  </si>
  <si>
    <t>Loan amount</t>
  </si>
  <si>
    <t>monthly payment</t>
  </si>
  <si>
    <t>question 1</t>
  </si>
  <si>
    <t>Value</t>
  </si>
  <si>
    <t>Selling Price per Unit</t>
  </si>
  <si>
    <t>Cost per Unit</t>
  </si>
  <si>
    <t>Fixed Costs</t>
  </si>
  <si>
    <t>Number of Units to Sell</t>
  </si>
  <si>
    <t>Total Revenue</t>
  </si>
  <si>
    <t>Total Variable Costs</t>
  </si>
  <si>
    <t>Total Profit</t>
  </si>
  <si>
    <t>question 2</t>
  </si>
  <si>
    <t>annual interest rate</t>
  </si>
  <si>
    <t>loan term</t>
  </si>
  <si>
    <t>monthly interset rate</t>
  </si>
  <si>
    <t>Number of months</t>
  </si>
  <si>
    <t>balance</t>
  </si>
  <si>
    <t>question 3</t>
  </si>
  <si>
    <t>description</t>
  </si>
  <si>
    <t>loan amount</t>
  </si>
  <si>
    <t>annual rate</t>
  </si>
  <si>
    <t>years</t>
  </si>
  <si>
    <t>monthly rate</t>
  </si>
  <si>
    <t>months</t>
  </si>
  <si>
    <t>payment</t>
  </si>
  <si>
    <t>question 5</t>
  </si>
  <si>
    <t>fixed cost</t>
  </si>
  <si>
    <t>COGS</t>
  </si>
  <si>
    <t>Unit sold</t>
  </si>
  <si>
    <t>question 4</t>
  </si>
  <si>
    <t>unit sale price</t>
  </si>
  <si>
    <t>unit  sale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</si>
</sst>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colors>
    <mruColors>
      <color rgb="FFE26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D1:M56"/>
  <sheetViews>
    <sheetView tabSelected="1" topLeftCell="A38" workbookViewId="0">
      <selection activeCell="G14" sqref="G14"/>
    </sheetView>
  </sheetViews>
  <sheetFormatPr defaultRowHeight="14.4" x14ac:dyDescent="0.3"/>
  <cols>
    <col min="4" max="4" width="34" customWidth="1"/>
    <col min="5" max="5" width="20.21875" customWidth="1"/>
    <col min="7" max="7" width="9.21875" customWidth="1"/>
  </cols>
  <sheetData>
    <row r="1" spans="4:5" x14ac:dyDescent="0.3">
      <c r="D1" s="6" t="s">
        <v>6</v>
      </c>
      <c r="E1" s="6"/>
    </row>
    <row r="2" spans="4:5" x14ac:dyDescent="0.3">
      <c r="D2" s="1" t="s">
        <v>0</v>
      </c>
      <c r="E2" s="1" t="s">
        <v>7</v>
      </c>
    </row>
    <row r="3" spans="4:5" x14ac:dyDescent="0.3">
      <c r="D3" s="2" t="s">
        <v>8</v>
      </c>
      <c r="E3" s="2">
        <v>50</v>
      </c>
    </row>
    <row r="4" spans="4:5" x14ac:dyDescent="0.3">
      <c r="D4" s="2" t="s">
        <v>9</v>
      </c>
      <c r="E4" s="2">
        <v>30</v>
      </c>
    </row>
    <row r="5" spans="4:5" x14ac:dyDescent="0.3">
      <c r="D5" s="2" t="s">
        <v>10</v>
      </c>
      <c r="E5" s="2">
        <v>4000</v>
      </c>
    </row>
    <row r="6" spans="4:5" x14ac:dyDescent="0.3">
      <c r="D6" s="2" t="s">
        <v>11</v>
      </c>
      <c r="E6" s="2">
        <v>699.99999999999977</v>
      </c>
    </row>
    <row r="7" spans="4:5" x14ac:dyDescent="0.3">
      <c r="D7" s="2"/>
      <c r="E7" s="2"/>
    </row>
    <row r="8" spans="4:5" x14ac:dyDescent="0.3">
      <c r="D8" s="2" t="s">
        <v>12</v>
      </c>
      <c r="E8" s="2">
        <f>E3*E6</f>
        <v>34999.999999999985</v>
      </c>
    </row>
    <row r="9" spans="4:5" x14ac:dyDescent="0.3">
      <c r="D9" s="2" t="s">
        <v>13</v>
      </c>
      <c r="E9" s="2">
        <f>E4*E6</f>
        <v>20999.999999999993</v>
      </c>
    </row>
    <row r="10" spans="4:5" x14ac:dyDescent="0.3">
      <c r="D10" s="2" t="s">
        <v>14</v>
      </c>
      <c r="E10" s="2">
        <f>E8-E9-E5</f>
        <v>9999.9999999999927</v>
      </c>
    </row>
    <row r="14" spans="4:5" x14ac:dyDescent="0.3">
      <c r="D14" s="6" t="s">
        <v>15</v>
      </c>
      <c r="E14" s="6"/>
    </row>
    <row r="15" spans="4:5" x14ac:dyDescent="0.3">
      <c r="D15" t="s">
        <v>0</v>
      </c>
      <c r="E15" t="s">
        <v>7</v>
      </c>
    </row>
    <row r="16" spans="4:5" x14ac:dyDescent="0.3">
      <c r="D16" t="s">
        <v>4</v>
      </c>
      <c r="E16">
        <v>20000</v>
      </c>
    </row>
    <row r="17" spans="4:9" x14ac:dyDescent="0.3">
      <c r="D17" t="s">
        <v>16</v>
      </c>
      <c r="E17" s="3">
        <v>0.06</v>
      </c>
    </row>
    <row r="18" spans="4:9" x14ac:dyDescent="0.3">
      <c r="D18" t="s">
        <v>17</v>
      </c>
      <c r="E18">
        <v>5</v>
      </c>
    </row>
    <row r="19" spans="4:9" x14ac:dyDescent="0.3">
      <c r="D19" t="s">
        <v>5</v>
      </c>
      <c r="E19">
        <v>386.65603058856851</v>
      </c>
    </row>
    <row r="20" spans="4:9" x14ac:dyDescent="0.3">
      <c r="D20" t="s">
        <v>18</v>
      </c>
      <c r="E20">
        <f>E17/12</f>
        <v>5.0000000000000001E-3</v>
      </c>
    </row>
    <row r="21" spans="4:9" x14ac:dyDescent="0.3">
      <c r="D21" t="s">
        <v>19</v>
      </c>
      <c r="E21">
        <f>E18*12</f>
        <v>60</v>
      </c>
    </row>
    <row r="22" spans="4:9" x14ac:dyDescent="0.3">
      <c r="D22" t="s">
        <v>20</v>
      </c>
      <c r="E22">
        <f>E16*(1+E20)^E21-E19*((1+E20)^E21-1)/E20</f>
        <v>0</v>
      </c>
    </row>
    <row r="24" spans="4:9" x14ac:dyDescent="0.3">
      <c r="D24" s="6" t="s">
        <v>21</v>
      </c>
      <c r="E24" s="6"/>
      <c r="F24" s="6"/>
      <c r="G24" s="6"/>
      <c r="H24" s="6"/>
      <c r="I24" s="6"/>
    </row>
    <row r="25" spans="4:9" x14ac:dyDescent="0.3">
      <c r="D25" t="s">
        <v>22</v>
      </c>
      <c r="E25" t="s">
        <v>1</v>
      </c>
    </row>
    <row r="26" spans="4:9" x14ac:dyDescent="0.3">
      <c r="D26" t="s">
        <v>23</v>
      </c>
      <c r="E26">
        <v>15000</v>
      </c>
      <c r="H26" s="4">
        <v>0.04</v>
      </c>
      <c r="I26">
        <f>E31</f>
        <v>276.24783082898847</v>
      </c>
    </row>
    <row r="27" spans="4:9" x14ac:dyDescent="0.3">
      <c r="D27" t="s">
        <v>24</v>
      </c>
      <c r="E27" s="3">
        <v>0.04</v>
      </c>
      <c r="H27" s="4">
        <v>4.4999999999999998E-2</v>
      </c>
      <c r="I27">
        <v>279.64528862275472</v>
      </c>
    </row>
    <row r="28" spans="4:9" x14ac:dyDescent="0.3">
      <c r="D28" t="s">
        <v>25</v>
      </c>
      <c r="E28">
        <v>5</v>
      </c>
      <c r="H28" s="4">
        <v>0.05</v>
      </c>
      <c r="I28">
        <v>283.06850466016317</v>
      </c>
    </row>
    <row r="29" spans="4:9" x14ac:dyDescent="0.3">
      <c r="D29" t="s">
        <v>26</v>
      </c>
      <c r="E29">
        <f>E27/12</f>
        <v>3.3333333333333335E-3</v>
      </c>
      <c r="H29" s="4">
        <v>5.5E-2</v>
      </c>
      <c r="I29">
        <v>286.51743257673314</v>
      </c>
    </row>
    <row r="30" spans="4:9" x14ac:dyDescent="0.3">
      <c r="D30" t="s">
        <v>27</v>
      </c>
      <c r="E30">
        <f>E28*12</f>
        <v>60</v>
      </c>
      <c r="H30" s="4">
        <v>0.06</v>
      </c>
      <c r="I30">
        <v>289.99202294142634</v>
      </c>
    </row>
    <row r="31" spans="4:9" x14ac:dyDescent="0.3">
      <c r="D31" t="s">
        <v>28</v>
      </c>
      <c r="E31">
        <f>(E26*E29)/(1-(1+E29)^-E30)</f>
        <v>276.24783082898847</v>
      </c>
      <c r="H31" s="4">
        <v>6.5000000000000002E-2</v>
      </c>
      <c r="I31">
        <v>293.49222328093094</v>
      </c>
    </row>
    <row r="32" spans="4:9" x14ac:dyDescent="0.3">
      <c r="H32" s="4">
        <v>7.0000000000000007E-2</v>
      </c>
      <c r="I32">
        <v>297.01797810524215</v>
      </c>
    </row>
    <row r="33" spans="4:10" x14ac:dyDescent="0.3">
      <c r="H33" s="4">
        <v>7.4999999999999997E-2</v>
      </c>
      <c r="I33">
        <v>300.56922893435421</v>
      </c>
    </row>
    <row r="34" spans="4:10" x14ac:dyDescent="0.3">
      <c r="H34" s="4">
        <v>0.08</v>
      </c>
      <c r="I34">
        <v>304.14591432620728</v>
      </c>
    </row>
    <row r="40" spans="4:10" x14ac:dyDescent="0.3">
      <c r="D40" s="6" t="s">
        <v>29</v>
      </c>
      <c r="E40" s="6"/>
      <c r="F40" s="6"/>
      <c r="G40" s="6"/>
      <c r="H40" s="6"/>
      <c r="I40" s="6"/>
    </row>
    <row r="41" spans="4:10" x14ac:dyDescent="0.3">
      <c r="D41" t="s">
        <v>22</v>
      </c>
      <c r="E41" t="s">
        <v>1</v>
      </c>
    </row>
    <row r="42" spans="4:10" ht="14.55" customHeight="1" x14ac:dyDescent="0.3">
      <c r="D42" t="s">
        <v>2</v>
      </c>
      <c r="E42">
        <v>50</v>
      </c>
      <c r="G42" s="5">
        <f>E46</f>
        <v>24000</v>
      </c>
      <c r="H42">
        <v>200</v>
      </c>
      <c r="I42">
        <v>300</v>
      </c>
      <c r="J42">
        <v>400</v>
      </c>
    </row>
    <row r="43" spans="4:10" x14ac:dyDescent="0.3">
      <c r="D43" t="s">
        <v>30</v>
      </c>
      <c r="E43">
        <v>1000</v>
      </c>
      <c r="G43" s="2">
        <v>20</v>
      </c>
      <c r="H43">
        <v>24000</v>
      </c>
      <c r="I43">
        <v>21000</v>
      </c>
      <c r="J43">
        <v>18000</v>
      </c>
    </row>
    <row r="44" spans="4:10" x14ac:dyDescent="0.3">
      <c r="D44" t="s">
        <v>31</v>
      </c>
      <c r="E44">
        <v>20</v>
      </c>
      <c r="G44">
        <v>25</v>
      </c>
      <c r="H44">
        <v>20000</v>
      </c>
      <c r="I44">
        <v>17500</v>
      </c>
      <c r="J44">
        <v>15000</v>
      </c>
    </row>
    <row r="45" spans="4:10" x14ac:dyDescent="0.3">
      <c r="D45" t="s">
        <v>32</v>
      </c>
      <c r="E45">
        <v>200</v>
      </c>
      <c r="G45" s="2">
        <v>30</v>
      </c>
      <c r="H45">
        <v>16000</v>
      </c>
      <c r="I45">
        <v>14000</v>
      </c>
      <c r="J45">
        <v>12000</v>
      </c>
    </row>
    <row r="46" spans="4:10" x14ac:dyDescent="0.3">
      <c r="D46" t="s">
        <v>14</v>
      </c>
      <c r="E46">
        <f>(E42-E44)*(E43-E45)</f>
        <v>24000</v>
      </c>
    </row>
    <row r="47" spans="4:10" x14ac:dyDescent="0.3">
      <c r="G47" s="2"/>
    </row>
    <row r="49" spans="5:13" x14ac:dyDescent="0.3">
      <c r="G49" s="2"/>
    </row>
    <row r="50" spans="5:13" x14ac:dyDescent="0.3">
      <c r="E50" s="6" t="s">
        <v>33</v>
      </c>
      <c r="F50" s="6"/>
      <c r="G50" s="6"/>
      <c r="H50" s="6"/>
    </row>
    <row r="51" spans="5:13" x14ac:dyDescent="0.3">
      <c r="E51" t="s">
        <v>34</v>
      </c>
      <c r="F51">
        <v>25</v>
      </c>
      <c r="G51" s="2"/>
      <c r="H51">
        <f>F53</f>
        <v>12500</v>
      </c>
      <c r="I51">
        <v>20</v>
      </c>
      <c r="J51">
        <v>25</v>
      </c>
      <c r="K51">
        <v>30</v>
      </c>
      <c r="L51">
        <v>35</v>
      </c>
      <c r="M51">
        <v>40</v>
      </c>
    </row>
    <row r="52" spans="5:13" x14ac:dyDescent="0.3">
      <c r="E52" t="s">
        <v>35</v>
      </c>
      <c r="F52">
        <v>500</v>
      </c>
      <c r="H52">
        <v>400</v>
      </c>
      <c r="I52">
        <v>8000</v>
      </c>
      <c r="J52">
        <v>10000</v>
      </c>
      <c r="K52">
        <v>12000</v>
      </c>
      <c r="L52">
        <v>14000</v>
      </c>
      <c r="M52">
        <v>16000</v>
      </c>
    </row>
    <row r="53" spans="5:13" x14ac:dyDescent="0.3">
      <c r="E53" t="s">
        <v>3</v>
      </c>
      <c r="F53">
        <f>F51*F52</f>
        <v>12500</v>
      </c>
      <c r="H53">
        <v>500</v>
      </c>
      <c r="I53">
        <v>10000</v>
      </c>
      <c r="J53">
        <v>12500</v>
      </c>
      <c r="K53">
        <v>15000</v>
      </c>
      <c r="L53">
        <v>17500</v>
      </c>
      <c r="M53">
        <v>20000</v>
      </c>
    </row>
    <row r="54" spans="5:13" x14ac:dyDescent="0.3">
      <c r="H54">
        <v>600</v>
      </c>
      <c r="I54">
        <v>12000</v>
      </c>
      <c r="J54">
        <v>15000</v>
      </c>
      <c r="K54">
        <v>18000</v>
      </c>
      <c r="L54">
        <v>21000</v>
      </c>
      <c r="M54">
        <v>24000</v>
      </c>
    </row>
    <row r="55" spans="5:13" x14ac:dyDescent="0.3">
      <c r="H55">
        <v>700</v>
      </c>
      <c r="I55">
        <v>14000</v>
      </c>
      <c r="J55">
        <v>17500</v>
      </c>
      <c r="K55">
        <v>21000</v>
      </c>
      <c r="L55">
        <v>24500</v>
      </c>
      <c r="M55">
        <v>28000</v>
      </c>
    </row>
    <row r="56" spans="5:13" x14ac:dyDescent="0.3">
      <c r="H56">
        <v>800</v>
      </c>
      <c r="I56">
        <v>16000</v>
      </c>
      <c r="J56">
        <v>20000</v>
      </c>
      <c r="K56">
        <v>24000</v>
      </c>
      <c r="L56">
        <v>28000</v>
      </c>
      <c r="M56">
        <v>32000</v>
      </c>
    </row>
  </sheetData>
  <sortState xmlns:xlrd2="http://schemas.microsoft.com/office/spreadsheetml/2017/richdata2" ref="A2:R24">
    <sortCondition descending="1" sortBy="cellColor" ref="K2:K24" dxfId="7"/>
    <sortCondition sortBy="cellColor" ref="K2:K24" dxfId="6"/>
  </sortState>
  <mergeCells count="5">
    <mergeCell ref="D1:E1"/>
    <mergeCell ref="D24:I24"/>
    <mergeCell ref="D40:I40"/>
    <mergeCell ref="E50:H50"/>
    <mergeCell ref="D14:E14"/>
  </mergeCells>
  <conditionalFormatting sqref="A7:A10 C8">
    <cfRule type="expression" dxfId="5" priority="15">
      <formula>AND($K7="Completed",$O7&gt;2000)</formula>
    </cfRule>
  </conditionalFormatting>
  <conditionalFormatting sqref="A1:R5 D6:R8 B9:R10 A11:R14 D15:R17 A18:R25 A6 B6:B8 A15:B17">
    <cfRule type="expression" dxfId="4" priority="3">
      <formula>AND($K2="Completed",$O2&gt;2000)</formula>
    </cfRule>
  </conditionalFormatting>
  <conditionalFormatting sqref="J1:J104857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K1:K25 K32:K1048576">
    <cfRule type="cellIs" dxfId="3" priority="13" operator="equal">
      <formula>"Pending"</formula>
    </cfRule>
  </conditionalFormatting>
  <conditionalFormatting sqref="K1:K1048576">
    <cfRule type="cellIs" dxfId="2" priority="1" operator="equal">
      <formula>"In Progress"</formula>
    </cfRule>
    <cfRule type="cellIs" dxfId="1" priority="2" operator="equal">
      <formula>"Completed"</formula>
    </cfRule>
  </conditionalFormatting>
  <conditionalFormatting sqref="M1:M1048576">
    <cfRule type="colorScale" priority="8">
      <colorScale>
        <cfvo type="min"/>
        <cfvo type="max"/>
        <color rgb="FFE26B46"/>
        <color rgb="FF92D050"/>
      </colorScale>
    </cfRule>
    <cfRule type="colorScale" priority="9">
      <colorScale>
        <cfvo type="min"/>
        <cfvo type="max"/>
        <color rgb="FFFF0000"/>
        <color rgb="FF92D050"/>
      </colorScale>
    </cfRule>
  </conditionalFormatting>
  <conditionalFormatting sqref="N1:N1048576">
    <cfRule type="top10" dxfId="0" priority="11" percent="1" rank="10"/>
  </conditionalFormatting>
  <conditionalFormatting sqref="O1:O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{FC25B62F-F1E8-4EB9-A27B-D099F2965C13}</x14:id>
        </ext>
      </extLst>
    </cfRule>
  </conditionalFormatting>
  <dataValidations count="4">
    <dataValidation type="whole" allowBlank="1" showInputMessage="1" showErrorMessage="1" sqref="D1:D25 D32:D1048576" xr:uid="{50400063-D960-4CEE-90B5-00F6C5F786C4}">
      <formula1>18</formula1>
      <formula2>60</formula2>
    </dataValidation>
    <dataValidation type="list" allowBlank="1" showInputMessage="1" showErrorMessage="1" sqref="J2:J25 J32:J1048576" xr:uid="{4CAAB0F7-7521-478A-B52A-C6DE5FB9378F}">
      <formula1>"High,Medium,Low"</formula1>
    </dataValidation>
    <dataValidation type="custom" showInputMessage="1" showErrorMessage="1" errorTitle="TTT" error="GGG" sqref="L2:L1048576" xr:uid="{8F9CE957-DB54-4008-A450-2AE740EF0CA2}">
      <formula1>LEN(L2)&gt;0</formula1>
    </dataValidation>
    <dataValidation type="custom" allowBlank="1" showInputMessage="1" showErrorMessage="1" errorTitle="HAMNA" error="ERROR" sqref="H1:H1048576" xr:uid="{3EBE4C95-05BD-43A1-998D-E7AF88E238C3}">
      <formula1>AND(ISNUMBER(SEARCH("@",H1)),ISNUMBER(SEARCH(".com",H1)))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25B62F-F1E8-4EB9-A27B-D099F2965C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hamna p</cp:lastModifiedBy>
  <dcterms:created xsi:type="dcterms:W3CDTF">2025-01-06T01:50:07Z</dcterms:created>
  <dcterms:modified xsi:type="dcterms:W3CDTF">2025-09-18T03:53:06Z</dcterms:modified>
</cp:coreProperties>
</file>