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sa\Documents\UoD\MSc Project\"/>
    </mc:Choice>
  </mc:AlternateContent>
  <xr:revisionPtr revIDLastSave="0" documentId="13_ncr:1_{437A69CA-5176-4573-8D53-8286D61B6453}" xr6:coauthVersionLast="47" xr6:coauthVersionMax="47" xr10:uidLastSave="{00000000-0000-0000-0000-000000000000}"/>
  <bookViews>
    <workbookView xWindow="-110" yWindow="-110" windowWidth="19420" windowHeight="10300" firstSheet="2" activeTab="9" xr2:uid="{9B491B73-F269-4F4B-90FA-77B12D55C40D}"/>
  </bookViews>
  <sheets>
    <sheet name="Project Plan" sheetId="2" r:id="rId1"/>
    <sheet name="26-Jan" sheetId="1" r:id="rId2"/>
    <sheet name="29-Jan" sheetId="10" r:id="rId3"/>
    <sheet name="5-Feb" sheetId="3" r:id="rId4"/>
    <sheet name="12-Feb" sheetId="4" r:id="rId5"/>
    <sheet name="19-Feb" sheetId="5" r:id="rId6"/>
    <sheet name="4-Mar" sheetId="6" r:id="rId7"/>
    <sheet name="18-Mar" sheetId="7" r:id="rId8"/>
    <sheet name="27-Mar" sheetId="8" r:id="rId9"/>
    <sheet name="2-Apr" sheetId="9" r:id="rId10"/>
  </sheets>
  <definedNames>
    <definedName name="task_end">'Project Plan'!$F1</definedName>
    <definedName name="task_progress">'Project Plan'!$I1</definedName>
    <definedName name="task_start">'Project Plan'!$E1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G14" i="2"/>
  <c r="G13" i="2"/>
  <c r="G12" i="2"/>
  <c r="G11" i="2"/>
  <c r="G9" i="2"/>
  <c r="G8" i="2"/>
  <c r="G7" i="2"/>
  <c r="L5" i="2" l="1"/>
  <c r="K6" i="2"/>
  <c r="L6" i="2" l="1"/>
  <c r="M5" i="2"/>
  <c r="M6" i="2" l="1"/>
  <c r="N5" i="2"/>
  <c r="N6" i="2" l="1"/>
  <c r="O5" i="2"/>
  <c r="O6" i="2" l="1"/>
  <c r="P5" i="2"/>
  <c r="P6" i="2" l="1"/>
  <c r="Q5" i="2"/>
  <c r="Q6" i="2" l="1"/>
  <c r="R5" i="2"/>
  <c r="R6" i="2" l="1"/>
  <c r="S5" i="2"/>
  <c r="R4" i="2"/>
  <c r="S6" i="2" l="1"/>
  <c r="T5" i="2"/>
  <c r="U5" i="2" l="1"/>
  <c r="T6" i="2"/>
  <c r="V5" i="2" l="1"/>
  <c r="U6" i="2"/>
  <c r="V6" i="2" l="1"/>
  <c r="W5" i="2"/>
  <c r="W6" i="2" l="1"/>
  <c r="X5" i="2"/>
  <c r="Y5" i="2" l="1"/>
  <c r="X6" i="2"/>
  <c r="Y4" i="2" l="1"/>
  <c r="Y6" i="2"/>
  <c r="Z5" i="2"/>
  <c r="Z6" i="2" l="1"/>
  <c r="AA5" i="2"/>
  <c r="AA6" i="2" l="1"/>
  <c r="AB5" i="2"/>
  <c r="AB6" i="2" l="1"/>
  <c r="AC5" i="2"/>
  <c r="AD5" i="2" l="1"/>
  <c r="AC6" i="2"/>
  <c r="AD6" i="2" l="1"/>
  <c r="AE5" i="2"/>
  <c r="AE6" i="2" l="1"/>
  <c r="AF5" i="2"/>
  <c r="AF4" i="2" l="1"/>
  <c r="AG5" i="2"/>
  <c r="AF6" i="2"/>
  <c r="AG6" i="2" l="1"/>
  <c r="AH5" i="2"/>
  <c r="AH6" i="2" l="1"/>
  <c r="AI5" i="2"/>
  <c r="AI6" i="2" l="1"/>
  <c r="AJ5" i="2"/>
  <c r="AK5" i="2" l="1"/>
  <c r="AJ6" i="2"/>
  <c r="AL5" i="2" l="1"/>
  <c r="AK6" i="2"/>
  <c r="AL6" i="2" l="1"/>
  <c r="AM5" i="2"/>
  <c r="AN5" i="2" l="1"/>
  <c r="AM4" i="2"/>
  <c r="AM6" i="2"/>
  <c r="AN6" i="2" l="1"/>
  <c r="AO5" i="2"/>
  <c r="AO6" i="2" l="1"/>
  <c r="AP5" i="2"/>
  <c r="AQ5" i="2" l="1"/>
  <c r="AP6" i="2"/>
  <c r="AR5" i="2" l="1"/>
  <c r="AQ6" i="2"/>
  <c r="AS5" i="2" l="1"/>
  <c r="AR6" i="2"/>
  <c r="AT5" i="2" l="1"/>
  <c r="AS6" i="2"/>
  <c r="AT6" i="2" l="1"/>
  <c r="AU5" i="2"/>
  <c r="AT4" i="2"/>
  <c r="AU6" i="2" l="1"/>
  <c r="AV5" i="2"/>
  <c r="AV6" i="2" l="1"/>
  <c r="AW5" i="2"/>
  <c r="AW6" i="2" l="1"/>
  <c r="AX5" i="2"/>
  <c r="AX6" i="2" l="1"/>
  <c r="AY5" i="2"/>
  <c r="AY6" i="2" l="1"/>
  <c r="AZ5" i="2"/>
  <c r="BA5" i="2" l="1"/>
  <c r="AZ6" i="2"/>
  <c r="BB5" i="2" l="1"/>
  <c r="BA4" i="2"/>
  <c r="BA6" i="2"/>
  <c r="BB6" i="2" l="1"/>
  <c r="BC5" i="2"/>
  <c r="BD5" i="2" l="1"/>
  <c r="BC6" i="2"/>
  <c r="BD6" i="2" l="1"/>
  <c r="BE5" i="2"/>
  <c r="BE6" i="2" l="1"/>
  <c r="BF5" i="2"/>
  <c r="BF6" i="2" l="1"/>
  <c r="BG5" i="2"/>
  <c r="BH5" i="2" l="1"/>
  <c r="BG6" i="2"/>
  <c r="BI5" i="2" l="1"/>
  <c r="BH4" i="2"/>
  <c r="BH6" i="2"/>
  <c r="BI6" i="2" l="1"/>
  <c r="BJ5" i="2"/>
  <c r="BJ6" i="2" l="1"/>
  <c r="BK5" i="2"/>
  <c r="BK6" i="2" l="1"/>
  <c r="BL5" i="2"/>
  <c r="BL6" i="2" l="1"/>
  <c r="BM5" i="2"/>
  <c r="BM6" i="2" l="1"/>
  <c r="BN5" i="2"/>
  <c r="BO5" i="2" l="1"/>
  <c r="BN6" i="2"/>
  <c r="BP5" i="2" l="1"/>
  <c r="BO4" i="2"/>
  <c r="BO6" i="2"/>
  <c r="BQ5" i="2" l="1"/>
  <c r="BP6" i="2"/>
  <c r="BR5" i="2" l="1"/>
  <c r="BQ6" i="2"/>
  <c r="BS5" i="2" l="1"/>
  <c r="BR6" i="2"/>
  <c r="BT5" i="2" l="1"/>
  <c r="BS6" i="2"/>
  <c r="BU5" i="2" l="1"/>
  <c r="BT6" i="2"/>
  <c r="BU6" i="2" l="1"/>
  <c r="BV5" i="2"/>
  <c r="BV6" i="2" l="1"/>
  <c r="BV4" i="2"/>
  <c r="BW5" i="2"/>
  <c r="BW6" i="2" l="1"/>
  <c r="BX5" i="2"/>
  <c r="BY5" i="2" l="1"/>
  <c r="BX6" i="2"/>
  <c r="BY6" i="2" l="1"/>
  <c r="BZ5" i="2"/>
  <c r="CA5" i="2" l="1"/>
  <c r="BZ6" i="2"/>
  <c r="CA6" i="2" l="1"/>
  <c r="CB5" i="2"/>
  <c r="CB6" i="2" s="1"/>
</calcChain>
</file>

<file path=xl/sharedStrings.xml><?xml version="1.0" encoding="utf-8"?>
<sst xmlns="http://schemas.openxmlformats.org/spreadsheetml/2006/main" count="97" uniqueCount="60">
  <si>
    <t>Project Start Date</t>
  </si>
  <si>
    <t>Project Name</t>
  </si>
  <si>
    <t>#</t>
  </si>
  <si>
    <t>Activity</t>
  </si>
  <si>
    <t>Owner</t>
  </si>
  <si>
    <t>Start</t>
  </si>
  <si>
    <t>End</t>
  </si>
  <si>
    <t>Days</t>
  </si>
  <si>
    <t>Status</t>
  </si>
  <si>
    <t>% Completion</t>
  </si>
  <si>
    <t>Week Starting</t>
  </si>
  <si>
    <t>project kick-off</t>
  </si>
  <si>
    <t>requirements</t>
  </si>
  <si>
    <t>design</t>
  </si>
  <si>
    <t>build</t>
  </si>
  <si>
    <t>unit testing</t>
  </si>
  <si>
    <t>documentation</t>
  </si>
  <si>
    <t>integration</t>
  </si>
  <si>
    <t>final demo</t>
  </si>
  <si>
    <t>hamsa</t>
  </si>
  <si>
    <t>Not Started</t>
  </si>
  <si>
    <t>InProgress</t>
  </si>
  <si>
    <t>Blocked</t>
  </si>
  <si>
    <t>Complete</t>
  </si>
  <si>
    <t>Real time data warehousing with Airflow (F1 Data)</t>
  </si>
  <si>
    <t>MSc Project Discussion</t>
  </si>
  <si>
    <t>3:30-4PM</t>
  </si>
  <si>
    <t>Group discussion for all students whose projects are supervised by Professor Andrew Cobley</t>
  </si>
  <si>
    <t>To prepare a Gantt chart for project management</t>
  </si>
  <si>
    <t>Minutes of meeting:</t>
  </si>
  <si>
    <t>1-1:30PM</t>
  </si>
  <si>
    <t>I was advised by Professor to go through FastF1 library before the next meet on 29-Jan.</t>
  </si>
  <si>
    <t>Requirements discussion with Professor</t>
  </si>
  <si>
    <t>2:30-3PM</t>
  </si>
  <si>
    <t>2-2:30PM</t>
  </si>
  <si>
    <t>1:30-2PM</t>
  </si>
  <si>
    <t>Professor has advised to start on the report.</t>
  </si>
  <si>
    <t>Data analysis and visualisations are complete.
Discussed and presented this to Professor.</t>
  </si>
  <si>
    <t>Also discussed the issue where FastF1 API is unable to retrieve telemetry driver related information when batch query is run. This works for a particular race.
To progress with the analysis and visualisation, I have triggered API query to Ergast via FastF1 library.</t>
  </si>
  <si>
    <t>The DAGs are updated to connect to the AWS Redshift and create tables and load the transformed data</t>
  </si>
  <si>
    <t>Professorhas advised to complete the data analysis and start on the project report</t>
  </si>
  <si>
    <t>The DAGs are to be updated to connect to the AWS Redshift and create tables and load the transformed data, thereby automating the ETL pipeline</t>
  </si>
  <si>
    <t>Apache Airflow DAG to establish ETL workflow is complete and the event schedule and session details are queried successfully.</t>
  </si>
  <si>
    <t>Review of Gantt chart by Professor.
Professor Inputs: Timelines are not confirmed, however spanning it till the end of March seems quite right at this point.</t>
  </si>
  <si>
    <t>Professor has advised to prepare sun models with measures and dimensions to kick off the implementation</t>
  </si>
  <si>
    <t>I have worked on preparing a initial sun model, however the measures and dimensions aren't very clear at this point.</t>
  </si>
  <si>
    <t>Initial sun model is presented to the professor.</t>
  </si>
  <si>
    <t>Professor has advised to consider one model and start the system design and implementation</t>
  </si>
  <si>
    <t>I have a better understanding of the data model as the data necessary for the project is clearer now.</t>
  </si>
  <si>
    <t>I have also designed initial architecture where I have decided to implement the whole project in AWS and use the AWS services as required. I have discussed the same with professor and he has approved the implementation</t>
  </si>
  <si>
    <t>I have also checked with Professor for the AWS credits, he has confirmed he can check about the adding some credits if necessary.</t>
  </si>
  <si>
    <t>I have updated the sun model with improved representation and reduced the complexity. Professor has approved this.</t>
  </si>
  <si>
    <t>Started implementation inline with the approved design.</t>
  </si>
  <si>
    <t>I have adopted terraform to provision resources in the cloud</t>
  </si>
  <si>
    <t>I have discussed the problem with Professor reagrding the necessary permissions in AWS IAM to use the MWAA. However, he has confirmed that this is not a possibility and I may have to work with 3rd party softwares to implement the porject.</t>
  </si>
  <si>
    <t>I have tried an alternate, where in I have tried installing apache airflow as a docker container in a AWS EC2 instance. This is working alright. I have discussed the same with professor and he has approved that I can continue with this approach.</t>
  </si>
  <si>
    <t>The updated system design is approved by the professor and implementation of DAGs to establish a ETL pipeline is to be implemented</t>
  </si>
  <si>
    <t>Professor will check on poster availability and send a note</t>
  </si>
  <si>
    <t>Discussed on the sections of report I had queries, Professor has provided necessary clarification.</t>
  </si>
  <si>
    <t>Thanked professor for his guidance through out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</si>
</sst>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15" fontId="2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5" fillId="6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14" fontId="0" fillId="0" borderId="2" xfId="0" applyNumberFormat="1" applyBorder="1"/>
    <xf numFmtId="0" fontId="0" fillId="3" borderId="2" xfId="0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7" borderId="0" xfId="0" applyFont="1" applyFill="1" applyAlignment="1" applyProtection="1">
      <alignment horizontal="center" wrapText="1"/>
      <protection locked="0"/>
    </xf>
    <xf numFmtId="0" fontId="2" fillId="7" borderId="0" xfId="0" applyFont="1" applyFill="1" applyAlignment="1" applyProtection="1">
      <alignment horizontal="center"/>
      <protection locked="0"/>
    </xf>
    <xf numFmtId="14" fontId="0" fillId="2" borderId="3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</cellXfs>
  <cellStyles count="2">
    <cellStyle name="Normal" xfId="0" builtinId="0"/>
    <cellStyle name="Percent" xfId="1" builtinId="5"/>
  </cellStyles>
  <dxfs count="5">
    <dxf>
      <fill>
        <patternFill>
          <bgColor rgb="FFFFC000"/>
        </patternFill>
      </fill>
    </dxf>
    <dxf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D3B5E9"/>
      <color rgb="FF99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6551-5888-4861-BE07-1A017755FC7B}">
  <dimension ref="A1:CB26"/>
  <sheetViews>
    <sheetView showGridLines="0" topLeftCell="A3" workbookViewId="0">
      <selection activeCell="H14" sqref="H14"/>
    </sheetView>
  </sheetViews>
  <sheetFormatPr defaultRowHeight="14.5" x14ac:dyDescent="0.35"/>
  <cols>
    <col min="1" max="1" width="4.26953125" customWidth="1"/>
    <col min="2" max="2" width="3.26953125" customWidth="1"/>
    <col min="3" max="3" width="20.1796875" customWidth="1"/>
    <col min="4" max="4" width="8.90625" bestFit="1" customWidth="1"/>
    <col min="5" max="5" width="10.6328125" customWidth="1"/>
    <col min="6" max="6" width="11.26953125" customWidth="1"/>
    <col min="8" max="8" width="11.08984375" customWidth="1"/>
    <col min="9" max="9" width="12.1796875" customWidth="1"/>
    <col min="10" max="10" width="3" customWidth="1"/>
    <col min="11" max="80" width="2.90625" customWidth="1"/>
  </cols>
  <sheetData>
    <row r="1" spans="1:80" x14ac:dyDescent="0.35">
      <c r="B1" s="1"/>
    </row>
    <row r="2" spans="1:80" x14ac:dyDescent="0.35">
      <c r="B2" s="1"/>
    </row>
    <row r="3" spans="1:80" ht="32" customHeight="1" x14ac:dyDescent="0.35">
      <c r="B3" s="1"/>
    </row>
    <row r="4" spans="1:80" ht="21.5" customHeight="1" x14ac:dyDescent="0.35">
      <c r="B4" s="1"/>
      <c r="C4" s="22" t="s">
        <v>0</v>
      </c>
      <c r="D4" s="4">
        <v>45320</v>
      </c>
      <c r="K4" s="32">
        <f>K5</f>
        <v>45320</v>
      </c>
      <c r="L4" s="33"/>
      <c r="M4" s="33"/>
      <c r="N4" s="33"/>
      <c r="O4" s="33"/>
      <c r="P4" s="33"/>
      <c r="Q4" s="34"/>
      <c r="R4" s="32">
        <f t="shared" ref="R4" si="0">R5</f>
        <v>45327</v>
      </c>
      <c r="S4" s="33"/>
      <c r="T4" s="33"/>
      <c r="U4" s="33"/>
      <c r="V4" s="33"/>
      <c r="W4" s="33"/>
      <c r="X4" s="34"/>
      <c r="Y4" s="32">
        <f t="shared" ref="Y4" si="1">Y5</f>
        <v>45334</v>
      </c>
      <c r="Z4" s="33"/>
      <c r="AA4" s="33"/>
      <c r="AB4" s="33"/>
      <c r="AC4" s="33"/>
      <c r="AD4" s="33"/>
      <c r="AE4" s="34"/>
      <c r="AF4" s="32">
        <f t="shared" ref="AF4" si="2">AF5</f>
        <v>45341</v>
      </c>
      <c r="AG4" s="33"/>
      <c r="AH4" s="33"/>
      <c r="AI4" s="33"/>
      <c r="AJ4" s="33"/>
      <c r="AK4" s="33"/>
      <c r="AL4" s="34"/>
      <c r="AM4" s="32">
        <f t="shared" ref="AM4" si="3">AM5</f>
        <v>45348</v>
      </c>
      <c r="AN4" s="33"/>
      <c r="AO4" s="33"/>
      <c r="AP4" s="33"/>
      <c r="AQ4" s="33"/>
      <c r="AR4" s="33"/>
      <c r="AS4" s="34"/>
      <c r="AT4" s="32">
        <f t="shared" ref="AT4" si="4">AT5</f>
        <v>45355</v>
      </c>
      <c r="AU4" s="33"/>
      <c r="AV4" s="33"/>
      <c r="AW4" s="33"/>
      <c r="AX4" s="33"/>
      <c r="AY4" s="33"/>
      <c r="AZ4" s="34"/>
      <c r="BA4" s="32">
        <f t="shared" ref="BA4" si="5">BA5</f>
        <v>45362</v>
      </c>
      <c r="BB4" s="33"/>
      <c r="BC4" s="33"/>
      <c r="BD4" s="33"/>
      <c r="BE4" s="33"/>
      <c r="BF4" s="33"/>
      <c r="BG4" s="34"/>
      <c r="BH4" s="32">
        <f t="shared" ref="BH4" si="6">BH5</f>
        <v>45369</v>
      </c>
      <c r="BI4" s="33"/>
      <c r="BJ4" s="33"/>
      <c r="BK4" s="33"/>
      <c r="BL4" s="33"/>
      <c r="BM4" s="33"/>
      <c r="BN4" s="34"/>
      <c r="BO4" s="32">
        <f t="shared" ref="BO4" si="7">BO5</f>
        <v>45376</v>
      </c>
      <c r="BP4" s="33"/>
      <c r="BQ4" s="33"/>
      <c r="BR4" s="33"/>
      <c r="BS4" s="33"/>
      <c r="BT4" s="33"/>
      <c r="BU4" s="34"/>
      <c r="BV4" s="32">
        <f t="shared" ref="BV4" si="8">BV5</f>
        <v>45383</v>
      </c>
      <c r="BW4" s="33"/>
      <c r="BX4" s="33"/>
      <c r="BY4" s="33"/>
      <c r="BZ4" s="33"/>
      <c r="CA4" s="33"/>
      <c r="CB4" s="34"/>
    </row>
    <row r="5" spans="1:80" ht="18.5" customHeight="1" x14ac:dyDescent="0.35">
      <c r="B5" s="1"/>
      <c r="C5" s="22" t="s">
        <v>1</v>
      </c>
      <c r="D5" s="35" t="s">
        <v>24</v>
      </c>
      <c r="E5" s="35"/>
      <c r="F5" s="35"/>
      <c r="G5" s="35"/>
      <c r="H5" s="36" t="s">
        <v>10</v>
      </c>
      <c r="I5" s="36"/>
      <c r="J5" s="5"/>
      <c r="K5" s="23">
        <f>E7</f>
        <v>45320</v>
      </c>
      <c r="L5" s="24">
        <f>K5+1</f>
        <v>45321</v>
      </c>
      <c r="M5" s="24">
        <f t="shared" ref="M5:BX5" si="9">L5+1</f>
        <v>45322</v>
      </c>
      <c r="N5" s="24">
        <f t="shared" si="9"/>
        <v>45323</v>
      </c>
      <c r="O5" s="24">
        <f t="shared" si="9"/>
        <v>45324</v>
      </c>
      <c r="P5" s="24">
        <f t="shared" si="9"/>
        <v>45325</v>
      </c>
      <c r="Q5" s="25">
        <f t="shared" si="9"/>
        <v>45326</v>
      </c>
      <c r="R5" s="23">
        <f t="shared" si="9"/>
        <v>45327</v>
      </c>
      <c r="S5" s="24">
        <f t="shared" si="9"/>
        <v>45328</v>
      </c>
      <c r="T5" s="24">
        <f t="shared" si="9"/>
        <v>45329</v>
      </c>
      <c r="U5" s="24">
        <f t="shared" si="9"/>
        <v>45330</v>
      </c>
      <c r="V5" s="24">
        <f t="shared" si="9"/>
        <v>45331</v>
      </c>
      <c r="W5" s="24">
        <f t="shared" si="9"/>
        <v>45332</v>
      </c>
      <c r="X5" s="25">
        <f t="shared" si="9"/>
        <v>45333</v>
      </c>
      <c r="Y5" s="23">
        <f t="shared" si="9"/>
        <v>45334</v>
      </c>
      <c r="Z5" s="24">
        <f t="shared" si="9"/>
        <v>45335</v>
      </c>
      <c r="AA5" s="24">
        <f t="shared" si="9"/>
        <v>45336</v>
      </c>
      <c r="AB5" s="24">
        <f t="shared" si="9"/>
        <v>45337</v>
      </c>
      <c r="AC5" s="24">
        <f t="shared" si="9"/>
        <v>45338</v>
      </c>
      <c r="AD5" s="24">
        <f t="shared" si="9"/>
        <v>45339</v>
      </c>
      <c r="AE5" s="25">
        <f t="shared" si="9"/>
        <v>45340</v>
      </c>
      <c r="AF5" s="23">
        <f t="shared" si="9"/>
        <v>45341</v>
      </c>
      <c r="AG5" s="24">
        <f t="shared" si="9"/>
        <v>45342</v>
      </c>
      <c r="AH5" s="24">
        <f t="shared" si="9"/>
        <v>45343</v>
      </c>
      <c r="AI5" s="24">
        <f t="shared" si="9"/>
        <v>45344</v>
      </c>
      <c r="AJ5" s="24">
        <f t="shared" si="9"/>
        <v>45345</v>
      </c>
      <c r="AK5" s="24">
        <f t="shared" si="9"/>
        <v>45346</v>
      </c>
      <c r="AL5" s="25">
        <f t="shared" si="9"/>
        <v>45347</v>
      </c>
      <c r="AM5" s="23">
        <f t="shared" si="9"/>
        <v>45348</v>
      </c>
      <c r="AN5" s="24">
        <f t="shared" si="9"/>
        <v>45349</v>
      </c>
      <c r="AO5" s="24">
        <f t="shared" si="9"/>
        <v>45350</v>
      </c>
      <c r="AP5" s="24">
        <f t="shared" si="9"/>
        <v>45351</v>
      </c>
      <c r="AQ5" s="24">
        <f t="shared" si="9"/>
        <v>45352</v>
      </c>
      <c r="AR5" s="24">
        <f t="shared" si="9"/>
        <v>45353</v>
      </c>
      <c r="AS5" s="25">
        <f t="shared" si="9"/>
        <v>45354</v>
      </c>
      <c r="AT5" s="23">
        <f t="shared" si="9"/>
        <v>45355</v>
      </c>
      <c r="AU5" s="24">
        <f t="shared" si="9"/>
        <v>45356</v>
      </c>
      <c r="AV5" s="24">
        <f t="shared" si="9"/>
        <v>45357</v>
      </c>
      <c r="AW5" s="24">
        <f t="shared" si="9"/>
        <v>45358</v>
      </c>
      <c r="AX5" s="24">
        <f t="shared" si="9"/>
        <v>45359</v>
      </c>
      <c r="AY5" s="24">
        <f t="shared" si="9"/>
        <v>45360</v>
      </c>
      <c r="AZ5" s="25">
        <f t="shared" si="9"/>
        <v>45361</v>
      </c>
      <c r="BA5" s="23">
        <f t="shared" si="9"/>
        <v>45362</v>
      </c>
      <c r="BB5" s="24">
        <f t="shared" si="9"/>
        <v>45363</v>
      </c>
      <c r="BC5" s="24">
        <f t="shared" si="9"/>
        <v>45364</v>
      </c>
      <c r="BD5" s="24">
        <f t="shared" si="9"/>
        <v>45365</v>
      </c>
      <c r="BE5" s="24">
        <f t="shared" si="9"/>
        <v>45366</v>
      </c>
      <c r="BF5" s="24">
        <f t="shared" si="9"/>
        <v>45367</v>
      </c>
      <c r="BG5" s="25">
        <f t="shared" si="9"/>
        <v>45368</v>
      </c>
      <c r="BH5" s="23">
        <f t="shared" si="9"/>
        <v>45369</v>
      </c>
      <c r="BI5" s="24">
        <f t="shared" si="9"/>
        <v>45370</v>
      </c>
      <c r="BJ5" s="24">
        <f t="shared" si="9"/>
        <v>45371</v>
      </c>
      <c r="BK5" s="24">
        <f t="shared" si="9"/>
        <v>45372</v>
      </c>
      <c r="BL5" s="24">
        <f t="shared" si="9"/>
        <v>45373</v>
      </c>
      <c r="BM5" s="24">
        <f t="shared" si="9"/>
        <v>45374</v>
      </c>
      <c r="BN5" s="25">
        <f t="shared" si="9"/>
        <v>45375</v>
      </c>
      <c r="BO5" s="23">
        <f t="shared" si="9"/>
        <v>45376</v>
      </c>
      <c r="BP5" s="24">
        <f t="shared" si="9"/>
        <v>45377</v>
      </c>
      <c r="BQ5" s="24">
        <f t="shared" si="9"/>
        <v>45378</v>
      </c>
      <c r="BR5" s="24">
        <f t="shared" si="9"/>
        <v>45379</v>
      </c>
      <c r="BS5" s="24">
        <f t="shared" si="9"/>
        <v>45380</v>
      </c>
      <c r="BT5" s="24">
        <f t="shared" si="9"/>
        <v>45381</v>
      </c>
      <c r="BU5" s="25">
        <f t="shared" si="9"/>
        <v>45382</v>
      </c>
      <c r="BV5" s="23">
        <f t="shared" si="9"/>
        <v>45383</v>
      </c>
      <c r="BW5" s="24">
        <f t="shared" si="9"/>
        <v>45384</v>
      </c>
      <c r="BX5" s="24">
        <f t="shared" si="9"/>
        <v>45385</v>
      </c>
      <c r="BY5" s="24">
        <f t="shared" ref="BY5:CB5" si="10">BX5+1</f>
        <v>45386</v>
      </c>
      <c r="BZ5" s="24">
        <f t="shared" si="10"/>
        <v>45387</v>
      </c>
      <c r="CA5" s="24">
        <f t="shared" si="10"/>
        <v>45388</v>
      </c>
      <c r="CB5" s="25">
        <f t="shared" si="10"/>
        <v>45389</v>
      </c>
    </row>
    <row r="6" spans="1:80" s="7" customFormat="1" x14ac:dyDescent="0.35">
      <c r="A6" s="6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/>
      <c r="K6" s="8" t="str">
        <f>LEFT(TEXT(K5,"ddd"),1)</f>
        <v>M</v>
      </c>
      <c r="L6" s="8" t="str">
        <f t="shared" ref="L6:R6" si="11">LEFT(TEXT(L5,"ddd"),1)</f>
        <v>T</v>
      </c>
      <c r="M6" s="8" t="str">
        <f t="shared" si="11"/>
        <v>W</v>
      </c>
      <c r="N6" s="8" t="str">
        <f t="shared" si="11"/>
        <v>T</v>
      </c>
      <c r="O6" s="8" t="str">
        <f t="shared" si="11"/>
        <v>F</v>
      </c>
      <c r="P6" s="8" t="str">
        <f t="shared" si="11"/>
        <v>S</v>
      </c>
      <c r="Q6" s="8" t="str">
        <f t="shared" si="11"/>
        <v>S</v>
      </c>
      <c r="R6" s="8" t="str">
        <f t="shared" si="11"/>
        <v>M</v>
      </c>
      <c r="S6" s="8" t="str">
        <f t="shared" ref="S6" si="12">LEFT(TEXT(S5,"ddd"),1)</f>
        <v>T</v>
      </c>
      <c r="T6" s="8" t="str">
        <f t="shared" ref="T6" si="13">LEFT(TEXT(T5,"ddd"),1)</f>
        <v>W</v>
      </c>
      <c r="U6" s="8" t="str">
        <f t="shared" ref="U6" si="14">LEFT(TEXT(U5,"ddd"),1)</f>
        <v>T</v>
      </c>
      <c r="V6" s="8" t="str">
        <f t="shared" ref="V6" si="15">LEFT(TEXT(V5,"ddd"),1)</f>
        <v>F</v>
      </c>
      <c r="W6" s="8" t="str">
        <f t="shared" ref="W6" si="16">LEFT(TEXT(W5,"ddd"),1)</f>
        <v>S</v>
      </c>
      <c r="X6" s="8" t="str">
        <f t="shared" ref="X6:Y6" si="17">LEFT(TEXT(X5,"ddd"),1)</f>
        <v>S</v>
      </c>
      <c r="Y6" s="8" t="str">
        <f t="shared" si="17"/>
        <v>M</v>
      </c>
      <c r="Z6" s="8" t="str">
        <f t="shared" ref="Z6" si="18">LEFT(TEXT(Z5,"ddd"),1)</f>
        <v>T</v>
      </c>
      <c r="AA6" s="8" t="str">
        <f t="shared" ref="AA6" si="19">LEFT(TEXT(AA5,"ddd"),1)</f>
        <v>W</v>
      </c>
      <c r="AB6" s="8" t="str">
        <f t="shared" ref="AB6" si="20">LEFT(TEXT(AB5,"ddd"),1)</f>
        <v>T</v>
      </c>
      <c r="AC6" s="8" t="str">
        <f t="shared" ref="AC6" si="21">LEFT(TEXT(AC5,"ddd"),1)</f>
        <v>F</v>
      </c>
      <c r="AD6" s="8" t="str">
        <f t="shared" ref="AD6" si="22">LEFT(TEXT(AD5,"ddd"),1)</f>
        <v>S</v>
      </c>
      <c r="AE6" s="8" t="str">
        <f t="shared" ref="AE6:AF6" si="23">LEFT(TEXT(AE5,"ddd"),1)</f>
        <v>S</v>
      </c>
      <c r="AF6" s="8" t="str">
        <f t="shared" si="23"/>
        <v>M</v>
      </c>
      <c r="AG6" s="8" t="str">
        <f t="shared" ref="AG6" si="24">LEFT(TEXT(AG5,"ddd"),1)</f>
        <v>T</v>
      </c>
      <c r="AH6" s="8" t="str">
        <f t="shared" ref="AH6" si="25">LEFT(TEXT(AH5,"ddd"),1)</f>
        <v>W</v>
      </c>
      <c r="AI6" s="8" t="str">
        <f t="shared" ref="AI6" si="26">LEFT(TEXT(AI5,"ddd"),1)</f>
        <v>T</v>
      </c>
      <c r="AJ6" s="8" t="str">
        <f t="shared" ref="AJ6" si="27">LEFT(TEXT(AJ5,"ddd"),1)</f>
        <v>F</v>
      </c>
      <c r="AK6" s="8" t="str">
        <f t="shared" ref="AK6" si="28">LEFT(TEXT(AK5,"ddd"),1)</f>
        <v>S</v>
      </c>
      <c r="AL6" s="8" t="str">
        <f t="shared" ref="AL6:AM6" si="29">LEFT(TEXT(AL5,"ddd"),1)</f>
        <v>S</v>
      </c>
      <c r="AM6" s="8" t="str">
        <f t="shared" si="29"/>
        <v>M</v>
      </c>
      <c r="AN6" s="8" t="str">
        <f t="shared" ref="AN6" si="30">LEFT(TEXT(AN5,"ddd"),1)</f>
        <v>T</v>
      </c>
      <c r="AO6" s="8" t="str">
        <f t="shared" ref="AO6" si="31">LEFT(TEXT(AO5,"ddd"),1)</f>
        <v>W</v>
      </c>
      <c r="AP6" s="8" t="str">
        <f t="shared" ref="AP6" si="32">LEFT(TEXT(AP5,"ddd"),1)</f>
        <v>T</v>
      </c>
      <c r="AQ6" s="8" t="str">
        <f t="shared" ref="AQ6" si="33">LEFT(TEXT(AQ5,"ddd"),1)</f>
        <v>F</v>
      </c>
      <c r="AR6" s="8" t="str">
        <f t="shared" ref="AR6" si="34">LEFT(TEXT(AR5,"ddd"),1)</f>
        <v>S</v>
      </c>
      <c r="AS6" s="8" t="str">
        <f t="shared" ref="AS6:AT6" si="35">LEFT(TEXT(AS5,"ddd"),1)</f>
        <v>S</v>
      </c>
      <c r="AT6" s="8" t="str">
        <f t="shared" si="35"/>
        <v>M</v>
      </c>
      <c r="AU6" s="8" t="str">
        <f t="shared" ref="AU6" si="36">LEFT(TEXT(AU5,"ddd"),1)</f>
        <v>T</v>
      </c>
      <c r="AV6" s="8" t="str">
        <f t="shared" ref="AV6" si="37">LEFT(TEXT(AV5,"ddd"),1)</f>
        <v>W</v>
      </c>
      <c r="AW6" s="8" t="str">
        <f t="shared" ref="AW6" si="38">LEFT(TEXT(AW5,"ddd"),1)</f>
        <v>T</v>
      </c>
      <c r="AX6" s="8" t="str">
        <f t="shared" ref="AX6" si="39">LEFT(TEXT(AX5,"ddd"),1)</f>
        <v>F</v>
      </c>
      <c r="AY6" s="8" t="str">
        <f t="shared" ref="AY6" si="40">LEFT(TEXT(AY5,"ddd"),1)</f>
        <v>S</v>
      </c>
      <c r="AZ6" s="8" t="str">
        <f t="shared" ref="AZ6:BA6" si="41">LEFT(TEXT(AZ5,"ddd"),1)</f>
        <v>S</v>
      </c>
      <c r="BA6" s="8" t="str">
        <f t="shared" si="41"/>
        <v>M</v>
      </c>
      <c r="BB6" s="8" t="str">
        <f t="shared" ref="BB6" si="42">LEFT(TEXT(BB5,"ddd"),1)</f>
        <v>T</v>
      </c>
      <c r="BC6" s="8" t="str">
        <f t="shared" ref="BC6" si="43">LEFT(TEXT(BC5,"ddd"),1)</f>
        <v>W</v>
      </c>
      <c r="BD6" s="8" t="str">
        <f t="shared" ref="BD6" si="44">LEFT(TEXT(BD5,"ddd"),1)</f>
        <v>T</v>
      </c>
      <c r="BE6" s="8" t="str">
        <f t="shared" ref="BE6" si="45">LEFT(TEXT(BE5,"ddd"),1)</f>
        <v>F</v>
      </c>
      <c r="BF6" s="8" t="str">
        <f t="shared" ref="BF6" si="46">LEFT(TEXT(BF5,"ddd"),1)</f>
        <v>S</v>
      </c>
      <c r="BG6" s="8" t="str">
        <f t="shared" ref="BG6" si="47">LEFT(TEXT(BG5,"ddd"),1)</f>
        <v>S</v>
      </c>
      <c r="BH6" s="8" t="str">
        <f t="shared" ref="BH6" si="48">LEFT(TEXT(BH5,"ddd"),1)</f>
        <v>M</v>
      </c>
      <c r="BI6" s="8" t="str">
        <f t="shared" ref="BI6" si="49">LEFT(TEXT(BI5,"ddd"),1)</f>
        <v>T</v>
      </c>
      <c r="BJ6" s="8" t="str">
        <f t="shared" ref="BJ6" si="50">LEFT(TEXT(BJ5,"ddd"),1)</f>
        <v>W</v>
      </c>
      <c r="BK6" s="8" t="str">
        <f t="shared" ref="BK6" si="51">LEFT(TEXT(BK5,"ddd"),1)</f>
        <v>T</v>
      </c>
      <c r="BL6" s="8" t="str">
        <f t="shared" ref="BL6" si="52">LEFT(TEXT(BL5,"ddd"),1)</f>
        <v>F</v>
      </c>
      <c r="BM6" s="8" t="str">
        <f t="shared" ref="BM6" si="53">LEFT(TEXT(BM5,"ddd"),1)</f>
        <v>S</v>
      </c>
      <c r="BN6" s="8" t="str">
        <f t="shared" ref="BN6" si="54">LEFT(TEXT(BN5,"ddd"),1)</f>
        <v>S</v>
      </c>
      <c r="BO6" s="8" t="str">
        <f t="shared" ref="BO6" si="55">LEFT(TEXT(BO5,"ddd"),1)</f>
        <v>M</v>
      </c>
      <c r="BP6" s="8" t="str">
        <f t="shared" ref="BP6" si="56">LEFT(TEXT(BP5,"ddd"),1)</f>
        <v>T</v>
      </c>
      <c r="BQ6" s="8" t="str">
        <f t="shared" ref="BQ6" si="57">LEFT(TEXT(BQ5,"ddd"),1)</f>
        <v>W</v>
      </c>
      <c r="BR6" s="8" t="str">
        <f t="shared" ref="BR6" si="58">LEFT(TEXT(BR5,"ddd"),1)</f>
        <v>T</v>
      </c>
      <c r="BS6" s="8" t="str">
        <f t="shared" ref="BS6" si="59">LEFT(TEXT(BS5,"ddd"),1)</f>
        <v>F</v>
      </c>
      <c r="BT6" s="8" t="str">
        <f t="shared" ref="BT6" si="60">LEFT(TEXT(BT5,"ddd"),1)</f>
        <v>S</v>
      </c>
      <c r="BU6" s="8" t="str">
        <f t="shared" ref="BU6" si="61">LEFT(TEXT(BU5,"ddd"),1)</f>
        <v>S</v>
      </c>
      <c r="BV6" s="8" t="str">
        <f t="shared" ref="BV6" si="62">LEFT(TEXT(BV5,"ddd"),1)</f>
        <v>M</v>
      </c>
      <c r="BW6" s="8" t="str">
        <f t="shared" ref="BW6" si="63">LEFT(TEXT(BW5,"ddd"),1)</f>
        <v>T</v>
      </c>
      <c r="BX6" s="8" t="str">
        <f t="shared" ref="BX6" si="64">LEFT(TEXT(BX5,"ddd"),1)</f>
        <v>W</v>
      </c>
      <c r="BY6" s="8" t="str">
        <f t="shared" ref="BY6" si="65">LEFT(TEXT(BY5,"ddd"),1)</f>
        <v>T</v>
      </c>
      <c r="BZ6" s="8" t="str">
        <f t="shared" ref="BZ6" si="66">LEFT(TEXT(BZ5,"ddd"),1)</f>
        <v>F</v>
      </c>
      <c r="CA6" s="8" t="str">
        <f t="shared" ref="CA6" si="67">LEFT(TEXT(CA5,"ddd"),1)</f>
        <v>S</v>
      </c>
      <c r="CB6" s="8" t="str">
        <f t="shared" ref="CB6" si="68">LEFT(TEXT(CB5,"ddd"),1)</f>
        <v>S</v>
      </c>
    </row>
    <row r="7" spans="1:80" s="3" customFormat="1" x14ac:dyDescent="0.35">
      <c r="B7" s="9">
        <v>1</v>
      </c>
      <c r="C7" s="10" t="s">
        <v>11</v>
      </c>
      <c r="D7" s="11" t="s">
        <v>19</v>
      </c>
      <c r="E7" s="12">
        <v>45320</v>
      </c>
      <c r="F7" s="12">
        <v>45320</v>
      </c>
      <c r="G7" s="13">
        <f>IF(F7="","",NETWORKDAYS(E7,F7))</f>
        <v>1</v>
      </c>
      <c r="H7" s="3" t="s">
        <v>23</v>
      </c>
      <c r="I7" s="14">
        <v>1</v>
      </c>
      <c r="J7" s="14"/>
    </row>
    <row r="8" spans="1:80" s="15" customFormat="1" x14ac:dyDescent="0.35">
      <c r="B8" s="16">
        <v>2</v>
      </c>
      <c r="C8" s="17" t="s">
        <v>12</v>
      </c>
      <c r="D8" s="18" t="s">
        <v>19</v>
      </c>
      <c r="E8" s="19">
        <v>45320</v>
      </c>
      <c r="F8" s="19">
        <v>45324</v>
      </c>
      <c r="G8" s="20">
        <f t="shared" ref="G8:G14" si="69">IF(F8="","",NETWORKDAYS(E8,F8))</f>
        <v>5</v>
      </c>
      <c r="H8" s="15" t="s">
        <v>23</v>
      </c>
      <c r="I8" s="21">
        <v>1</v>
      </c>
      <c r="J8" s="2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s="15" customFormat="1" x14ac:dyDescent="0.35">
      <c r="B9" s="16">
        <v>3</v>
      </c>
      <c r="C9" s="17" t="s">
        <v>13</v>
      </c>
      <c r="D9" s="18" t="s">
        <v>19</v>
      </c>
      <c r="E9" s="19">
        <v>45323</v>
      </c>
      <c r="F9" s="19">
        <v>45329</v>
      </c>
      <c r="G9" s="20">
        <f t="shared" si="69"/>
        <v>5</v>
      </c>
      <c r="H9" s="15" t="s">
        <v>23</v>
      </c>
      <c r="I9" s="21">
        <v>1</v>
      </c>
      <c r="J9" s="2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s="15" customFormat="1" x14ac:dyDescent="0.35">
      <c r="B10" s="16">
        <v>4</v>
      </c>
      <c r="C10" s="17" t="s">
        <v>14</v>
      </c>
      <c r="D10" s="18" t="s">
        <v>19</v>
      </c>
      <c r="E10" s="19">
        <v>45330</v>
      </c>
      <c r="F10" s="19">
        <v>45368</v>
      </c>
      <c r="G10" s="20">
        <v>30</v>
      </c>
      <c r="H10" s="15" t="s">
        <v>23</v>
      </c>
      <c r="I10" s="21">
        <v>1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s="15" customFormat="1" x14ac:dyDescent="0.35">
      <c r="B11" s="16">
        <v>5</v>
      </c>
      <c r="C11" s="17" t="s">
        <v>15</v>
      </c>
      <c r="D11" s="18" t="s">
        <v>19</v>
      </c>
      <c r="E11" s="19">
        <v>45334</v>
      </c>
      <c r="F11" s="19">
        <v>45371</v>
      </c>
      <c r="G11" s="20">
        <f t="shared" si="69"/>
        <v>28</v>
      </c>
      <c r="H11" s="15" t="s">
        <v>23</v>
      </c>
      <c r="I11" s="21">
        <v>1</v>
      </c>
      <c r="J11" s="2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s="15" customFormat="1" x14ac:dyDescent="0.35">
      <c r="B12" s="16">
        <v>6</v>
      </c>
      <c r="C12" s="17" t="s">
        <v>16</v>
      </c>
      <c r="D12" s="18" t="s">
        <v>19</v>
      </c>
      <c r="E12" s="19">
        <v>45371</v>
      </c>
      <c r="F12" s="19">
        <v>45387</v>
      </c>
      <c r="G12" s="20">
        <f t="shared" si="69"/>
        <v>13</v>
      </c>
      <c r="H12" s="15" t="s">
        <v>23</v>
      </c>
      <c r="I12" s="21">
        <v>1</v>
      </c>
      <c r="J12" s="2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s="15" customFormat="1" x14ac:dyDescent="0.35">
      <c r="B13" s="16">
        <v>7</v>
      </c>
      <c r="C13" s="17" t="s">
        <v>17</v>
      </c>
      <c r="D13" s="18" t="s">
        <v>19</v>
      </c>
      <c r="E13" s="19">
        <v>45362</v>
      </c>
      <c r="F13" s="19">
        <v>45378</v>
      </c>
      <c r="G13" s="20">
        <f t="shared" si="69"/>
        <v>13</v>
      </c>
      <c r="H13" s="15" t="s">
        <v>23</v>
      </c>
      <c r="I13" s="21">
        <v>1</v>
      </c>
      <c r="J13" s="2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s="15" customFormat="1" x14ac:dyDescent="0.35">
      <c r="B14" s="16">
        <v>8</v>
      </c>
      <c r="C14" s="17" t="s">
        <v>18</v>
      </c>
      <c r="D14" s="18" t="s">
        <v>19</v>
      </c>
      <c r="E14" s="19">
        <v>45385</v>
      </c>
      <c r="F14" s="19">
        <v>45385</v>
      </c>
      <c r="G14" s="20">
        <f t="shared" si="69"/>
        <v>1</v>
      </c>
      <c r="H14" s="15" t="s">
        <v>23</v>
      </c>
      <c r="I14" s="21">
        <v>1</v>
      </c>
      <c r="J14" s="2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22" spans="3:3" x14ac:dyDescent="0.35">
      <c r="C22" s="2" t="s">
        <v>8</v>
      </c>
    </row>
    <row r="23" spans="3:3" x14ac:dyDescent="0.35">
      <c r="C23" t="s">
        <v>20</v>
      </c>
    </row>
    <row r="24" spans="3:3" x14ac:dyDescent="0.35">
      <c r="C24" t="s">
        <v>21</v>
      </c>
    </row>
    <row r="25" spans="3:3" x14ac:dyDescent="0.35">
      <c r="C25" t="s">
        <v>22</v>
      </c>
    </row>
    <row r="26" spans="3:3" x14ac:dyDescent="0.35">
      <c r="C26" t="s">
        <v>23</v>
      </c>
    </row>
  </sheetData>
  <mergeCells count="12">
    <mergeCell ref="BV4:CB4"/>
    <mergeCell ref="D5:G5"/>
    <mergeCell ref="H5:I5"/>
    <mergeCell ref="K4:Q4"/>
    <mergeCell ref="R4:X4"/>
    <mergeCell ref="Y4:AE4"/>
    <mergeCell ref="AF4:AL4"/>
    <mergeCell ref="AM4:AS4"/>
    <mergeCell ref="AT4:AZ4"/>
    <mergeCell ref="BA4:BG4"/>
    <mergeCell ref="BH4:BN4"/>
    <mergeCell ref="BO4:BU4"/>
  </mergeCells>
  <conditionalFormatting sqref="I7:I14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{00D88DAC-797C-4D33-8AEE-4C773D077558}</x14:id>
        </ext>
      </extLst>
    </cfRule>
  </conditionalFormatting>
  <conditionalFormatting sqref="K7:CB14">
    <cfRule type="expression" dxfId="4" priority="1">
      <formula>1*AND(K$5&gt;=task_start,K$5&lt;=task_start+(task_progress*(task_end-task_start+1))-1)</formula>
    </cfRule>
    <cfRule type="expression" dxfId="3" priority="3">
      <formula>1*AND(K$5&gt;=task_start,K$5&lt;=task_start+(task_progress*(task_end-task_start+1))-1)</formula>
    </cfRule>
    <cfRule type="expression" dxfId="2" priority="8">
      <formula>AND(K$5&gt;=$E7,K$5&lt;=$F7)</formula>
    </cfRule>
  </conditionalFormatting>
  <conditionalFormatting sqref="K7:CC14">
    <cfRule type="expression" dxfId="1" priority="6">
      <formula>K$5=TODAY()</formula>
    </cfRule>
  </conditionalFormatting>
  <conditionalFormatting sqref="N9:S9">
    <cfRule type="expression" dxfId="0" priority="2">
      <formula>1*AND(N$5&gt;=task_start,N$5&lt;=task_start+(task_progress*(task_end-task_start+1))-1)</formula>
    </cfRule>
  </conditionalFormatting>
  <dataValidations count="1">
    <dataValidation type="list" allowBlank="1" showInputMessage="1" showErrorMessage="1" sqref="H7:H14" xr:uid="{74F5B6DF-767E-4122-ACF6-28C3C8EE2A36}">
      <formula1>$C$23:$C$26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D88DAC-797C-4D33-8AEE-4C773D07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I7:I14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D1A9-BA54-4C8C-AA14-7865D9038488}">
  <dimension ref="A2:C8"/>
  <sheetViews>
    <sheetView tabSelected="1" workbookViewId="0">
      <selection activeCell="D12" sqref="D11:D12"/>
    </sheetView>
  </sheetViews>
  <sheetFormatPr defaultRowHeight="14.5" x14ac:dyDescent="0.35"/>
  <cols>
    <col min="2" max="2" width="44.1796875" style="29" customWidth="1"/>
  </cols>
  <sheetData>
    <row r="2" spans="1:3" ht="18.5" customHeight="1" x14ac:dyDescent="0.35">
      <c r="B2" s="30" t="s">
        <v>25</v>
      </c>
      <c r="C2" s="31" t="s">
        <v>35</v>
      </c>
    </row>
    <row r="3" spans="1:3" x14ac:dyDescent="0.35">
      <c r="B3" s="28"/>
      <c r="C3" s="26"/>
    </row>
    <row r="4" spans="1:3" x14ac:dyDescent="0.35">
      <c r="B4" s="28" t="s">
        <v>29</v>
      </c>
      <c r="C4" s="26"/>
    </row>
    <row r="6" spans="1:3" ht="29" x14ac:dyDescent="0.35">
      <c r="A6">
        <v>1</v>
      </c>
      <c r="B6" s="29" t="s">
        <v>57</v>
      </c>
    </row>
    <row r="7" spans="1:3" ht="29" x14ac:dyDescent="0.35">
      <c r="A7">
        <v>2</v>
      </c>
      <c r="B7" s="29" t="s">
        <v>58</v>
      </c>
    </row>
    <row r="8" spans="1:3" ht="29" x14ac:dyDescent="0.35">
      <c r="A8">
        <v>3</v>
      </c>
      <c r="B8" s="2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8B77-A2CA-4418-949C-3131AD174236}">
  <dimension ref="B1:D26"/>
  <sheetViews>
    <sheetView workbookViewId="0">
      <selection activeCell="C2" sqref="C2:D4"/>
    </sheetView>
  </sheetViews>
  <sheetFormatPr defaultRowHeight="14.5" x14ac:dyDescent="0.35"/>
  <cols>
    <col min="1" max="1" width="5.26953125" customWidth="1"/>
    <col min="2" max="2" width="3.36328125" style="1" customWidth="1"/>
    <col min="3" max="3" width="44.90625" style="29" customWidth="1"/>
    <col min="4" max="4" width="12.54296875" customWidth="1"/>
    <col min="5" max="5" width="12" customWidth="1"/>
    <col min="6" max="6" width="11.7265625" customWidth="1"/>
    <col min="8" max="8" width="12.54296875" customWidth="1"/>
    <col min="9" max="9" width="12.36328125" customWidth="1"/>
    <col min="10" max="10" width="2.1796875" customWidth="1"/>
    <col min="11" max="11" width="3.54296875" customWidth="1"/>
    <col min="12" max="28" width="4" customWidth="1"/>
  </cols>
  <sheetData>
    <row r="1" spans="2:4" s="26" customFormat="1" x14ac:dyDescent="0.35">
      <c r="B1" s="27"/>
      <c r="C1" s="28"/>
    </row>
    <row r="2" spans="2:4" s="26" customFormat="1" x14ac:dyDescent="0.35">
      <c r="B2" s="27"/>
      <c r="C2" s="30" t="s">
        <v>25</v>
      </c>
      <c r="D2" s="31" t="s">
        <v>26</v>
      </c>
    </row>
    <row r="3" spans="2:4" s="26" customFormat="1" x14ac:dyDescent="0.35">
      <c r="B3" s="27"/>
      <c r="C3" s="28"/>
    </row>
    <row r="4" spans="2:4" s="26" customFormat="1" x14ac:dyDescent="0.35">
      <c r="B4" s="27"/>
      <c r="C4" s="28" t="s">
        <v>29</v>
      </c>
    </row>
    <row r="5" spans="2:4" s="26" customFormat="1" x14ac:dyDescent="0.35">
      <c r="B5" s="27"/>
      <c r="C5" s="28"/>
    </row>
    <row r="6" spans="2:4" s="26" customFormat="1" ht="29" x14ac:dyDescent="0.35">
      <c r="B6" s="27">
        <v>1</v>
      </c>
      <c r="C6" s="28" t="s">
        <v>27</v>
      </c>
    </row>
    <row r="7" spans="2:4" s="26" customFormat="1" ht="29" x14ac:dyDescent="0.35">
      <c r="B7" s="27">
        <v>2</v>
      </c>
      <c r="C7" s="28" t="s">
        <v>31</v>
      </c>
    </row>
    <row r="8" spans="2:4" s="26" customFormat="1" x14ac:dyDescent="0.35">
      <c r="B8" s="27">
        <v>3</v>
      </c>
      <c r="C8" s="28" t="s">
        <v>28</v>
      </c>
    </row>
    <row r="9" spans="2:4" s="26" customFormat="1" x14ac:dyDescent="0.35">
      <c r="B9" s="27"/>
      <c r="C9" s="28"/>
    </row>
    <row r="10" spans="2:4" s="26" customFormat="1" x14ac:dyDescent="0.35">
      <c r="B10" s="27"/>
      <c r="C10" s="28"/>
    </row>
    <row r="11" spans="2:4" s="26" customFormat="1" x14ac:dyDescent="0.35">
      <c r="B11" s="27"/>
      <c r="C11" s="28"/>
    </row>
    <row r="12" spans="2:4" s="26" customFormat="1" x14ac:dyDescent="0.35">
      <c r="B12" s="27"/>
      <c r="C12" s="28"/>
    </row>
    <row r="13" spans="2:4" s="26" customFormat="1" x14ac:dyDescent="0.35">
      <c r="B13" s="27"/>
      <c r="C13" s="28"/>
    </row>
    <row r="14" spans="2:4" s="26" customFormat="1" x14ac:dyDescent="0.35">
      <c r="B14" s="27"/>
      <c r="C14" s="28"/>
    </row>
    <row r="15" spans="2:4" s="26" customFormat="1" x14ac:dyDescent="0.35">
      <c r="B15" s="27"/>
      <c r="C15" s="28"/>
    </row>
    <row r="16" spans="2:4" s="26" customFormat="1" x14ac:dyDescent="0.35">
      <c r="B16" s="27"/>
      <c r="C16" s="28"/>
    </row>
    <row r="17" spans="2:3" s="26" customFormat="1" x14ac:dyDescent="0.35">
      <c r="B17" s="27"/>
      <c r="C17" s="28"/>
    </row>
    <row r="18" spans="2:3" s="26" customFormat="1" x14ac:dyDescent="0.35">
      <c r="B18" s="27"/>
      <c r="C18" s="28"/>
    </row>
    <row r="19" spans="2:3" s="26" customFormat="1" x14ac:dyDescent="0.35">
      <c r="B19" s="27"/>
      <c r="C19" s="28"/>
    </row>
    <row r="20" spans="2:3" s="26" customFormat="1" x14ac:dyDescent="0.35">
      <c r="B20" s="27"/>
      <c r="C20" s="28"/>
    </row>
    <row r="21" spans="2:3" s="26" customFormat="1" x14ac:dyDescent="0.35">
      <c r="B21" s="27"/>
      <c r="C21" s="28"/>
    </row>
    <row r="22" spans="2:3" s="26" customFormat="1" x14ac:dyDescent="0.35">
      <c r="B22" s="27"/>
      <c r="C22" s="28"/>
    </row>
    <row r="23" spans="2:3" s="26" customFormat="1" x14ac:dyDescent="0.35">
      <c r="B23" s="27"/>
      <c r="C23" s="28"/>
    </row>
    <row r="24" spans="2:3" s="26" customFormat="1" x14ac:dyDescent="0.35">
      <c r="B24" s="27"/>
      <c r="C24" s="28"/>
    </row>
    <row r="25" spans="2:3" s="26" customFormat="1" x14ac:dyDescent="0.35">
      <c r="B25" s="27"/>
      <c r="C25" s="28"/>
    </row>
    <row r="26" spans="2:3" s="26" customFormat="1" x14ac:dyDescent="0.35">
      <c r="B26" s="27"/>
      <c r="C26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71F9-1090-4A3C-A382-069A67D71E34}">
  <dimension ref="A2:C8"/>
  <sheetViews>
    <sheetView workbookViewId="0">
      <selection activeCell="B7" sqref="B7"/>
    </sheetView>
  </sheetViews>
  <sheetFormatPr defaultRowHeight="14.5" x14ac:dyDescent="0.35"/>
  <cols>
    <col min="2" max="2" width="45.36328125" style="29" customWidth="1"/>
  </cols>
  <sheetData>
    <row r="2" spans="1:3" ht="24.5" customHeight="1" x14ac:dyDescent="0.35">
      <c r="B2" s="30" t="s">
        <v>25</v>
      </c>
      <c r="C2" s="31" t="s">
        <v>30</v>
      </c>
    </row>
    <row r="4" spans="1:3" x14ac:dyDescent="0.35">
      <c r="B4" s="28" t="s">
        <v>29</v>
      </c>
    </row>
    <row r="6" spans="1:3" x14ac:dyDescent="0.35">
      <c r="A6">
        <v>1</v>
      </c>
      <c r="B6" s="29" t="s">
        <v>32</v>
      </c>
    </row>
    <row r="7" spans="1:3" ht="58" x14ac:dyDescent="0.35">
      <c r="A7">
        <v>2</v>
      </c>
      <c r="B7" s="29" t="s">
        <v>43</v>
      </c>
    </row>
    <row r="8" spans="1:3" ht="43.5" x14ac:dyDescent="0.35">
      <c r="A8">
        <v>3</v>
      </c>
      <c r="B8" s="2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79DE-6284-4091-A2C9-72B57B481CAA}">
  <dimension ref="A2:C8"/>
  <sheetViews>
    <sheetView workbookViewId="0">
      <selection activeCell="B10" sqref="B10"/>
    </sheetView>
  </sheetViews>
  <sheetFormatPr defaultRowHeight="14.5" x14ac:dyDescent="0.35"/>
  <cols>
    <col min="2" max="2" width="44.90625" style="29" customWidth="1"/>
  </cols>
  <sheetData>
    <row r="2" spans="1:3" ht="18.5" customHeight="1" x14ac:dyDescent="0.35">
      <c r="B2" s="30" t="s">
        <v>25</v>
      </c>
      <c r="C2" s="31" t="s">
        <v>33</v>
      </c>
    </row>
    <row r="3" spans="1:3" x14ac:dyDescent="0.35">
      <c r="B3" s="28"/>
      <c r="C3" s="26"/>
    </row>
    <row r="4" spans="1:3" x14ac:dyDescent="0.35">
      <c r="B4" s="28" t="s">
        <v>29</v>
      </c>
      <c r="C4" s="26"/>
    </row>
    <row r="6" spans="1:3" ht="43.5" x14ac:dyDescent="0.35">
      <c r="A6">
        <v>1</v>
      </c>
      <c r="B6" s="29" t="s">
        <v>45</v>
      </c>
    </row>
    <row r="7" spans="1:3" x14ac:dyDescent="0.35">
      <c r="A7">
        <v>2</v>
      </c>
      <c r="B7" s="29" t="s">
        <v>46</v>
      </c>
    </row>
    <row r="8" spans="1:3" ht="29" x14ac:dyDescent="0.35">
      <c r="A8">
        <v>3</v>
      </c>
      <c r="B8" s="2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7268-7696-41CB-8B38-6C2F9D72745E}">
  <dimension ref="A2:C9"/>
  <sheetViews>
    <sheetView workbookViewId="0">
      <selection activeCell="E10" sqref="E10"/>
    </sheetView>
  </sheetViews>
  <sheetFormatPr defaultRowHeight="14.5" x14ac:dyDescent="0.35"/>
  <cols>
    <col min="2" max="2" width="57.54296875" style="29" customWidth="1"/>
  </cols>
  <sheetData>
    <row r="2" spans="1:3" ht="18.5" customHeight="1" x14ac:dyDescent="0.35">
      <c r="B2" s="30" t="s">
        <v>25</v>
      </c>
      <c r="C2" s="31" t="s">
        <v>33</v>
      </c>
    </row>
    <row r="3" spans="1:3" x14ac:dyDescent="0.35">
      <c r="B3" s="28"/>
      <c r="C3" s="26"/>
    </row>
    <row r="4" spans="1:3" x14ac:dyDescent="0.35">
      <c r="B4" s="28" t="s">
        <v>29</v>
      </c>
      <c r="C4" s="26"/>
    </row>
    <row r="6" spans="1:3" ht="29" x14ac:dyDescent="0.35">
      <c r="A6">
        <v>1</v>
      </c>
      <c r="B6" s="29" t="s">
        <v>48</v>
      </c>
    </row>
    <row r="7" spans="1:3" ht="29" x14ac:dyDescent="0.35">
      <c r="A7">
        <v>2</v>
      </c>
      <c r="B7" s="29" t="s">
        <v>51</v>
      </c>
    </row>
    <row r="8" spans="1:3" ht="58" x14ac:dyDescent="0.35">
      <c r="A8">
        <v>3</v>
      </c>
      <c r="B8" s="29" t="s">
        <v>49</v>
      </c>
    </row>
    <row r="9" spans="1:3" ht="43.5" x14ac:dyDescent="0.35">
      <c r="A9">
        <v>4</v>
      </c>
      <c r="B9" s="2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640A-D3D0-448D-8478-72D17CD0C21B}">
  <dimension ref="A2:C10"/>
  <sheetViews>
    <sheetView workbookViewId="0">
      <selection activeCell="M7" sqref="M7"/>
    </sheetView>
  </sheetViews>
  <sheetFormatPr defaultRowHeight="14.5" x14ac:dyDescent="0.35"/>
  <cols>
    <col min="2" max="2" width="43.90625" style="29" customWidth="1"/>
  </cols>
  <sheetData>
    <row r="2" spans="1:3" ht="18.5" customHeight="1" x14ac:dyDescent="0.35">
      <c r="B2" s="30" t="s">
        <v>25</v>
      </c>
      <c r="C2" s="31" t="s">
        <v>34</v>
      </c>
    </row>
    <row r="3" spans="1:3" x14ac:dyDescent="0.35">
      <c r="B3" s="28"/>
      <c r="C3" s="26"/>
    </row>
    <row r="4" spans="1:3" x14ac:dyDescent="0.35">
      <c r="B4" s="28" t="s">
        <v>29</v>
      </c>
      <c r="C4" s="26"/>
    </row>
    <row r="6" spans="1:3" ht="29" x14ac:dyDescent="0.35">
      <c r="A6">
        <v>1</v>
      </c>
      <c r="B6" s="29" t="s">
        <v>52</v>
      </c>
    </row>
    <row r="7" spans="1:3" ht="29" x14ac:dyDescent="0.35">
      <c r="A7">
        <v>2</v>
      </c>
      <c r="B7" s="29" t="s">
        <v>53</v>
      </c>
    </row>
    <row r="8" spans="1:3" ht="72.5" x14ac:dyDescent="0.35">
      <c r="A8">
        <v>3</v>
      </c>
      <c r="B8" s="29" t="s">
        <v>54</v>
      </c>
    </row>
    <row r="9" spans="1:3" ht="72.5" x14ac:dyDescent="0.35">
      <c r="A9">
        <v>4</v>
      </c>
      <c r="B9" s="29" t="s">
        <v>55</v>
      </c>
    </row>
    <row r="10" spans="1:3" ht="43.5" x14ac:dyDescent="0.35">
      <c r="A10">
        <v>5</v>
      </c>
      <c r="B10" s="29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7E48-C808-4507-9895-421E997CA009}">
  <dimension ref="A2:C7"/>
  <sheetViews>
    <sheetView workbookViewId="0">
      <selection activeCell="B8" sqref="B8"/>
    </sheetView>
  </sheetViews>
  <sheetFormatPr defaultRowHeight="14.5" x14ac:dyDescent="0.35"/>
  <cols>
    <col min="2" max="2" width="43.90625" style="29" customWidth="1"/>
  </cols>
  <sheetData>
    <row r="2" spans="1:3" ht="18.5" customHeight="1" x14ac:dyDescent="0.35">
      <c r="B2" s="30" t="s">
        <v>25</v>
      </c>
      <c r="C2" s="31" t="s">
        <v>34</v>
      </c>
    </row>
    <row r="3" spans="1:3" x14ac:dyDescent="0.35">
      <c r="B3" s="28"/>
      <c r="C3" s="26"/>
    </row>
    <row r="4" spans="1:3" x14ac:dyDescent="0.35">
      <c r="B4" s="28" t="s">
        <v>29</v>
      </c>
      <c r="C4" s="26"/>
    </row>
    <row r="6" spans="1:3" ht="43.5" x14ac:dyDescent="0.35">
      <c r="A6">
        <v>1</v>
      </c>
      <c r="B6" s="29" t="s">
        <v>42</v>
      </c>
    </row>
    <row r="7" spans="1:3" ht="58" x14ac:dyDescent="0.35">
      <c r="A7">
        <v>2</v>
      </c>
      <c r="B7" s="29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BF45-59A5-4EC9-878A-B8B968A93B46}">
  <dimension ref="A2:C8"/>
  <sheetViews>
    <sheetView workbookViewId="0">
      <selection activeCell="B8" sqref="B8"/>
    </sheetView>
  </sheetViews>
  <sheetFormatPr defaultRowHeight="14.5" x14ac:dyDescent="0.35"/>
  <cols>
    <col min="2" max="2" width="48.26953125" style="29" customWidth="1"/>
  </cols>
  <sheetData>
    <row r="2" spans="1:3" ht="18.5" customHeight="1" x14ac:dyDescent="0.35">
      <c r="B2" s="30" t="s">
        <v>25</v>
      </c>
      <c r="C2" s="31" t="s">
        <v>34</v>
      </c>
    </row>
    <row r="3" spans="1:3" x14ac:dyDescent="0.35">
      <c r="B3" s="28"/>
      <c r="C3" s="26"/>
    </row>
    <row r="4" spans="1:3" x14ac:dyDescent="0.35">
      <c r="B4" s="28" t="s">
        <v>29</v>
      </c>
      <c r="C4" s="26"/>
    </row>
    <row r="6" spans="1:3" ht="43.5" x14ac:dyDescent="0.35">
      <c r="A6">
        <v>1</v>
      </c>
      <c r="B6" s="29" t="s">
        <v>42</v>
      </c>
    </row>
    <row r="7" spans="1:3" ht="29" x14ac:dyDescent="0.35">
      <c r="A7">
        <v>2</v>
      </c>
      <c r="B7" s="29" t="s">
        <v>39</v>
      </c>
    </row>
    <row r="8" spans="1:3" ht="29" x14ac:dyDescent="0.35">
      <c r="A8">
        <v>3</v>
      </c>
      <c r="B8" s="29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3F4C-FD39-4B2F-82AB-34511F54C733}">
  <dimension ref="A2:C8"/>
  <sheetViews>
    <sheetView workbookViewId="0">
      <selection activeCell="A9" sqref="A9"/>
    </sheetView>
  </sheetViews>
  <sheetFormatPr defaultRowHeight="14.5" x14ac:dyDescent="0.35"/>
  <cols>
    <col min="2" max="2" width="49" style="29" customWidth="1"/>
  </cols>
  <sheetData>
    <row r="2" spans="1:3" ht="18.5" customHeight="1" x14ac:dyDescent="0.35">
      <c r="B2" s="30" t="s">
        <v>25</v>
      </c>
      <c r="C2" s="31" t="s">
        <v>33</v>
      </c>
    </row>
    <row r="3" spans="1:3" x14ac:dyDescent="0.35">
      <c r="B3" s="28"/>
      <c r="C3" s="26"/>
    </row>
    <row r="4" spans="1:3" x14ac:dyDescent="0.35">
      <c r="B4" s="28" t="s">
        <v>29</v>
      </c>
      <c r="C4" s="26"/>
    </row>
    <row r="6" spans="1:3" ht="29" x14ac:dyDescent="0.35">
      <c r="A6">
        <v>1</v>
      </c>
      <c r="B6" s="29" t="s">
        <v>37</v>
      </c>
    </row>
    <row r="7" spans="1:3" ht="72.5" x14ac:dyDescent="0.35">
      <c r="A7">
        <v>2</v>
      </c>
      <c r="B7" s="29" t="s">
        <v>38</v>
      </c>
    </row>
    <row r="8" spans="1:3" x14ac:dyDescent="0.35">
      <c r="A8">
        <v>3</v>
      </c>
      <c r="B8" s="2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Project Plan</vt:lpstr>
      <vt:lpstr>26-Jan</vt:lpstr>
      <vt:lpstr>29-Jan</vt:lpstr>
      <vt:lpstr>5-Feb</vt:lpstr>
      <vt:lpstr>12-Feb</vt:lpstr>
      <vt:lpstr>19-Feb</vt:lpstr>
      <vt:lpstr>4-Mar</vt:lpstr>
      <vt:lpstr>18-Mar</vt:lpstr>
      <vt:lpstr>27-Mar</vt:lpstr>
      <vt:lpstr>2-Apr</vt:lpstr>
      <vt:lpstr>task_end</vt:lpstr>
      <vt:lpstr>task_progress</vt:lpstr>
      <vt:lpstr>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Hamsa Ravikumar</dc:creator>
  <cp:lastModifiedBy>Hamsa Ravikumar</cp:lastModifiedBy>
  <dcterms:created xsi:type="dcterms:W3CDTF">2024-01-29T10:36:37Z</dcterms:created>
  <dcterms:modified xsi:type="dcterms:W3CDTF">2024-04-04T14:45:05Z</dcterms:modified>
</cp:coreProperties>
</file>