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<sst xmlns="http://schemas.openxmlformats.org/spreadsheetml/2006/main" count="13" uniqueCount="13">
  <si>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half life (days)</t>
  </si>
  <si>
    <t xml:space="preserve">half life (ms)</t>
  </si>
  <si>
    <t xml:space="preserve">Recency facet, user parameter</t>
  </si>
  <si>
    <t xml:space="preserve">exponent</t>
  </si>
  <si>
    <t xml:space="preserve">(this values was selected s.t. cell L19 equals 1.00)</t>
  </si>
  <si>
    <t xml:space="preserve">divisor</t>
  </si>
  <si>
    <t xml:space="preserve">half life</t>
  </si>
  <si>
    <t xml:space="preserve">param</t>
  </si>
  <si>
    <t xml:space="preserve">desired</t>
  </si>
  <si>
    <t xml:space="preserve">estimated</t>
  </si>
  <si>
    <t xml:space="preserve">current date</t>
  </si>
  <si>
    <t xml:space="preserve">marks</t>
  </si>
  <si>
    <t xml:space="preserve">(fixed default)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</si>
</sst>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"/>
    <numFmt numFmtId="166" formatCode="MM/DD/YY"/>
    <numFmt numFmtId="167" formatCode="#,##0.00"/>
    <numFmt numFmtId="168" formatCode="#,##0"/>
    <numFmt numFmtId="169" formatCode="0.00E+00"/>
    <numFmt numFmtId="170" formatCode="0.00"/>
    <numFmt numFmtId="171" formatCode="#,##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Sheet1!$K$7:$K$7</c:f>
              <c:strCache>
                <c:ptCount val="1"/>
                <c:pt idx="0">
                  <c:v>desired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Sheet1!$J$8:$J$19</c:f>
              <c:numCache>
                <c:formatCode>General</c:formatCode>
                <c:ptCount val="12"/>
                <c:pt idx="0">
                  <c:v>0.01</c:v>
                </c:pt>
                <c:pt idx="1">
                  <c:v>0.1</c:v>
                </c:pt>
                <c:pt idx="2">
                  <c:v>0.23</c:v>
                </c:pt>
                <c:pt idx="3">
                  <c:v>0.35</c:v>
                </c:pt>
                <c:pt idx="4">
                  <c:v>0.49</c:v>
                </c:pt>
                <c:pt idx="5">
                  <c:v>0.499</c:v>
                </c:pt>
                <c:pt idx="6">
                  <c:v>0.501</c:v>
                </c:pt>
                <c:pt idx="7">
                  <c:v>0.51</c:v>
                </c:pt>
                <c:pt idx="8">
                  <c:v>0.65</c:v>
                </c:pt>
                <c:pt idx="9">
                  <c:v>0.77</c:v>
                </c:pt>
                <c:pt idx="10">
                  <c:v>0.9</c:v>
                </c:pt>
                <c:pt idx="11">
                  <c:v>0.99</c:v>
                </c:pt>
              </c:numCache>
            </c:numRef>
          </c:xVal>
          <c:yVal>
            <c:numRef>
              <c:f>Sheet1!$K$8:$K$19</c:f>
              <c:numCache>
                <c:formatCode>General</c:formatCode>
                <c:ptCount val="12"/>
                <c:pt idx="0">
                  <c:v>-1</c:v>
                </c:pt>
                <c:pt idx="1">
                  <c:v>-10</c:v>
                </c:pt>
                <c:pt idx="2">
                  <c:v>-100</c:v>
                </c:pt>
                <c:pt idx="3">
                  <c:v>-1000</c:v>
                </c:pt>
                <c:pt idx="4">
                  <c:v>-10000</c:v>
                </c:pt>
                <c:pt idx="5">
                  <c:v>-1E+020</c:v>
                </c:pt>
                <c:pt idx="6">
                  <c:v>1E+020</c:v>
                </c:pt>
                <c:pt idx="7">
                  <c:v>10000</c:v>
                </c:pt>
                <c:pt idx="8">
                  <c:v>730</c:v>
                </c:pt>
                <c:pt idx="9">
                  <c:v>100</c:v>
                </c:pt>
                <c:pt idx="10">
                  <c:v>10</c:v>
                </c:pt>
                <c:pt idx="11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Sheet1!$L$7:$L$7</c:f>
              <c:strCache>
                <c:ptCount val="1"/>
                <c:pt idx="0">
                  <c:v>estimated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Sheet1!$J$8:$J$19</c:f>
              <c:numCache>
                <c:formatCode>General</c:formatCode>
                <c:ptCount val="12"/>
                <c:pt idx="0">
                  <c:v>0.01</c:v>
                </c:pt>
                <c:pt idx="1">
                  <c:v>0.1</c:v>
                </c:pt>
                <c:pt idx="2">
                  <c:v>0.23</c:v>
                </c:pt>
                <c:pt idx="3">
                  <c:v>0.35</c:v>
                </c:pt>
                <c:pt idx="4">
                  <c:v>0.49</c:v>
                </c:pt>
                <c:pt idx="5">
                  <c:v>0.499</c:v>
                </c:pt>
                <c:pt idx="6">
                  <c:v>0.501</c:v>
                </c:pt>
                <c:pt idx="7">
                  <c:v>0.51</c:v>
                </c:pt>
                <c:pt idx="8">
                  <c:v>0.65</c:v>
                </c:pt>
                <c:pt idx="9">
                  <c:v>0.77</c:v>
                </c:pt>
                <c:pt idx="10">
                  <c:v>0.9</c:v>
                </c:pt>
                <c:pt idx="11">
                  <c:v>0.99</c:v>
                </c:pt>
              </c:numCache>
            </c:numRef>
          </c:xVal>
          <c:yVal>
            <c:numRef>
              <c:f>Sheet1!$L$8:$L$19</c:f>
              <c:numCache>
                <c:formatCode>General</c:formatCode>
                <c:ptCount val="12"/>
                <c:pt idx="0">
                  <c:v>-1.00051457672844</c:v>
                </c:pt>
                <c:pt idx="1">
                  <c:v>-5.40839390215597</c:v>
                </c:pt>
                <c:pt idx="2">
                  <c:v>-59.9628680295052</c:v>
                </c:pt>
                <c:pt idx="3">
                  <c:v>-730</c:v>
                </c:pt>
                <c:pt idx="4">
                  <c:v>-287898.781678867</c:v>
                </c:pt>
                <c:pt idx="5">
                  <c:v>-4426851.08608254</c:v>
                </c:pt>
                <c:pt idx="6">
                  <c:v>4426851.08608254</c:v>
                </c:pt>
                <c:pt idx="7">
                  <c:v>287898.781678867</c:v>
                </c:pt>
                <c:pt idx="8">
                  <c:v>730</c:v>
                </c:pt>
                <c:pt idx="9">
                  <c:v>59.9628680295052</c:v>
                </c:pt>
                <c:pt idx="10">
                  <c:v>5.40839390215597</c:v>
                </c:pt>
                <c:pt idx="11">
                  <c:v>1.00051457672844</c:v>
                </c:pt>
              </c:numCache>
            </c:numRef>
          </c:yVal>
          <c:smooth val="0"/>
        </c:ser>
        <c:axId val="68339774"/>
        <c:axId val="27235628"/>
      </c:scatterChart>
      <c:valAx>
        <c:axId val="6833977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7235628"/>
        <c:crosses val="autoZero"/>
        <c:crossBetween val="midCat"/>
      </c:valAx>
      <c:valAx>
        <c:axId val="27235628"/>
        <c:scaling>
          <c:orientation val="minMax"/>
          <c:max val="5000"/>
          <c:min val="-500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8339774"/>
        <c:crossesAt val="0"/>
        <c:crossBetween val="midCat"/>
        <c:majorUnit val="1000"/>
        <c:minorUnit val="500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423720</xdr:colOff>
      <xdr:row>21</xdr:row>
      <xdr:rowOff>93240</xdr:rowOff>
    </xdr:from>
    <xdr:to>
      <xdr:col>17</xdr:col>
      <xdr:colOff>582120</xdr:colOff>
      <xdr:row>41</xdr:row>
      <xdr:rowOff>81360</xdr:rowOff>
    </xdr:to>
    <xdr:graphicFrame>
      <xdr:nvGraphicFramePr>
        <xdr:cNvPr id="0" name=""/>
        <xdr:cNvGraphicFramePr/>
      </xdr:nvGraphicFramePr>
      <xdr:xfrm>
        <a:off x="7748280" y="3506760"/>
        <a:ext cx="562572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2.8"/>
  <cols>
    <col collapsed="false" hidden="false" max="8" min="8" style="1" width="0.673469387755102"/>
    <col collapsed="false" hidden="false" max="9" min="9" style="0" width="14.5816326530612"/>
  </cols>
  <sheetData>
    <row r="2" customFormat="false" ht="12.8" hidden="false" customHeight="false" outlineLevel="0" collapsed="false">
      <c r="K2" s="0" t="n">
        <f aca="false">K16/K18</f>
        <v>73</v>
      </c>
      <c r="L2" s="2" t="n">
        <f aca="false">L16/L18</f>
        <v>134.975375907623</v>
      </c>
    </row>
    <row r="3" customFormat="false" ht="12.8" hidden="false" customHeight="false" outlineLevel="0" collapsed="false">
      <c r="D3" s="3" t="s">
        <v>0</v>
      </c>
      <c r="E3" s="4" t="n">
        <f aca="false">365*2</f>
        <v>730</v>
      </c>
      <c r="M3" s="4"/>
    </row>
    <row r="4" customFormat="false" ht="12.8" hidden="false" customHeight="false" outlineLevel="0" collapsed="false">
      <c r="D4" s="3" t="s">
        <v>1</v>
      </c>
      <c r="E4" s="0" t="n">
        <f aca="false">E3*24*60*60*1000</f>
        <v>63072000000</v>
      </c>
      <c r="J4" s="0" t="s">
        <v>2</v>
      </c>
      <c r="M4" s="3" t="s">
        <v>3</v>
      </c>
      <c r="N4" s="4" t="n">
        <v>6.74</v>
      </c>
      <c r="O4" s="0" t="s">
        <v>4</v>
      </c>
    </row>
    <row r="5" customFormat="false" ht="12.8" hidden="false" customHeight="false" outlineLevel="0" collapsed="false">
      <c r="M5" s="3" t="s">
        <v>5</v>
      </c>
      <c r="N5" s="4" t="n">
        <f aca="false">M16/K16</f>
        <v>0.102573715128866</v>
      </c>
    </row>
    <row r="6" customFormat="false" ht="12.8" hidden="false" customHeight="false" outlineLevel="0" collapsed="false">
      <c r="K6" s="5" t="s">
        <v>6</v>
      </c>
      <c r="L6" s="5"/>
    </row>
    <row r="7" customFormat="false" ht="12.8" hidden="false" customHeight="false" outlineLevel="0" collapsed="false">
      <c r="J7" s="0" t="s">
        <v>7</v>
      </c>
      <c r="K7" s="0" t="s">
        <v>8</v>
      </c>
      <c r="L7" s="0" t="s">
        <v>9</v>
      </c>
    </row>
    <row r="8" customFormat="false" ht="12.8" hidden="false" customHeight="false" outlineLevel="0" collapsed="false">
      <c r="B8" s="3" t="s">
        <v>10</v>
      </c>
      <c r="C8" s="0" t="n">
        <v>1524110400000</v>
      </c>
      <c r="D8" s="6" t="n">
        <f aca="false">DATE(1970,1,1)+C8/86400000</f>
        <v>43209.1666666667</v>
      </c>
      <c r="J8" s="0" t="n">
        <v>0.01</v>
      </c>
      <c r="K8" s="7" t="n">
        <v>-1</v>
      </c>
      <c r="L8" s="7" t="n">
        <f aca="false">M8/$N$5</f>
        <v>-1.00051457672844</v>
      </c>
      <c r="M8" s="7" t="n">
        <f aca="false">-M19</f>
        <v>-0.10262649717562</v>
      </c>
    </row>
    <row r="9" customFormat="false" ht="12.8" hidden="false" customHeight="false" outlineLevel="0" collapsed="false">
      <c r="J9" s="0" t="n">
        <v>0.1</v>
      </c>
      <c r="K9" s="8" t="n">
        <v>-10</v>
      </c>
      <c r="L9" s="8" t="n">
        <f aca="false">M9/$N$5</f>
        <v>-5.40839390215597</v>
      </c>
      <c r="M9" s="8" t="n">
        <f aca="false">-M18</f>
        <v>-0.55475905542444</v>
      </c>
    </row>
    <row r="10" customFormat="false" ht="12.8" hidden="false" customHeight="false" outlineLevel="0" collapsed="false">
      <c r="B10" s="3" t="s">
        <v>11</v>
      </c>
      <c r="C10" s="0" t="n">
        <v>1514782800000</v>
      </c>
      <c r="D10" s="6" t="n">
        <f aca="false">DATE(1970,1,1)+C10/86400000</f>
        <v>43101.2083333333</v>
      </c>
      <c r="E10" s="0" t="n">
        <f aca="false">($C$8-C10)/$E$4</f>
        <v>0.147888127853881</v>
      </c>
      <c r="F10" s="0" t="n">
        <f aca="false">POWER(0.5,E10)</f>
        <v>0.902570713568357</v>
      </c>
      <c r="J10" s="0" t="n">
        <v>0.23</v>
      </c>
      <c r="K10" s="8" t="n">
        <v>-100</v>
      </c>
      <c r="L10" s="8" t="n">
        <f aca="false">M10/$N$5</f>
        <v>-59.9628680295052</v>
      </c>
      <c r="M10" s="8" t="n">
        <f aca="false">-M17</f>
        <v>-6.15061414356823</v>
      </c>
    </row>
    <row r="11" customFormat="false" ht="12.8" hidden="false" customHeight="false" outlineLevel="0" collapsed="false">
      <c r="C11" s="0" t="n">
        <v>1515085200000</v>
      </c>
      <c r="D11" s="6" t="n">
        <f aca="false">DATE(1970,1,1)+C11/86400000</f>
        <v>43104.7083333333</v>
      </c>
      <c r="E11" s="0" t="n">
        <f aca="false">($C$8-C11)/$E$4</f>
        <v>0.143093607305936</v>
      </c>
      <c r="F11" s="0" t="n">
        <f aca="false">POWER(0.5,E11)</f>
        <v>0.905575224094592</v>
      </c>
      <c r="J11" s="0" t="n">
        <v>0.35</v>
      </c>
      <c r="K11" s="0" t="n">
        <v>-1000</v>
      </c>
      <c r="L11" s="8" t="n">
        <f aca="false">M11/$N$5</f>
        <v>-730</v>
      </c>
      <c r="M11" s="8" t="n">
        <f aca="false">-M16</f>
        <v>-74.8788120440718</v>
      </c>
    </row>
    <row r="12" customFormat="false" ht="12.8" hidden="false" customHeight="false" outlineLevel="0" collapsed="false">
      <c r="C12" s="0" t="n">
        <v>1515387600000</v>
      </c>
      <c r="D12" s="6" t="n">
        <f aca="false">DATE(1970,1,1)+C12/86400000</f>
        <v>43108.2083333333</v>
      </c>
      <c r="E12" s="0" t="n">
        <f aca="false">($C$8-C12)/$E$4</f>
        <v>0.138299086757991</v>
      </c>
      <c r="F12" s="0" t="n">
        <f aca="false">POWER(0.5,E12)</f>
        <v>0.908589736145768</v>
      </c>
      <c r="J12" s="0" t="n">
        <v>0.49</v>
      </c>
      <c r="K12" s="9" t="n">
        <v>-10000</v>
      </c>
      <c r="L12" s="9" t="n">
        <f aca="false">M12/$N$5</f>
        <v>-287898.781678867</v>
      </c>
      <c r="M12" s="9" t="n">
        <f aca="false">-M15</f>
        <v>-29530.8476178757</v>
      </c>
    </row>
    <row r="13" customFormat="false" ht="12.8" hidden="false" customHeight="false" outlineLevel="0" collapsed="false">
      <c r="C13" s="0" t="n">
        <v>1515690000000</v>
      </c>
      <c r="D13" s="6" t="n">
        <f aca="false">DATE(1970,1,1)+C13/86400000</f>
        <v>43111.7083333333</v>
      </c>
      <c r="E13" s="0" t="n">
        <f aca="false">($C$8-C13)/$E$4</f>
        <v>0.133504566210046</v>
      </c>
      <c r="F13" s="0" t="n">
        <f aca="false">POWER(0.5,E13)</f>
        <v>0.911614283015328</v>
      </c>
      <c r="J13" s="0" t="n">
        <v>0.499</v>
      </c>
      <c r="K13" s="9" t="n">
        <v>-1E+020</v>
      </c>
      <c r="L13" s="9" t="n">
        <f aca="false">M13/$N$5</f>
        <v>-4426851.08608254</v>
      </c>
      <c r="M13" s="9" t="n">
        <f aca="false">-M14</f>
        <v>-454078.562221739</v>
      </c>
    </row>
    <row r="14" customFormat="false" ht="12.8" hidden="false" customHeight="false" outlineLevel="0" collapsed="false">
      <c r="C14" s="0" t="n">
        <v>1515992400000</v>
      </c>
      <c r="D14" s="6" t="n">
        <f aca="false">DATE(1970,1,1)+C14/86400000</f>
        <v>43115.2083333333</v>
      </c>
      <c r="E14" s="0" t="n">
        <f aca="false">($C$8-C14)/$E$4</f>
        <v>0.1287100456621</v>
      </c>
      <c r="F14" s="0" t="n">
        <f aca="false">POWER(0.5,E14)</f>
        <v>0.914648898107543</v>
      </c>
      <c r="J14" s="0" t="n">
        <v>0.501</v>
      </c>
      <c r="K14" s="9" t="n">
        <v>1E+020</v>
      </c>
      <c r="L14" s="9" t="n">
        <f aca="false">M14/$N$5</f>
        <v>4426851.08608254</v>
      </c>
      <c r="M14" s="9" t="n">
        <f aca="false">(-LN(J14-0.5))^$N$4</f>
        <v>454078.562221739</v>
      </c>
    </row>
    <row r="15" customFormat="false" ht="12.8" hidden="false" customHeight="false" outlineLevel="0" collapsed="false">
      <c r="J15" s="0" t="n">
        <v>0.51</v>
      </c>
      <c r="K15" s="9" t="n">
        <v>10000</v>
      </c>
      <c r="L15" s="9" t="n">
        <f aca="false">M15/$N$5</f>
        <v>287898.781678867</v>
      </c>
      <c r="M15" s="9" t="n">
        <f aca="false">(-LN(J15-0.5))^$N$4</f>
        <v>29530.8476178757</v>
      </c>
    </row>
    <row r="16" customFormat="false" ht="12.8" hidden="false" customHeight="false" outlineLevel="0" collapsed="false">
      <c r="F16" s="10" t="n">
        <f aca="false">SUM(F10:F14)</f>
        <v>4.54299885493159</v>
      </c>
      <c r="I16" s="3" t="s">
        <v>12</v>
      </c>
      <c r="J16" s="0" t="n">
        <v>0.65</v>
      </c>
      <c r="K16" s="11" t="n">
        <f aca="false">E3</f>
        <v>730</v>
      </c>
      <c r="L16" s="11" t="n">
        <f aca="false">M16/$N$5</f>
        <v>730</v>
      </c>
      <c r="M16" s="9" t="n">
        <f aca="false">(-LN(J16-0.5))^$N$4</f>
        <v>74.8788120440718</v>
      </c>
    </row>
    <row r="17" customFormat="false" ht="12.8" hidden="false" customHeight="false" outlineLevel="0" collapsed="false">
      <c r="J17" s="0" t="n">
        <v>0.77</v>
      </c>
      <c r="K17" s="8" t="n">
        <v>100</v>
      </c>
      <c r="L17" s="8" t="n">
        <f aca="false">M17/$N$5</f>
        <v>59.9628680295052</v>
      </c>
      <c r="M17" s="9" t="n">
        <f aca="false">(-LN(J17-0.5))^$N$4</f>
        <v>6.15061414356823</v>
      </c>
      <c r="N17" s="0" t="n">
        <f aca="false">L17/365</f>
        <v>0.164281830217822</v>
      </c>
    </row>
    <row r="18" customFormat="false" ht="12.8" hidden="false" customHeight="false" outlineLevel="0" collapsed="false">
      <c r="J18" s="0" t="n">
        <v>0.9</v>
      </c>
      <c r="K18" s="0" t="n">
        <v>10</v>
      </c>
      <c r="L18" s="8" t="n">
        <f aca="false">M18/$N$5</f>
        <v>5.40839390215597</v>
      </c>
      <c r="M18" s="9" t="n">
        <f aca="false">(-LN(J18-0.5))^$N$4</f>
        <v>0.55475905542444</v>
      </c>
    </row>
    <row r="19" customFormat="false" ht="12.8" hidden="false" customHeight="false" outlineLevel="0" collapsed="false">
      <c r="J19" s="0" t="n">
        <v>0.99</v>
      </c>
      <c r="K19" s="12" t="n">
        <v>1</v>
      </c>
      <c r="L19" s="12" t="n">
        <f aca="false">M19/$N$5</f>
        <v>1.00051457672844</v>
      </c>
      <c r="M19" s="9" t="n">
        <f aca="false">(-LN(J19-0.5))^$N$4</f>
        <v>0.10262649717562</v>
      </c>
    </row>
    <row r="20" customFormat="false" ht="12.8" hidden="false" customHeight="false" outlineLevel="0" collapsed="false">
      <c r="J20" s="0" t="n">
        <v>0.995</v>
      </c>
      <c r="L20" s="13" t="n">
        <f aca="false">M20/$N$5</f>
        <v>0.908374860591131</v>
      </c>
      <c r="M20" s="9" t="n">
        <f aca="false">(-LN(J20-0.5))^$N$4</f>
        <v>0.0931753841804977</v>
      </c>
    </row>
  </sheetData>
  <mergeCells count="1">
    <mergeCell ref="K6:L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2018-04-19T14:02:08Z</dcterms:created>
  <dc:creator/>
  <dc:description/>
  <dc:language>en-US</dc:language>
  <cp:lastModifiedBy/>
  <dcterms:modified xsi:type="dcterms:W3CDTF">2018-04-20T07:57:06Z</dcterms:modified>
  <cp:revision>18</cp:revision>
  <dc:subject/>
  <dc:title/>
</cp:coreProperties>
</file>