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mza\Downloads\docking clofazimine\Calculo TOP Selecionados\"/>
    </mc:Choice>
  </mc:AlternateContent>
  <xr:revisionPtr revIDLastSave="0" documentId="13_ncr:1_{300209F6-931B-47E4-AFD3-2E155B4900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RAL" sheetId="1" r:id="rId1"/>
    <sheet name="Planilha2" sheetId="4" r:id="rId2"/>
    <sheet name="Planilha1" sheetId="2" r:id="rId3"/>
    <sheet name="ESCOLHID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D2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F14" i="1"/>
  <c r="E14" i="1"/>
  <c r="D14" i="1"/>
  <c r="E12" i="1"/>
  <c r="F12" i="1" s="1"/>
  <c r="D10" i="1"/>
  <c r="D12" i="1"/>
  <c r="E4" i="3"/>
  <c r="F4" i="3" s="1"/>
  <c r="D4" i="3"/>
  <c r="E3" i="3"/>
  <c r="F3" i="3" s="1"/>
  <c r="D3" i="3"/>
  <c r="E2" i="3"/>
  <c r="F2" i="3" s="1"/>
  <c r="D2" i="3"/>
  <c r="E8" i="2"/>
  <c r="F8" i="2" s="1"/>
  <c r="D8" i="2"/>
  <c r="E5" i="2"/>
  <c r="F5" i="2" s="1"/>
  <c r="D5" i="2"/>
  <c r="E7" i="2"/>
  <c r="D7" i="2"/>
  <c r="F7" i="2" s="1"/>
  <c r="E3" i="2"/>
  <c r="F3" i="2" s="1"/>
  <c r="D3" i="2"/>
  <c r="E6" i="2"/>
  <c r="D6" i="2"/>
  <c r="F6" i="2" s="1"/>
  <c r="E4" i="2"/>
  <c r="F4" i="2" s="1"/>
  <c r="D4" i="2"/>
  <c r="E2" i="2"/>
  <c r="F2" i="2" s="1"/>
  <c r="D2" i="2"/>
  <c r="E9" i="1"/>
  <c r="E2" i="1"/>
  <c r="E8" i="1"/>
  <c r="E10" i="1"/>
  <c r="E7" i="1"/>
  <c r="F7" i="1" s="1"/>
  <c r="E4" i="1"/>
  <c r="E3" i="1"/>
  <c r="E5" i="1"/>
  <c r="F5" i="1" s="1"/>
  <c r="E6" i="1"/>
  <c r="D9" i="1"/>
  <c r="D2" i="1"/>
  <c r="F2" i="1" s="1"/>
  <c r="D8" i="1"/>
  <c r="D7" i="1"/>
  <c r="D4" i="1"/>
  <c r="D3" i="1"/>
  <c r="D5" i="1"/>
  <c r="D6" i="1"/>
  <c r="F6" i="4" l="1"/>
  <c r="F8" i="4"/>
  <c r="F9" i="4"/>
  <c r="F4" i="4"/>
  <c r="F10" i="4"/>
  <c r="F5" i="4"/>
  <c r="F7" i="4"/>
  <c r="F3" i="4"/>
  <c r="F10" i="1"/>
  <c r="F8" i="1"/>
  <c r="F9" i="1"/>
  <c r="F3" i="1"/>
  <c r="F4" i="1"/>
  <c r="F6" i="1"/>
</calcChain>
</file>

<file path=xl/sharedStrings.xml><?xml version="1.0" encoding="utf-8"?>
<sst xmlns="http://schemas.openxmlformats.org/spreadsheetml/2006/main" count="56" uniqueCount="20">
  <si>
    <t>Kv1.3 (kcal/mol)</t>
  </si>
  <si>
    <t>PPAR-γ (kcal/mol)</t>
  </si>
  <si>
    <t>Média</t>
  </si>
  <si>
    <t>Ligante</t>
  </si>
  <si>
    <t>SD</t>
  </si>
  <si>
    <t>CV (%)</t>
  </si>
  <si>
    <t>9Conformer3D_COMPOUND_CID_44587506</t>
  </si>
  <si>
    <t>8Conformer3D_COMPOUND_CID_162817168</t>
  </si>
  <si>
    <t>6Structure3D_COMPOUND_CID_162817372</t>
  </si>
  <si>
    <t>7Conformer3D_COMPOUND_CID_163193487</t>
  </si>
  <si>
    <t>5Conformer3D_COMPOUND_CID_163193028</t>
  </si>
  <si>
    <t>4Conformer3D_COMPOUND_CID_328712</t>
  </si>
  <si>
    <t>3Conformer3D_COMPOUND_CID_5315801</t>
  </si>
  <si>
    <t>2Conformer3D_COMPOUND_CID_5318528</t>
  </si>
  <si>
    <t>1Conformer3D_COMPOUND_CID_101426128</t>
  </si>
  <si>
    <t>Conformer3D_COMPOUND_CID_443684</t>
  </si>
  <si>
    <t>Kv1.3 (-kcal/mol)</t>
  </si>
  <si>
    <t>PPAR-γ (-kcal/mol)</t>
  </si>
  <si>
    <t xml:space="preserve">RMSD </t>
  </si>
  <si>
    <t>Padrão (Clofazimina)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</si>
</sst>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sqref="A1:G14"/>
    </sheetView>
  </sheetViews>
  <sheetFormatPr defaultRowHeight="14.4" x14ac:dyDescent="0.3"/>
  <cols>
    <col min="1" max="1" width="38.109375" bestFit="1" customWidth="1"/>
    <col min="2" max="2" width="14.21875" bestFit="1" customWidth="1"/>
    <col min="3" max="3" width="15.5546875" bestFit="1" customWidth="1"/>
  </cols>
  <sheetData>
    <row r="1" spans="1:7" x14ac:dyDescent="0.3">
      <c r="A1" s="1" t="s">
        <v>3</v>
      </c>
      <c r="B1" s="1" t="s">
        <v>16</v>
      </c>
      <c r="C1" s="1" t="s">
        <v>17</v>
      </c>
      <c r="D1" s="1" t="s">
        <v>2</v>
      </c>
      <c r="E1" s="1" t="s">
        <v>4</v>
      </c>
      <c r="F1" s="1" t="s">
        <v>5</v>
      </c>
      <c r="G1" s="1" t="s">
        <v>18</v>
      </c>
    </row>
    <row r="2" spans="1:7" x14ac:dyDescent="0.3">
      <c r="A2" s="1" t="s">
        <v>9</v>
      </c>
      <c r="B2" s="1">
        <v>8.1</v>
      </c>
      <c r="C2" s="1">
        <v>7.6</v>
      </c>
      <c r="D2" s="1">
        <f t="shared" ref="D2:D9" si="0">AVERAGE(B2:C2)</f>
        <v>7.85</v>
      </c>
      <c r="E2" s="1">
        <f t="shared" ref="E2:E10" si="1">_xlfn.STDEV.S(B2:C2)</f>
        <v>0.35355339059327379</v>
      </c>
      <c r="F2" s="1">
        <f t="shared" ref="F2:F10" si="2">(E2/D2)*100</f>
        <v>4.5038648483219585</v>
      </c>
      <c r="G2">
        <v>4.4660000000000002</v>
      </c>
    </row>
    <row r="3" spans="1:7" x14ac:dyDescent="0.3">
      <c r="A3" s="1" t="s">
        <v>13</v>
      </c>
      <c r="B3" s="1">
        <v>7.9</v>
      </c>
      <c r="C3" s="1">
        <v>7.3</v>
      </c>
      <c r="D3" s="1">
        <f t="shared" si="0"/>
        <v>7.6</v>
      </c>
      <c r="E3" s="1">
        <f t="shared" si="1"/>
        <v>0.4242640687119289</v>
      </c>
      <c r="F3" s="1">
        <f t="shared" si="2"/>
        <v>5.5824219567359075</v>
      </c>
      <c r="G3">
        <v>5.9729999999999999</v>
      </c>
    </row>
    <row r="4" spans="1:7" x14ac:dyDescent="0.3">
      <c r="A4" s="1" t="s">
        <v>12</v>
      </c>
      <c r="B4" s="1">
        <v>7.9</v>
      </c>
      <c r="C4" s="1">
        <v>7</v>
      </c>
      <c r="D4" s="1">
        <f t="shared" si="0"/>
        <v>7.45</v>
      </c>
      <c r="E4" s="1">
        <f t="shared" si="1"/>
        <v>0.63639610306789296</v>
      </c>
      <c r="F4" s="1">
        <f t="shared" si="2"/>
        <v>8.5422295713811138</v>
      </c>
      <c r="G4">
        <v>5.4589999999999996</v>
      </c>
    </row>
    <row r="5" spans="1:7" x14ac:dyDescent="0.3">
      <c r="A5" s="1" t="s">
        <v>14</v>
      </c>
      <c r="B5" s="1">
        <v>7.7</v>
      </c>
      <c r="C5" s="1">
        <v>7.2</v>
      </c>
      <c r="D5" s="1">
        <f t="shared" si="0"/>
        <v>7.45</v>
      </c>
      <c r="E5" s="1">
        <f t="shared" si="1"/>
        <v>0.35355339059327379</v>
      </c>
      <c r="F5" s="1">
        <f t="shared" si="2"/>
        <v>4.7456830952117288</v>
      </c>
      <c r="G5">
        <v>4.8339999999999996</v>
      </c>
    </row>
    <row r="6" spans="1:7" x14ac:dyDescent="0.3">
      <c r="A6" s="1" t="s">
        <v>6</v>
      </c>
      <c r="B6" s="1">
        <v>8.4</v>
      </c>
      <c r="C6" s="1">
        <v>6.4</v>
      </c>
      <c r="D6" s="1">
        <f t="shared" si="0"/>
        <v>7.4</v>
      </c>
      <c r="E6" s="1">
        <f t="shared" si="1"/>
        <v>1.4142135623730951</v>
      </c>
      <c r="F6" s="1">
        <f t="shared" si="2"/>
        <v>19.110994086122908</v>
      </c>
      <c r="G6">
        <v>5.4720000000000004</v>
      </c>
    </row>
    <row r="7" spans="1:7" x14ac:dyDescent="0.3">
      <c r="A7" s="1" t="s">
        <v>11</v>
      </c>
      <c r="B7" s="1">
        <v>6.9</v>
      </c>
      <c r="C7" s="1">
        <v>7.6</v>
      </c>
      <c r="D7" s="1">
        <f t="shared" si="0"/>
        <v>7.25</v>
      </c>
      <c r="E7" s="1">
        <f t="shared" si="1"/>
        <v>0.49497474683058273</v>
      </c>
      <c r="F7" s="1">
        <f t="shared" si="2"/>
        <v>6.8272378873183825</v>
      </c>
      <c r="G7">
        <v>5.4009999999999998</v>
      </c>
    </row>
    <row r="8" spans="1:7" x14ac:dyDescent="0.3">
      <c r="A8" s="4" t="s">
        <v>8</v>
      </c>
      <c r="B8" s="4">
        <v>8.1</v>
      </c>
      <c r="C8" s="4">
        <v>5.9</v>
      </c>
      <c r="D8" s="4">
        <f t="shared" si="0"/>
        <v>7</v>
      </c>
      <c r="E8" s="4">
        <f t="shared" si="1"/>
        <v>1.555634918610405</v>
      </c>
      <c r="F8" s="4">
        <f t="shared" si="2"/>
        <v>22.223355980148643</v>
      </c>
      <c r="G8" s="4">
        <v>4.7130000000000001</v>
      </c>
    </row>
    <row r="9" spans="1:7" x14ac:dyDescent="0.3">
      <c r="A9" s="1" t="s">
        <v>7</v>
      </c>
      <c r="B9" s="1">
        <v>7.4</v>
      </c>
      <c r="C9" s="1">
        <v>6.5</v>
      </c>
      <c r="D9" s="1">
        <f t="shared" si="0"/>
        <v>6.95</v>
      </c>
      <c r="E9" s="1">
        <f t="shared" si="1"/>
        <v>0.63639610306789296</v>
      </c>
      <c r="F9" s="1">
        <f t="shared" si="2"/>
        <v>9.1567784614085301</v>
      </c>
      <c r="G9">
        <v>5.6050000000000004</v>
      </c>
    </row>
    <row r="10" spans="1:7" x14ac:dyDescent="0.3">
      <c r="A10" s="4" t="s">
        <v>10</v>
      </c>
      <c r="B10" s="4">
        <v>7.5</v>
      </c>
      <c r="C10" s="4">
        <v>6.4</v>
      </c>
      <c r="D10" s="4">
        <f t="shared" ref="D10:D12" si="3">AVERAGE(B10:C10)</f>
        <v>6.95</v>
      </c>
      <c r="E10" s="4">
        <f t="shared" si="1"/>
        <v>0.77781745930520207</v>
      </c>
      <c r="F10" s="4">
        <f t="shared" si="2"/>
        <v>11.19161811949931</v>
      </c>
      <c r="G10" s="4">
        <v>5.875</v>
      </c>
    </row>
    <row r="11" spans="1:7" x14ac:dyDescent="0.3">
      <c r="D11" s="3"/>
      <c r="E11" s="3"/>
      <c r="F11" s="3"/>
    </row>
    <row r="12" spans="1:7" x14ac:dyDescent="0.3">
      <c r="A12" s="1" t="s">
        <v>15</v>
      </c>
      <c r="B12" s="1">
        <v>6.6</v>
      </c>
      <c r="C12" s="1">
        <v>6.8</v>
      </c>
      <c r="D12" s="1">
        <f t="shared" si="3"/>
        <v>6.6999999999999993</v>
      </c>
      <c r="E12" s="1">
        <f t="shared" ref="E12" si="4">_xlfn.STDEV.S(B12:C12)</f>
        <v>0.14142135623730964</v>
      </c>
      <c r="F12" s="1">
        <f t="shared" ref="F12" si="5">(E12/D12)*100</f>
        <v>2.1107665110046216</v>
      </c>
      <c r="G12">
        <v>3.7679999999999998</v>
      </c>
    </row>
    <row r="14" spans="1:7" x14ac:dyDescent="0.3">
      <c r="A14" t="s">
        <v>19</v>
      </c>
      <c r="B14">
        <v>6.65</v>
      </c>
      <c r="C14">
        <v>8.5</v>
      </c>
      <c r="D14">
        <f>AVERAGE(B14:C14)</f>
        <v>7.5750000000000002</v>
      </c>
      <c r="E14">
        <f>_xlfn.STDEV.S(B14:C14)</f>
        <v>1.3081475451951101</v>
      </c>
      <c r="F14">
        <f>(E14/D14)*100</f>
        <v>17.269274524027857</v>
      </c>
      <c r="G14">
        <v>0</v>
      </c>
    </row>
  </sheetData>
  <sortState xmlns:xlrd2="http://schemas.microsoft.com/office/spreadsheetml/2017/richdata2" ref="A2:F10">
    <sortCondition descending="1" ref="D1:D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F3BD-4485-4207-9D40-ECCF7D6DA317}">
  <dimension ref="A1:G10"/>
  <sheetViews>
    <sheetView tabSelected="1" workbookViewId="0">
      <selection sqref="A1:G10"/>
    </sheetView>
  </sheetViews>
  <sheetFormatPr defaultRowHeight="14.4" x14ac:dyDescent="0.3"/>
  <cols>
    <col min="1" max="1" width="39.109375" bestFit="1" customWidth="1"/>
    <col min="2" max="2" width="14.88671875" bestFit="1" customWidth="1"/>
    <col min="3" max="3" width="16.21875" bestFit="1" customWidth="1"/>
    <col min="4" max="4" width="6.109375" bestFit="1" customWidth="1"/>
    <col min="5" max="6" width="12" bestFit="1" customWidth="1"/>
    <col min="7" max="7" width="6.33203125" bestFit="1" customWidth="1"/>
  </cols>
  <sheetData>
    <row r="1" spans="1:7" x14ac:dyDescent="0.3">
      <c r="A1" s="1" t="s">
        <v>3</v>
      </c>
      <c r="B1" s="1" t="s">
        <v>16</v>
      </c>
      <c r="C1" s="1" t="s">
        <v>17</v>
      </c>
      <c r="D1" s="1" t="s">
        <v>2</v>
      </c>
      <c r="E1" s="1" t="s">
        <v>4</v>
      </c>
      <c r="F1" s="1" t="s">
        <v>5</v>
      </c>
      <c r="G1" s="1" t="s">
        <v>18</v>
      </c>
    </row>
    <row r="2" spans="1:7" x14ac:dyDescent="0.3">
      <c r="A2" t="s">
        <v>19</v>
      </c>
      <c r="B2">
        <v>6.65</v>
      </c>
      <c r="C2">
        <v>8.5</v>
      </c>
      <c r="D2">
        <f>AVERAGE(B2:C2)</f>
        <v>7.5750000000000002</v>
      </c>
      <c r="E2">
        <f>_xlfn.STDEV.S(B2:C2)</f>
        <v>1.3081475451951101</v>
      </c>
      <c r="F2">
        <f>(E2/D2)*100</f>
        <v>17.269274524027857</v>
      </c>
      <c r="G2">
        <v>0</v>
      </c>
    </row>
    <row r="3" spans="1:7" x14ac:dyDescent="0.3">
      <c r="A3" s="1" t="s">
        <v>9</v>
      </c>
      <c r="B3" s="1">
        <v>8.1</v>
      </c>
      <c r="C3" s="1">
        <v>7.6</v>
      </c>
      <c r="D3" s="1">
        <f t="shared" ref="D3:D9" si="0">AVERAGE(B3:C3)</f>
        <v>7.85</v>
      </c>
      <c r="E3" s="1">
        <f t="shared" ref="E3:E9" si="1">_xlfn.STDEV.S(B3:C3)</f>
        <v>0.35355339059327379</v>
      </c>
      <c r="F3" s="1">
        <f t="shared" ref="F3:F9" si="2">(E3/D3)*100</f>
        <v>4.5038648483219585</v>
      </c>
      <c r="G3">
        <v>4.4660000000000002</v>
      </c>
    </row>
    <row r="4" spans="1:7" x14ac:dyDescent="0.3">
      <c r="A4" s="1" t="s">
        <v>13</v>
      </c>
      <c r="B4" s="1">
        <v>7.9</v>
      </c>
      <c r="C4" s="1">
        <v>7.3</v>
      </c>
      <c r="D4" s="1">
        <f t="shared" si="0"/>
        <v>7.6</v>
      </c>
      <c r="E4" s="1">
        <f t="shared" si="1"/>
        <v>0.4242640687119289</v>
      </c>
      <c r="F4" s="1">
        <f t="shared" si="2"/>
        <v>5.5824219567359075</v>
      </c>
      <c r="G4">
        <v>5.9729999999999999</v>
      </c>
    </row>
    <row r="5" spans="1:7" x14ac:dyDescent="0.3">
      <c r="A5" s="1" t="s">
        <v>12</v>
      </c>
      <c r="B5" s="1">
        <v>7.9</v>
      </c>
      <c r="C5" s="1">
        <v>7</v>
      </c>
      <c r="D5" s="1">
        <f t="shared" si="0"/>
        <v>7.45</v>
      </c>
      <c r="E5" s="1">
        <f t="shared" si="1"/>
        <v>0.63639610306789296</v>
      </c>
      <c r="F5" s="1">
        <f t="shared" si="2"/>
        <v>8.5422295713811138</v>
      </c>
      <c r="G5">
        <v>5.4589999999999996</v>
      </c>
    </row>
    <row r="6" spans="1:7" x14ac:dyDescent="0.3">
      <c r="A6" s="1" t="s">
        <v>14</v>
      </c>
      <c r="B6" s="1">
        <v>7.7</v>
      </c>
      <c r="C6" s="1">
        <v>7.2</v>
      </c>
      <c r="D6" s="1">
        <f t="shared" si="0"/>
        <v>7.45</v>
      </c>
      <c r="E6" s="1">
        <f t="shared" si="1"/>
        <v>0.35355339059327379</v>
      </c>
      <c r="F6" s="1">
        <f t="shared" si="2"/>
        <v>4.7456830952117288</v>
      </c>
      <c r="G6">
        <v>4.8339999999999996</v>
      </c>
    </row>
    <row r="7" spans="1:7" x14ac:dyDescent="0.3">
      <c r="A7" s="1" t="s">
        <v>6</v>
      </c>
      <c r="B7" s="1">
        <v>8.4</v>
      </c>
      <c r="C7" s="1">
        <v>6.4</v>
      </c>
      <c r="D7" s="1">
        <f t="shared" si="0"/>
        <v>7.4</v>
      </c>
      <c r="E7" s="1">
        <f t="shared" si="1"/>
        <v>1.4142135623730951</v>
      </c>
      <c r="F7" s="1">
        <f t="shared" si="2"/>
        <v>19.110994086122908</v>
      </c>
      <c r="G7">
        <v>5.4720000000000004</v>
      </c>
    </row>
    <row r="8" spans="1:7" x14ac:dyDescent="0.3">
      <c r="A8" s="1" t="s">
        <v>11</v>
      </c>
      <c r="B8" s="1">
        <v>6.9</v>
      </c>
      <c r="C8" s="1">
        <v>7.6</v>
      </c>
      <c r="D8" s="1">
        <f t="shared" si="0"/>
        <v>7.25</v>
      </c>
      <c r="E8" s="1">
        <f t="shared" si="1"/>
        <v>0.49497474683058273</v>
      </c>
      <c r="F8" s="1">
        <f t="shared" si="2"/>
        <v>6.8272378873183825</v>
      </c>
      <c r="G8">
        <v>5.4009999999999998</v>
      </c>
    </row>
    <row r="9" spans="1:7" x14ac:dyDescent="0.3">
      <c r="A9" s="1" t="s">
        <v>7</v>
      </c>
      <c r="B9" s="1">
        <v>7.4</v>
      </c>
      <c r="C9" s="1">
        <v>6.5</v>
      </c>
      <c r="D9" s="1">
        <f t="shared" si="0"/>
        <v>6.95</v>
      </c>
      <c r="E9" s="1">
        <f t="shared" si="1"/>
        <v>0.63639610306789296</v>
      </c>
      <c r="F9" s="1">
        <f t="shared" si="2"/>
        <v>9.1567784614085301</v>
      </c>
      <c r="G9">
        <v>5.6050000000000004</v>
      </c>
    </row>
    <row r="10" spans="1:7" x14ac:dyDescent="0.3">
      <c r="A10" s="1" t="s">
        <v>15</v>
      </c>
      <c r="B10" s="1">
        <v>6.6</v>
      </c>
      <c r="C10" s="1">
        <v>6.8</v>
      </c>
      <c r="D10" s="1">
        <f>AVERAGE(B10:C10)</f>
        <v>6.6999999999999993</v>
      </c>
      <c r="E10" s="1">
        <f t="shared" ref="E10" si="3">_xlfn.STDEV.S(B10:C10)</f>
        <v>0.14142135623730964</v>
      </c>
      <c r="F10" s="1">
        <f t="shared" ref="F10" si="4">(E10/D10)*100</f>
        <v>2.1107665110046216</v>
      </c>
      <c r="G10">
        <v>3.7679999999999998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1F1-8A61-4C45-AC6D-E636CDFD423D}">
  <dimension ref="A1:F8"/>
  <sheetViews>
    <sheetView workbookViewId="0">
      <selection sqref="A1:F4"/>
    </sheetView>
  </sheetViews>
  <sheetFormatPr defaultRowHeight="14.4" x14ac:dyDescent="0.3"/>
  <cols>
    <col min="1" max="1" width="39.109375" bestFit="1" customWidth="1"/>
    <col min="2" max="2" width="14.21875" bestFit="1" customWidth="1"/>
    <col min="3" max="3" width="15.5546875" bestFit="1" customWidth="1"/>
    <col min="4" max="4" width="6.109375" bestFit="1" customWidth="1"/>
    <col min="5" max="6" width="12" bestFit="1" customWidth="1"/>
  </cols>
  <sheetData>
    <row r="1" spans="1:6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3">
      <c r="A2" s="2" t="s">
        <v>9</v>
      </c>
      <c r="B2" s="2">
        <v>8.1</v>
      </c>
      <c r="C2" s="2">
        <v>7.6</v>
      </c>
      <c r="D2" s="2">
        <f t="shared" ref="D2:D8" si="0">AVERAGE(B2:C2)</f>
        <v>7.85</v>
      </c>
      <c r="E2" s="2">
        <f t="shared" ref="E2:E8" si="1">_xlfn.STDEV.S(B2:C2)</f>
        <v>0.35355339059327379</v>
      </c>
      <c r="F2" s="2">
        <f t="shared" ref="F2:F8" si="2">(E2/D2)*100</f>
        <v>4.5038648483219585</v>
      </c>
    </row>
    <row r="3" spans="1:6" x14ac:dyDescent="0.3">
      <c r="A3" s="2" t="s">
        <v>14</v>
      </c>
      <c r="B3" s="2">
        <v>7.7</v>
      </c>
      <c r="C3" s="2">
        <v>7.2</v>
      </c>
      <c r="D3" s="2">
        <f t="shared" si="0"/>
        <v>7.45</v>
      </c>
      <c r="E3" s="2">
        <f t="shared" si="1"/>
        <v>0.35355339059327379</v>
      </c>
      <c r="F3" s="2">
        <f t="shared" si="2"/>
        <v>4.7456830952117288</v>
      </c>
    </row>
    <row r="4" spans="1:6" x14ac:dyDescent="0.3">
      <c r="A4" s="2" t="s">
        <v>13</v>
      </c>
      <c r="B4" s="2">
        <v>7.9</v>
      </c>
      <c r="C4" s="2">
        <v>7.3</v>
      </c>
      <c r="D4" s="2">
        <f t="shared" si="0"/>
        <v>7.6</v>
      </c>
      <c r="E4" s="2">
        <f t="shared" si="1"/>
        <v>0.4242640687119289</v>
      </c>
      <c r="F4" s="2">
        <f t="shared" si="2"/>
        <v>5.5824219567359075</v>
      </c>
    </row>
    <row r="5" spans="1:6" x14ac:dyDescent="0.3">
      <c r="A5" s="1" t="s">
        <v>11</v>
      </c>
      <c r="B5" s="1">
        <v>6.9</v>
      </c>
      <c r="C5" s="1">
        <v>7.6</v>
      </c>
      <c r="D5" s="1">
        <f t="shared" si="0"/>
        <v>7.25</v>
      </c>
      <c r="E5" s="1">
        <f t="shared" si="1"/>
        <v>0.49497474683058273</v>
      </c>
      <c r="F5" s="1">
        <f t="shared" si="2"/>
        <v>6.8272378873183825</v>
      </c>
    </row>
    <row r="6" spans="1:6" x14ac:dyDescent="0.3">
      <c r="A6" s="1" t="s">
        <v>12</v>
      </c>
      <c r="B6" s="1">
        <v>7.9</v>
      </c>
      <c r="C6" s="1">
        <v>7</v>
      </c>
      <c r="D6" s="1">
        <f t="shared" si="0"/>
        <v>7.45</v>
      </c>
      <c r="E6" s="1">
        <f t="shared" si="1"/>
        <v>0.63639610306789296</v>
      </c>
      <c r="F6" s="1">
        <f t="shared" si="2"/>
        <v>8.5422295713811138</v>
      </c>
    </row>
    <row r="7" spans="1:6" x14ac:dyDescent="0.3">
      <c r="A7" s="1" t="s">
        <v>6</v>
      </c>
      <c r="B7" s="1">
        <v>8.4</v>
      </c>
      <c r="C7" s="1">
        <v>6.4</v>
      </c>
      <c r="D7" s="1">
        <f t="shared" si="0"/>
        <v>7.4</v>
      </c>
      <c r="E7" s="1">
        <f t="shared" si="1"/>
        <v>1.4142135623730951</v>
      </c>
      <c r="F7" s="1">
        <f t="shared" si="2"/>
        <v>19.110994086122908</v>
      </c>
    </row>
    <row r="8" spans="1:6" x14ac:dyDescent="0.3">
      <c r="A8" s="1" t="s">
        <v>8</v>
      </c>
      <c r="B8" s="1">
        <v>8.1</v>
      </c>
      <c r="C8" s="1">
        <v>5.9</v>
      </c>
      <c r="D8" s="1">
        <f t="shared" si="0"/>
        <v>7</v>
      </c>
      <c r="E8" s="1">
        <f t="shared" si="1"/>
        <v>1.555634918610405</v>
      </c>
      <c r="F8" s="1">
        <f t="shared" si="2"/>
        <v>22.223355980148643</v>
      </c>
    </row>
  </sheetData>
  <sortState xmlns:xlrd2="http://schemas.microsoft.com/office/spreadsheetml/2017/richdata2" ref="A2:F8">
    <sortCondition ref="F1:F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FEEC-4062-41FA-8A16-A0A153EB06F4}">
  <dimension ref="A1:F4"/>
  <sheetViews>
    <sheetView workbookViewId="0">
      <selection activeCell="A4" sqref="A4"/>
    </sheetView>
  </sheetViews>
  <sheetFormatPr defaultRowHeight="14.4" x14ac:dyDescent="0.3"/>
  <cols>
    <col min="1" max="1" width="39.109375" bestFit="1" customWidth="1"/>
    <col min="2" max="2" width="14.21875" bestFit="1" customWidth="1"/>
    <col min="3" max="3" width="15.5546875" bestFit="1" customWidth="1"/>
    <col min="4" max="4" width="6.109375" bestFit="1" customWidth="1"/>
    <col min="5" max="6" width="12" bestFit="1" customWidth="1"/>
  </cols>
  <sheetData>
    <row r="1" spans="1:6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3">
      <c r="A2" s="2" t="s">
        <v>9</v>
      </c>
      <c r="B2" s="2">
        <v>8.1</v>
      </c>
      <c r="C2" s="2">
        <v>7.6</v>
      </c>
      <c r="D2" s="2">
        <f>AVERAGE(B2:C2)</f>
        <v>7.85</v>
      </c>
      <c r="E2" s="2">
        <f>_xlfn.STDEV.S(B2:C2)</f>
        <v>0.35355339059327379</v>
      </c>
      <c r="F2" s="2">
        <f>(E2/D2)*100</f>
        <v>4.5038648483219585</v>
      </c>
    </row>
    <row r="3" spans="1:6" x14ac:dyDescent="0.3">
      <c r="A3" s="2" t="s">
        <v>14</v>
      </c>
      <c r="B3" s="2">
        <v>7.7</v>
      </c>
      <c r="C3" s="2">
        <v>7.2</v>
      </c>
      <c r="D3" s="2">
        <f>AVERAGE(B3:C3)</f>
        <v>7.45</v>
      </c>
      <c r="E3" s="2">
        <f>_xlfn.STDEV.S(B3:C3)</f>
        <v>0.35355339059327379</v>
      </c>
      <c r="F3" s="2">
        <f>(E3/D3)*100</f>
        <v>4.7456830952117288</v>
      </c>
    </row>
    <row r="4" spans="1:6" x14ac:dyDescent="0.3">
      <c r="A4" s="2" t="s">
        <v>13</v>
      </c>
      <c r="B4" s="2">
        <v>7.9</v>
      </c>
      <c r="C4" s="2">
        <v>7.3</v>
      </c>
      <c r="D4" s="2">
        <f>AVERAGE(B4:C4)</f>
        <v>7.6</v>
      </c>
      <c r="E4" s="2">
        <f>_xlfn.STDEV.S(B4:C4)</f>
        <v>0.4242640687119289</v>
      </c>
      <c r="F4" s="2">
        <f>(E4/D4)*100</f>
        <v>5.5824219567359075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Planilha2</vt:lpstr>
      <vt:lpstr>Planilha1</vt:lpstr>
      <vt:lpstr>ESCOLHIDOS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 Daudo</cp:lastModifiedBy>
  <dcterms:created xsi:type="dcterms:W3CDTF">2015-06-05T18:19:34Z</dcterms:created>
  <dcterms:modified xsi:type="dcterms:W3CDTF">2025-04-06T01:04:25Z</dcterms:modified>
</cp:coreProperties>
</file>