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ug\Documents\10 BUSINESS PLAN EXCEL et MICRO ENTREPRISE\02 Fichiers payants\"/>
    </mc:Choice>
  </mc:AlternateContent>
  <xr:revisionPtr revIDLastSave="0" documentId="13_ncr:1_{F01D600C-AC9F-48CA-A8F5-F27D83096B35}" xr6:coauthVersionLast="47" xr6:coauthVersionMax="47" xr10:uidLastSave="{00000000-0000-0000-0000-000000000000}"/>
  <bookViews>
    <workbookView xWindow="-120" yWindow="-120" windowWidth="29040" windowHeight="15720" xr2:uid="{35D1A45A-9E7F-447F-ACE4-EAA4E5B88209}"/>
  </bookViews>
  <sheets>
    <sheet name="Calcul BFR 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5" i="1"/>
  <c r="D44" i="1"/>
  <c r="D46" i="1" l="1"/>
  <c r="F29" i="1" l="1"/>
  <c r="F21" i="1"/>
  <c r="E29" i="1"/>
  <c r="E21" i="1"/>
  <c r="D29" i="1"/>
  <c r="D21" i="1"/>
  <c r="D12" i="1"/>
  <c r="F30" i="1" l="1"/>
  <c r="D30" i="1"/>
  <c r="E30" i="1"/>
  <c r="F31" i="1" l="1"/>
  <c r="E31" i="1"/>
</calcChain>
</file>

<file path=xl/sharedStrings.xml><?xml version="1.0" encoding="utf-8"?>
<sst xmlns="http://schemas.openxmlformats.org/spreadsheetml/2006/main" count="47" uniqueCount="43">
  <si>
    <t>Calcul BFR Excel</t>
  </si>
  <si>
    <t>- Dettes fiscales et sociales</t>
  </si>
  <si>
    <t>- Fournisseurs et comptes rattachés</t>
  </si>
  <si>
    <t>+ Clients et comptes rattachés</t>
  </si>
  <si>
    <t xml:space="preserve"> (état des stocks valorisé à l'instant T)</t>
  </si>
  <si>
    <t xml:space="preserve"> (dettes auprès des fournisseurs)</t>
  </si>
  <si>
    <t xml:space="preserve"> (dettes sociales et fiscales)</t>
  </si>
  <si>
    <t xml:space="preserve"> (créances clients : montant des factures échues non encore payées par les clients)</t>
  </si>
  <si>
    <t>TOTAL BFR</t>
  </si>
  <si>
    <t>Complétez les cellules bleues uniquement</t>
  </si>
  <si>
    <t xml:space="preserve"> (montant positif : besoin / montant négatif : excédent en fonds de roulement)</t>
  </si>
  <si>
    <t>BESOINS</t>
  </si>
  <si>
    <t>TOTAL des besoins</t>
  </si>
  <si>
    <t>Achats de marchandises</t>
  </si>
  <si>
    <t>Achats de matières</t>
  </si>
  <si>
    <t>Impôts et taxes</t>
  </si>
  <si>
    <t>Cotisations sociales</t>
  </si>
  <si>
    <t>TVA à payer</t>
  </si>
  <si>
    <t>TVA collectée</t>
  </si>
  <si>
    <t>Impôts sur les sociétés</t>
  </si>
  <si>
    <t>TOTAL des ressources</t>
  </si>
  <si>
    <t>Stocks de marchandises</t>
  </si>
  <si>
    <t>Stocks de matières</t>
  </si>
  <si>
    <t>Créances clients</t>
  </si>
  <si>
    <t>Crédit de TVA</t>
  </si>
  <si>
    <t>RESSOURCES (dettes)</t>
  </si>
  <si>
    <t>Variation du BFR</t>
  </si>
  <si>
    <t>Année 1</t>
  </si>
  <si>
    <t>Année 2</t>
  </si>
  <si>
    <t>Année 3</t>
  </si>
  <si>
    <t>1) Calcul simple :</t>
  </si>
  <si>
    <t>2) Calcul complet :</t>
  </si>
  <si>
    <t>Délai moyen d'encaissement client (jours)</t>
  </si>
  <si>
    <t>Délai moyen de paiement des dettes (jours)</t>
  </si>
  <si>
    <t>Chiffre d'affaires annuel (€)</t>
  </si>
  <si>
    <t>Achats matières (€)</t>
  </si>
  <si>
    <t>CALCUL BFR</t>
  </si>
  <si>
    <t>+ Stocksen cours</t>
  </si>
  <si>
    <t>3) Simulation BFR d'exploitation :</t>
  </si>
  <si>
    <t>Délai moyen rotation stocks matières (jours)</t>
  </si>
  <si>
    <t>Délai moyen rotation stocks produits finis (j)</t>
  </si>
  <si>
    <t>+ Encours stock matière</t>
  </si>
  <si>
    <t>+ Encours stock produits 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</si>
</sst>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22"/>
      <color rgb="FFC00000"/>
      <name val="Arial"/>
      <family val="2"/>
    </font>
    <font>
      <b/>
      <sz val="11"/>
      <color theme="0"/>
      <name val="Arial"/>
      <family val="2"/>
    </font>
    <font>
      <b/>
      <i/>
      <sz val="16"/>
      <color theme="1"/>
      <name val="Arial"/>
      <family val="2"/>
    </font>
    <font>
      <i/>
      <sz val="11"/>
      <color theme="1"/>
      <name val="Arial"/>
      <family val="2"/>
    </font>
    <font>
      <b/>
      <i/>
      <sz val="14"/>
      <color theme="8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scheme val="minor"/>
    </font>
    <font>
      <b/>
      <i/>
      <sz val="11"/>
      <color theme="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6" fontId="3" fillId="0" borderId="1" xfId="1" applyNumberFormat="1" applyFont="1" applyBorder="1" applyAlignment="1">
      <alignment vertical="center"/>
    </xf>
    <xf numFmtId="166" fontId="2" fillId="3" borderId="1" xfId="1" applyNumberFormat="1" applyFont="1" applyFill="1" applyBorder="1" applyAlignment="1" applyProtection="1">
      <alignment vertical="center"/>
      <protection locked="0"/>
    </xf>
    <xf numFmtId="0" fontId="9" fillId="0" borderId="0" xfId="0" applyFont="1"/>
    <xf numFmtId="0" fontId="4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 indent="7"/>
    </xf>
    <xf numFmtId="0" fontId="6" fillId="2" borderId="6" xfId="0" applyFont="1" applyFill="1" applyBorder="1" applyAlignment="1">
      <alignment horizontal="left" vertical="center" wrapText="1" indent="7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horizontal="left" vertical="center" wrapText="1" indent="7"/>
    </xf>
    <xf numFmtId="0" fontId="12" fillId="2" borderId="6" xfId="0" applyFont="1" applyFill="1" applyBorder="1" applyAlignment="1">
      <alignment horizontal="left" vertical="center" wrapText="1" indent="7"/>
    </xf>
    <xf numFmtId="166" fontId="4" fillId="0" borderId="1" xfId="1" applyNumberFormat="1" applyFont="1" applyBorder="1" applyAlignment="1">
      <alignment vertical="center"/>
    </xf>
    <xf numFmtId="166" fontId="2" fillId="0" borderId="1" xfId="1" applyNumberFormat="1" applyFont="1" applyFill="1" applyBorder="1" applyAlignment="1" applyProtection="1">
      <alignment vertical="center"/>
      <protection locked="0"/>
    </xf>
    <xf numFmtId="0" fontId="13" fillId="0" borderId="1" xfId="0" quotePrefix="1" applyFont="1" applyBorder="1" applyAlignment="1">
      <alignment vertical="center" wrapText="1"/>
    </xf>
    <xf numFmtId="166" fontId="14" fillId="3" borderId="1" xfId="1" applyNumberFormat="1" applyFont="1" applyFill="1" applyBorder="1" applyAlignment="1" applyProtection="1">
      <alignment vertical="center"/>
      <protection locked="0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C2BA-D586-40D7-9485-E6499371585E}">
  <dimension ref="B1:F46"/>
  <sheetViews>
    <sheetView showGridLines="0" tabSelected="1" zoomScale="110" zoomScaleNormal="110" workbookViewId="0">
      <selection activeCell="D8" sqref="D8"/>
    </sheetView>
  </sheetViews>
  <sheetFormatPr baseColWidth="10" defaultRowHeight="14.25" x14ac:dyDescent="0.2"/>
  <cols>
    <col min="1" max="1" width="1.42578125" style="1" customWidth="1"/>
    <col min="2" max="2" width="16.140625" style="1" customWidth="1"/>
    <col min="3" max="3" width="44.140625" style="3" customWidth="1"/>
    <col min="4" max="4" width="19.5703125" style="1" customWidth="1"/>
    <col min="5" max="5" width="19.5703125" style="8" customWidth="1"/>
    <col min="6" max="6" width="19.5703125" style="1" customWidth="1"/>
    <col min="7" max="16384" width="11.42578125" style="1"/>
  </cols>
  <sheetData>
    <row r="1" spans="2:6" ht="27.75" x14ac:dyDescent="0.4">
      <c r="B1" s="2" t="s">
        <v>0</v>
      </c>
    </row>
    <row r="4" spans="2:6" ht="18.75" x14ac:dyDescent="0.3">
      <c r="B4" s="12" t="s">
        <v>9</v>
      </c>
    </row>
    <row r="6" spans="2:6" ht="20.25" x14ac:dyDescent="0.3">
      <c r="B6" s="6" t="s">
        <v>30</v>
      </c>
    </row>
    <row r="8" spans="2:6" ht="22.5" customHeight="1" x14ac:dyDescent="0.2">
      <c r="C8" s="4" t="s">
        <v>37</v>
      </c>
      <c r="D8" s="11">
        <v>1500</v>
      </c>
      <c r="E8" s="9" t="s">
        <v>4</v>
      </c>
      <c r="F8" s="7"/>
    </row>
    <row r="9" spans="2:6" ht="22.5" customHeight="1" x14ac:dyDescent="0.2">
      <c r="C9" s="4" t="s">
        <v>3</v>
      </c>
      <c r="D9" s="11">
        <v>2560</v>
      </c>
      <c r="E9" s="9" t="s">
        <v>7</v>
      </c>
      <c r="F9" s="7"/>
    </row>
    <row r="10" spans="2:6" ht="22.5" customHeight="1" x14ac:dyDescent="0.2">
      <c r="C10" s="4" t="s">
        <v>2</v>
      </c>
      <c r="D10" s="11">
        <v>1580</v>
      </c>
      <c r="E10" s="9" t="s">
        <v>5</v>
      </c>
      <c r="F10" s="7"/>
    </row>
    <row r="11" spans="2:6" ht="22.5" customHeight="1" x14ac:dyDescent="0.2">
      <c r="C11" s="4" t="s">
        <v>1</v>
      </c>
      <c r="D11" s="11">
        <v>452</v>
      </c>
      <c r="E11" s="9" t="s">
        <v>6</v>
      </c>
      <c r="F11" s="7"/>
    </row>
    <row r="12" spans="2:6" ht="22.5" customHeight="1" x14ac:dyDescent="0.2">
      <c r="C12" s="5" t="s">
        <v>8</v>
      </c>
      <c r="D12" s="10">
        <f>D8+D9-D10-D11</f>
        <v>2028</v>
      </c>
      <c r="E12" s="13" t="s">
        <v>10</v>
      </c>
      <c r="F12" s="7"/>
    </row>
    <row r="15" spans="2:6" ht="20.25" x14ac:dyDescent="0.3">
      <c r="B15" s="6" t="s">
        <v>31</v>
      </c>
    </row>
    <row r="16" spans="2:6" ht="24" customHeight="1" x14ac:dyDescent="0.2">
      <c r="D16" s="23" t="s">
        <v>27</v>
      </c>
      <c r="E16" s="23" t="s">
        <v>28</v>
      </c>
      <c r="F16" s="23" t="s">
        <v>29</v>
      </c>
    </row>
    <row r="17" spans="2:6" ht="22.5" customHeight="1" x14ac:dyDescent="0.2">
      <c r="B17" s="14" t="s">
        <v>11</v>
      </c>
      <c r="C17" s="4" t="s">
        <v>21</v>
      </c>
      <c r="D17" s="11">
        <v>178</v>
      </c>
      <c r="E17" s="11">
        <v>245</v>
      </c>
      <c r="F17" s="11">
        <v>478</v>
      </c>
    </row>
    <row r="18" spans="2:6" ht="22.5" customHeight="1" x14ac:dyDescent="0.2">
      <c r="B18" s="15"/>
      <c r="C18" s="4" t="s">
        <v>22</v>
      </c>
      <c r="D18" s="11">
        <v>457</v>
      </c>
      <c r="E18" s="11">
        <v>420</v>
      </c>
      <c r="F18" s="11">
        <v>457</v>
      </c>
    </row>
    <row r="19" spans="2:6" ht="22.5" customHeight="1" x14ac:dyDescent="0.2">
      <c r="B19" s="15"/>
      <c r="C19" s="4" t="s">
        <v>23</v>
      </c>
      <c r="D19" s="11">
        <v>896</v>
      </c>
      <c r="E19" s="11">
        <v>793</v>
      </c>
      <c r="F19" s="11">
        <v>666</v>
      </c>
    </row>
    <row r="20" spans="2:6" ht="22.5" customHeight="1" x14ac:dyDescent="0.2">
      <c r="B20" s="15"/>
      <c r="C20" s="4" t="s">
        <v>24</v>
      </c>
      <c r="D20" s="11">
        <v>745</v>
      </c>
      <c r="E20" s="11">
        <v>89</v>
      </c>
      <c r="F20" s="11">
        <v>621</v>
      </c>
    </row>
    <row r="21" spans="2:6" ht="22.5" customHeight="1" x14ac:dyDescent="0.2">
      <c r="B21" s="16"/>
      <c r="C21" s="22" t="s">
        <v>12</v>
      </c>
      <c r="D21" s="10">
        <f>SUM(D17:D20)</f>
        <v>2276</v>
      </c>
      <c r="E21" s="10">
        <f>SUM(E17:E20)</f>
        <v>1547</v>
      </c>
      <c r="F21" s="10">
        <f>SUM(F17:F20)</f>
        <v>2222</v>
      </c>
    </row>
    <row r="22" spans="2:6" ht="22.5" customHeight="1" x14ac:dyDescent="0.2">
      <c r="B22" s="19" t="s">
        <v>25</v>
      </c>
      <c r="C22" s="4" t="s">
        <v>13</v>
      </c>
      <c r="D22" s="11">
        <v>256</v>
      </c>
      <c r="E22" s="11">
        <v>128</v>
      </c>
      <c r="F22" s="11">
        <v>256</v>
      </c>
    </row>
    <row r="23" spans="2:6" ht="22.5" customHeight="1" x14ac:dyDescent="0.2">
      <c r="B23" s="20"/>
      <c r="C23" s="4" t="s">
        <v>14</v>
      </c>
      <c r="D23" s="11">
        <v>789</v>
      </c>
      <c r="E23" s="11">
        <v>504</v>
      </c>
      <c r="F23" s="11">
        <v>603</v>
      </c>
    </row>
    <row r="24" spans="2:6" ht="22.5" customHeight="1" x14ac:dyDescent="0.2">
      <c r="B24" s="20"/>
      <c r="C24" s="4" t="s">
        <v>15</v>
      </c>
      <c r="D24" s="11">
        <v>45</v>
      </c>
      <c r="E24" s="11">
        <v>78</v>
      </c>
      <c r="F24" s="11">
        <v>47</v>
      </c>
    </row>
    <row r="25" spans="2:6" ht="22.5" customHeight="1" x14ac:dyDescent="0.2">
      <c r="B25" s="20"/>
      <c r="C25" s="4" t="s">
        <v>16</v>
      </c>
      <c r="D25" s="11">
        <v>350</v>
      </c>
      <c r="E25" s="11">
        <v>175</v>
      </c>
      <c r="F25" s="11">
        <v>299</v>
      </c>
    </row>
    <row r="26" spans="2:6" ht="22.5" customHeight="1" x14ac:dyDescent="0.2">
      <c r="B26" s="20"/>
      <c r="C26" s="4" t="s">
        <v>17</v>
      </c>
      <c r="D26" s="11">
        <v>120</v>
      </c>
      <c r="E26" s="11">
        <v>145</v>
      </c>
      <c r="F26" s="11">
        <v>115</v>
      </c>
    </row>
    <row r="27" spans="2:6" ht="22.5" customHeight="1" x14ac:dyDescent="0.2">
      <c r="B27" s="20"/>
      <c r="C27" s="4" t="s">
        <v>18</v>
      </c>
      <c r="D27" s="11">
        <v>120</v>
      </c>
      <c r="E27" s="11">
        <v>76</v>
      </c>
      <c r="F27" s="11">
        <v>89</v>
      </c>
    </row>
    <row r="28" spans="2:6" ht="22.5" customHeight="1" x14ac:dyDescent="0.2">
      <c r="B28" s="20"/>
      <c r="C28" s="4" t="s">
        <v>19</v>
      </c>
      <c r="D28" s="11">
        <v>400</v>
      </c>
      <c r="E28" s="11">
        <v>250</v>
      </c>
      <c r="F28" s="11">
        <v>355</v>
      </c>
    </row>
    <row r="29" spans="2:6" ht="22.5" customHeight="1" x14ac:dyDescent="0.2">
      <c r="B29" s="21"/>
      <c r="C29" s="22" t="s">
        <v>20</v>
      </c>
      <c r="D29" s="10">
        <f>SUM(D22:D28)</f>
        <v>2080</v>
      </c>
      <c r="E29" s="10">
        <f>SUM(E22:E28)</f>
        <v>1356</v>
      </c>
      <c r="F29" s="10">
        <f>SUM(F22:F28)</f>
        <v>1764</v>
      </c>
    </row>
    <row r="30" spans="2:6" ht="24" customHeight="1" x14ac:dyDescent="0.2">
      <c r="B30" s="17" t="s">
        <v>8</v>
      </c>
      <c r="C30" s="18"/>
      <c r="D30" s="10">
        <f>D21-D29</f>
        <v>196</v>
      </c>
      <c r="E30" s="10">
        <f>E21-E29</f>
        <v>191</v>
      </c>
      <c r="F30" s="10">
        <f>F21-F29</f>
        <v>458</v>
      </c>
    </row>
    <row r="31" spans="2:6" ht="24" customHeight="1" x14ac:dyDescent="0.2">
      <c r="B31" s="24" t="s">
        <v>26</v>
      </c>
      <c r="C31" s="25"/>
      <c r="D31" s="26"/>
      <c r="E31" s="26">
        <f>E30-D30</f>
        <v>-5</v>
      </c>
      <c r="F31" s="26">
        <f>F30-E30</f>
        <v>267</v>
      </c>
    </row>
    <row r="33" spans="2:4" ht="9" customHeight="1" x14ac:dyDescent="0.2"/>
    <row r="34" spans="2:4" ht="20.25" x14ac:dyDescent="0.3">
      <c r="B34" s="6" t="s">
        <v>38</v>
      </c>
    </row>
    <row r="36" spans="2:4" ht="23.25" customHeight="1" x14ac:dyDescent="0.2">
      <c r="C36" s="4" t="s">
        <v>34</v>
      </c>
      <c r="D36" s="11">
        <v>135000</v>
      </c>
    </row>
    <row r="37" spans="2:4" ht="23.25" customHeight="1" x14ac:dyDescent="0.2">
      <c r="C37" s="4" t="s">
        <v>35</v>
      </c>
      <c r="D37" s="11">
        <v>65000</v>
      </c>
    </row>
    <row r="38" spans="2:4" ht="23.25" customHeight="1" x14ac:dyDescent="0.2">
      <c r="C38" s="28" t="s">
        <v>32</v>
      </c>
      <c r="D38" s="29">
        <v>34</v>
      </c>
    </row>
    <row r="39" spans="2:4" ht="23.25" customHeight="1" x14ac:dyDescent="0.2">
      <c r="C39" s="28" t="s">
        <v>33</v>
      </c>
      <c r="D39" s="29">
        <v>45</v>
      </c>
    </row>
    <row r="40" spans="2:4" ht="23.25" customHeight="1" x14ac:dyDescent="0.2">
      <c r="C40" s="28" t="s">
        <v>39</v>
      </c>
      <c r="D40" s="29">
        <v>15</v>
      </c>
    </row>
    <row r="41" spans="2:4" ht="23.25" customHeight="1" x14ac:dyDescent="0.2">
      <c r="C41" s="28" t="s">
        <v>40</v>
      </c>
      <c r="D41" s="29">
        <v>11</v>
      </c>
    </row>
    <row r="42" spans="2:4" ht="23.25" customHeight="1" x14ac:dyDescent="0.2">
      <c r="B42" s="19" t="s">
        <v>36</v>
      </c>
      <c r="C42" s="4" t="s">
        <v>41</v>
      </c>
      <c r="D42" s="27">
        <f>D37/365*D40</f>
        <v>2671.2328767123286</v>
      </c>
    </row>
    <row r="43" spans="2:4" ht="23.25" customHeight="1" x14ac:dyDescent="0.2">
      <c r="B43" s="20"/>
      <c r="C43" s="4" t="s">
        <v>42</v>
      </c>
      <c r="D43" s="27">
        <f>D36/365*D41</f>
        <v>4068.4931506849316</v>
      </c>
    </row>
    <row r="44" spans="2:4" ht="23.25" customHeight="1" x14ac:dyDescent="0.2">
      <c r="B44" s="20"/>
      <c r="C44" s="4" t="s">
        <v>3</v>
      </c>
      <c r="D44" s="27">
        <f>+D36/365*D38</f>
        <v>12575.342465753425</v>
      </c>
    </row>
    <row r="45" spans="2:4" ht="23.25" customHeight="1" x14ac:dyDescent="0.2">
      <c r="B45" s="20"/>
      <c r="C45" s="4" t="s">
        <v>2</v>
      </c>
      <c r="D45" s="27">
        <f>+D37/365*D39</f>
        <v>8013.6986301369861</v>
      </c>
    </row>
    <row r="46" spans="2:4" ht="23.25" customHeight="1" x14ac:dyDescent="0.2">
      <c r="B46" s="21"/>
      <c r="C46" s="5" t="s">
        <v>8</v>
      </c>
      <c r="D46" s="10">
        <f>+D42+D43+D44-D45</f>
        <v>11301.369863013697</v>
      </c>
    </row>
  </sheetData>
  <mergeCells count="5">
    <mergeCell ref="B17:B21"/>
    <mergeCell ref="B22:B29"/>
    <mergeCell ref="B30:C30"/>
    <mergeCell ref="B31:C31"/>
    <mergeCell ref="B42:B4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Calcul BFR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dcterms:created xsi:type="dcterms:W3CDTF">2022-08-18T14:40:33Z</dcterms:created>
  <dcterms:modified xsi:type="dcterms:W3CDTF">2022-08-18T15:31:03Z</dcterms:modified>
</cp:coreProperties>
</file>