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 activeTab="3"/>
  </bookViews>
  <sheets>
    <sheet name="A1" sheetId="1" r:id="rId1"/>
    <sheet name="A2" sheetId="3" r:id="rId2"/>
    <sheet name="B1" sheetId="4" r:id="rId3"/>
    <sheet name="B2" sheetId="6" r:id="rId4"/>
  </sheets>
  <calcPr calcId="124519"/>
</workbook>
</file>

<file path=xl/calcChain.xml><?xml version="1.0" encoding="utf-8"?>
<calcChain xmlns="http://schemas.openxmlformats.org/spreadsheetml/2006/main">
  <c r="N20" i="1"/>
  <c r="N20" i="3"/>
  <c r="N4" i="4"/>
  <c r="N5"/>
  <c r="N6"/>
  <c r="N8"/>
  <c r="N9"/>
  <c r="N10"/>
  <c r="N11"/>
  <c r="N13"/>
  <c r="N14"/>
  <c r="N15"/>
  <c r="N16"/>
  <c r="N18"/>
  <c r="N19"/>
  <c r="N20"/>
  <c r="N21"/>
  <c r="N3"/>
  <c r="O13"/>
  <c r="O4"/>
  <c r="O5"/>
  <c r="O6"/>
  <c r="O8"/>
  <c r="O9"/>
  <c r="O10"/>
  <c r="O11"/>
  <c r="O14"/>
  <c r="O15"/>
  <c r="O16"/>
  <c r="O18"/>
  <c r="O19"/>
  <c r="O20"/>
  <c r="O21"/>
  <c r="O3"/>
  <c r="M4" i="6"/>
  <c r="N4" s="1"/>
  <c r="O4" s="1"/>
  <c r="M5"/>
  <c r="N5" s="1"/>
  <c r="O5" s="1"/>
  <c r="M6"/>
  <c r="N6" s="1"/>
  <c r="O6" s="1"/>
  <c r="M8"/>
  <c r="N8" s="1"/>
  <c r="O8" s="1"/>
  <c r="M9"/>
  <c r="N9" s="1"/>
  <c r="O9" s="1"/>
  <c r="M10"/>
  <c r="N10" s="1"/>
  <c r="O10" s="1"/>
  <c r="M11"/>
  <c r="N11" s="1"/>
  <c r="O11" s="1"/>
  <c r="M13"/>
  <c r="N13" s="1"/>
  <c r="O13" s="1"/>
  <c r="M14"/>
  <c r="N14" s="1"/>
  <c r="O14" s="1"/>
  <c r="M15"/>
  <c r="N15" s="1"/>
  <c r="O15" s="1"/>
  <c r="M16"/>
  <c r="N16" s="1"/>
  <c r="O16" s="1"/>
  <c r="M18"/>
  <c r="N18" s="1"/>
  <c r="O18" s="1"/>
  <c r="M19"/>
  <c r="N19" s="1"/>
  <c r="O19" s="1"/>
  <c r="M20"/>
  <c r="N20" s="1"/>
  <c r="O20" s="1"/>
  <c r="M21"/>
  <c r="N21" s="1"/>
  <c r="O21" s="1"/>
  <c r="M23"/>
  <c r="N23" s="1"/>
  <c r="O23" s="1"/>
  <c r="M24"/>
  <c r="N24" s="1"/>
  <c r="O24" s="1"/>
  <c r="M25"/>
  <c r="N25" s="1"/>
  <c r="O25" s="1"/>
  <c r="M26"/>
  <c r="N26" s="1"/>
  <c r="O26" s="1"/>
  <c r="M3"/>
  <c r="N3" s="1"/>
  <c r="O3" s="1"/>
  <c r="M4" i="4"/>
  <c r="M5"/>
  <c r="M6"/>
  <c r="M8"/>
  <c r="M9"/>
  <c r="M10"/>
  <c r="M11"/>
  <c r="M13"/>
  <c r="M14"/>
  <c r="M15"/>
  <c r="M16"/>
  <c r="M18"/>
  <c r="M19"/>
  <c r="M20"/>
  <c r="M21"/>
  <c r="M3"/>
  <c r="M4" i="3"/>
  <c r="M5"/>
  <c r="M7"/>
  <c r="M8"/>
  <c r="M9"/>
  <c r="N9" s="1"/>
  <c r="O9" s="1"/>
  <c r="M10"/>
  <c r="M12"/>
  <c r="M13"/>
  <c r="M14"/>
  <c r="M15"/>
  <c r="M17"/>
  <c r="M18"/>
  <c r="M19"/>
  <c r="M20"/>
  <c r="M22"/>
  <c r="M23"/>
  <c r="M24"/>
  <c r="M25"/>
  <c r="M3"/>
  <c r="N3" s="1"/>
  <c r="O3" s="1"/>
  <c r="M4" i="1"/>
  <c r="M5"/>
  <c r="M6"/>
  <c r="M8"/>
  <c r="M9"/>
  <c r="M10"/>
  <c r="M11"/>
  <c r="M13"/>
  <c r="M14"/>
  <c r="M15"/>
  <c r="M16"/>
  <c r="M18"/>
  <c r="M19"/>
  <c r="M20"/>
  <c r="M21"/>
  <c r="M3"/>
  <c r="K26" i="6"/>
  <c r="K4"/>
  <c r="K5"/>
  <c r="K6"/>
  <c r="K8"/>
  <c r="K9"/>
  <c r="K10"/>
  <c r="K11"/>
  <c r="K13"/>
  <c r="K14"/>
  <c r="K15"/>
  <c r="K16"/>
  <c r="K18"/>
  <c r="K19"/>
  <c r="K20"/>
  <c r="K21"/>
  <c r="K23"/>
  <c r="K24"/>
  <c r="K25"/>
  <c r="K3"/>
  <c r="K4" i="4"/>
  <c r="K5"/>
  <c r="K6"/>
  <c r="K8"/>
  <c r="K9"/>
  <c r="K10"/>
  <c r="K11"/>
  <c r="K13"/>
  <c r="K14"/>
  <c r="K15"/>
  <c r="K16"/>
  <c r="K18"/>
  <c r="K19"/>
  <c r="K20"/>
  <c r="K21"/>
  <c r="K3"/>
  <c r="N8" i="3"/>
  <c r="O8" s="1"/>
  <c r="O20"/>
  <c r="N24"/>
  <c r="O24" s="1"/>
  <c r="K4"/>
  <c r="N4" s="1"/>
  <c r="O4" s="1"/>
  <c r="K5"/>
  <c r="K7"/>
  <c r="N7" s="1"/>
  <c r="O7" s="1"/>
  <c r="K8"/>
  <c r="K9"/>
  <c r="K10"/>
  <c r="N10" s="1"/>
  <c r="O10" s="1"/>
  <c r="K12"/>
  <c r="N12" s="1"/>
  <c r="O12" s="1"/>
  <c r="K13"/>
  <c r="K14"/>
  <c r="N14" s="1"/>
  <c r="O14" s="1"/>
  <c r="K15"/>
  <c r="K17"/>
  <c r="N17" s="1"/>
  <c r="O17" s="1"/>
  <c r="K18"/>
  <c r="N18" s="1"/>
  <c r="O18" s="1"/>
  <c r="K19"/>
  <c r="N19" s="1"/>
  <c r="O19" s="1"/>
  <c r="K20"/>
  <c r="K22"/>
  <c r="N22" s="1"/>
  <c r="O22" s="1"/>
  <c r="K23"/>
  <c r="K24"/>
  <c r="K25"/>
  <c r="K3"/>
  <c r="N15" i="1"/>
  <c r="O15" s="1"/>
  <c r="N21"/>
  <c r="O21" s="1"/>
  <c r="K4"/>
  <c r="N4" s="1"/>
  <c r="O4" s="1"/>
  <c r="K5"/>
  <c r="N5" s="1"/>
  <c r="O5" s="1"/>
  <c r="K6"/>
  <c r="N6" s="1"/>
  <c r="O6" s="1"/>
  <c r="K8"/>
  <c r="N8" s="1"/>
  <c r="O8" s="1"/>
  <c r="K9"/>
  <c r="N9" s="1"/>
  <c r="O9" s="1"/>
  <c r="K10"/>
  <c r="N10" s="1"/>
  <c r="O10" s="1"/>
  <c r="K11"/>
  <c r="N11" s="1"/>
  <c r="O11" s="1"/>
  <c r="K13"/>
  <c r="N13" s="1"/>
  <c r="O13" s="1"/>
  <c r="K14"/>
  <c r="N14" s="1"/>
  <c r="O14" s="1"/>
  <c r="K15"/>
  <c r="K16"/>
  <c r="N16" s="1"/>
  <c r="O16" s="1"/>
  <c r="K18"/>
  <c r="N18" s="1"/>
  <c r="O18" s="1"/>
  <c r="K19"/>
  <c r="N19" s="1"/>
  <c r="O19" s="1"/>
  <c r="K20"/>
  <c r="K21"/>
  <c r="K3"/>
  <c r="O20" l="1"/>
  <c r="N25" i="3"/>
  <c r="O25" s="1"/>
  <c r="N23"/>
  <c r="O23" s="1"/>
  <c r="N15"/>
  <c r="O15" s="1"/>
  <c r="N13"/>
  <c r="O13" s="1"/>
  <c r="N5"/>
  <c r="O5" s="1"/>
  <c r="N3" i="1"/>
  <c r="O3" s="1"/>
</calcChain>
</file>

<file path=xl/sharedStrings.xml><?xml version="1.0" encoding="utf-8"?>
<sst xmlns="http://schemas.openxmlformats.org/spreadsheetml/2006/main" count="151" uniqueCount="91">
  <si>
    <t>Group</t>
  </si>
  <si>
    <t>Roll Number</t>
  </si>
  <si>
    <t>ALU Implementation (10)</t>
  </si>
  <si>
    <t>Booth Implementation (10)</t>
  </si>
  <si>
    <t>Attendance (20)</t>
  </si>
  <si>
    <t>Total (100)</t>
  </si>
  <si>
    <t>Group (10)</t>
  </si>
  <si>
    <t>Quiz (15)</t>
  </si>
  <si>
    <t>Group (15)</t>
  </si>
  <si>
    <t>SAP - I Simulation (15)</t>
  </si>
  <si>
    <t>14.02.04.006</t>
  </si>
  <si>
    <t>14.02.04.008</t>
  </si>
  <si>
    <t>14.02.04.009</t>
  </si>
  <si>
    <t>14.02.04.010</t>
  </si>
  <si>
    <t>14.02.04.012</t>
  </si>
  <si>
    <t>14.02.04.014</t>
  </si>
  <si>
    <t>14.02.04.016</t>
  </si>
  <si>
    <t>14.02.04.017</t>
  </si>
  <si>
    <t>14.02.04.019</t>
  </si>
  <si>
    <t>14.02.04.020</t>
  </si>
  <si>
    <t>14.02.04.021</t>
  </si>
  <si>
    <t>14.02.04.024</t>
  </si>
  <si>
    <t>14.02.04.025</t>
  </si>
  <si>
    <t>14.02.04.026</t>
  </si>
  <si>
    <t>14.02.04.027</t>
  </si>
  <si>
    <t>14.02.04.029</t>
  </si>
  <si>
    <t>14.02.04.030</t>
  </si>
  <si>
    <t>14.02.04.031</t>
  </si>
  <si>
    <t>14.02.04.002</t>
  </si>
  <si>
    <t>13.02.04.098</t>
  </si>
  <si>
    <t>Booth Simulation (15)</t>
  </si>
  <si>
    <t>14.02.04.036</t>
  </si>
  <si>
    <t>14.02.04.033</t>
  </si>
  <si>
    <t>14.02.04.037</t>
  </si>
  <si>
    <t>14.02.04.045</t>
  </si>
  <si>
    <t>14.02.04.040</t>
  </si>
  <si>
    <t>14.02.04.034</t>
  </si>
  <si>
    <t>14.02.04.032</t>
  </si>
  <si>
    <t>14.02.04.039</t>
  </si>
  <si>
    <t>14.02.04.041</t>
  </si>
  <si>
    <t>14.02.04.042</t>
  </si>
  <si>
    <t>14.02.04.043</t>
  </si>
  <si>
    <t>14.02.04.044</t>
  </si>
  <si>
    <t>14.02.04.047</t>
  </si>
  <si>
    <t>14.02.04.048</t>
  </si>
  <si>
    <t>14.02.04.049</t>
  </si>
  <si>
    <t>14.02.04.063</t>
  </si>
  <si>
    <t>14.02.04.076</t>
  </si>
  <si>
    <t>14.02.04.079</t>
  </si>
  <si>
    <t>14.01.04.130</t>
  </si>
  <si>
    <t>14.02.04.066</t>
  </si>
  <si>
    <t>14.02.04.070</t>
  </si>
  <si>
    <t>14.02.04.080</t>
  </si>
  <si>
    <t>14.02.04.059</t>
  </si>
  <si>
    <t>14.02.04.064</t>
  </si>
  <si>
    <t>14.02.04.067</t>
  </si>
  <si>
    <t>14.02.04.100</t>
  </si>
  <si>
    <t>13.02.04.006</t>
  </si>
  <si>
    <t>14.02.04.058</t>
  </si>
  <si>
    <t>14.02.04.073</t>
  </si>
  <si>
    <t>14.02.04.077</t>
  </si>
  <si>
    <t>14.01.04.021</t>
  </si>
  <si>
    <t>14.02.04.081</t>
  </si>
  <si>
    <t>14.02.04.101</t>
  </si>
  <si>
    <t>14.02.04.104</t>
  </si>
  <si>
    <t>12.01.04.116</t>
  </si>
  <si>
    <t>14.02.04.085</t>
  </si>
  <si>
    <t>14.02.04.089</t>
  </si>
  <si>
    <t>14.02.04.091</t>
  </si>
  <si>
    <t>13.01.04.142</t>
  </si>
  <si>
    <t>14.02.04.094</t>
  </si>
  <si>
    <t>14.02.04.095</t>
  </si>
  <si>
    <t>14.02.04.098</t>
  </si>
  <si>
    <t>13.02.04.011</t>
  </si>
  <si>
    <t>14.02.04.084</t>
  </si>
  <si>
    <t>14.01.04.006</t>
  </si>
  <si>
    <t>14.01.04.016</t>
  </si>
  <si>
    <t>14.01.04.057</t>
  </si>
  <si>
    <t>14.02.04.088</t>
  </si>
  <si>
    <t>14.02.04.092</t>
  </si>
  <si>
    <t>14.02.04.103</t>
  </si>
  <si>
    <t>13.02.04.066</t>
  </si>
  <si>
    <t>Individual(5)</t>
  </si>
  <si>
    <t>Quiz(20)</t>
  </si>
  <si>
    <t>ALU Simulation (10)</t>
  </si>
  <si>
    <t>Group (7)</t>
  </si>
  <si>
    <t>Individual (3)</t>
  </si>
  <si>
    <t>Group(7)</t>
  </si>
  <si>
    <t>Individual(3)</t>
  </si>
  <si>
    <t>Classes (_/7)</t>
  </si>
  <si>
    <t>Grade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</si>
</sst>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  <scheme val="minor"/>
    </font>
    <font>
      <sz val="12.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wrapText="1"/>
    </xf>
    <xf numFmtId="0" fontId="0" fillId="0" borderId="13" xfId="0" applyBorder="1"/>
    <xf numFmtId="0" fontId="1" fillId="0" borderId="1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1" fillId="0" borderId="3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93"/>
  <sheetViews>
    <sheetView topLeftCell="B1" zoomScale="85" zoomScaleNormal="85" workbookViewId="0">
      <selection activeCell="N21" sqref="N21"/>
    </sheetView>
  </sheetViews>
  <sheetFormatPr defaultRowHeight="15"/>
  <cols>
    <col min="2" max="2" width="13.7109375" customWidth="1"/>
    <col min="3" max="3" width="7.42578125" customWidth="1"/>
    <col min="4" max="4" width="9.5703125" customWidth="1"/>
    <col min="5" max="5" width="16.85546875" customWidth="1"/>
    <col min="8" max="8" width="15.85546875" customWidth="1"/>
    <col min="9" max="9" width="12.28515625" customWidth="1"/>
  </cols>
  <sheetData>
    <row r="1" spans="1:15" ht="47.25" customHeight="1" thickTop="1" thickBot="1">
      <c r="A1" s="46" t="s">
        <v>0</v>
      </c>
      <c r="B1" s="48" t="s">
        <v>1</v>
      </c>
      <c r="C1" s="41" t="s">
        <v>84</v>
      </c>
      <c r="D1" s="42"/>
      <c r="E1" s="9" t="s">
        <v>2</v>
      </c>
      <c r="F1" s="50" t="s">
        <v>30</v>
      </c>
      <c r="G1" s="51"/>
      <c r="H1" s="9" t="s">
        <v>3</v>
      </c>
      <c r="I1" s="9" t="s">
        <v>9</v>
      </c>
      <c r="J1" s="39" t="s">
        <v>7</v>
      </c>
      <c r="K1" s="28" t="s">
        <v>83</v>
      </c>
      <c r="L1" s="39" t="s">
        <v>89</v>
      </c>
      <c r="M1" s="39" t="s">
        <v>4</v>
      </c>
      <c r="N1" s="48" t="s">
        <v>5</v>
      </c>
      <c r="O1" s="59" t="s">
        <v>90</v>
      </c>
    </row>
    <row r="2" spans="1:15" ht="33" customHeight="1" thickTop="1" thickBot="1">
      <c r="A2" s="47"/>
      <c r="B2" s="49"/>
      <c r="C2" s="21" t="s">
        <v>85</v>
      </c>
      <c r="D2" s="29" t="s">
        <v>86</v>
      </c>
      <c r="E2" s="13" t="s">
        <v>6</v>
      </c>
      <c r="F2" s="23" t="s">
        <v>6</v>
      </c>
      <c r="G2" s="25" t="s">
        <v>82</v>
      </c>
      <c r="H2" s="13" t="s">
        <v>6</v>
      </c>
      <c r="I2" s="1" t="s">
        <v>8</v>
      </c>
      <c r="J2" s="40"/>
      <c r="K2" s="20"/>
      <c r="L2" s="40"/>
      <c r="M2" s="40"/>
      <c r="N2" s="49"/>
      <c r="O2" s="62"/>
    </row>
    <row r="3" spans="1:15" ht="17.25" thickTop="1" thickBot="1">
      <c r="A3" s="36">
        <v>1</v>
      </c>
      <c r="B3" s="2" t="s">
        <v>10</v>
      </c>
      <c r="C3" s="14">
        <v>7</v>
      </c>
      <c r="D3" s="14">
        <v>2</v>
      </c>
      <c r="E3" s="2">
        <v>8</v>
      </c>
      <c r="F3" s="2">
        <v>10</v>
      </c>
      <c r="G3" s="14">
        <v>2</v>
      </c>
      <c r="H3" s="2">
        <v>8</v>
      </c>
      <c r="I3" s="3">
        <v>10</v>
      </c>
      <c r="J3" s="3">
        <v>2.5</v>
      </c>
      <c r="K3" s="3">
        <f>J3*(20/15)</f>
        <v>3.333333333333333</v>
      </c>
      <c r="L3" s="3">
        <v>7</v>
      </c>
      <c r="M3" s="3">
        <f>L3*(20/7)</f>
        <v>20</v>
      </c>
      <c r="N3" s="58">
        <f>CEILING((C3+D3+E3+F3+G3+H3+I3+K3+M3),1)</f>
        <v>71</v>
      </c>
      <c r="O3" s="64" t="str">
        <f>LOOKUP(N3,{0,40,45,50,55,60,65,70,75,80},{"F","D","C","C+","B-","B","B+","A-","A","A+"})</f>
        <v>A-</v>
      </c>
    </row>
    <row r="4" spans="1:15" ht="16.5" thickBot="1">
      <c r="A4" s="37"/>
      <c r="B4" s="2" t="s">
        <v>11</v>
      </c>
      <c r="C4" s="2">
        <v>7</v>
      </c>
      <c r="D4" s="2">
        <v>2</v>
      </c>
      <c r="E4" s="2">
        <v>8</v>
      </c>
      <c r="F4" s="2">
        <v>10</v>
      </c>
      <c r="G4" s="2">
        <v>2</v>
      </c>
      <c r="H4" s="2">
        <v>8</v>
      </c>
      <c r="I4" s="3">
        <v>10</v>
      </c>
      <c r="J4" s="3">
        <v>6.25</v>
      </c>
      <c r="K4" s="3">
        <f t="shared" ref="K4:K21" si="0">J4*(20/15)</f>
        <v>8.3333333333333321</v>
      </c>
      <c r="L4" s="3">
        <v>7</v>
      </c>
      <c r="M4" s="3">
        <f t="shared" ref="M4:M21" si="1">L4*(20/7)</f>
        <v>20</v>
      </c>
      <c r="N4" s="58">
        <f t="shared" ref="N4:N21" si="2">CEILING((C4+D4+E4+F4+G4+H4+I4+K4+M4),1)</f>
        <v>76</v>
      </c>
      <c r="O4" s="60" t="str">
        <f>LOOKUP(N4,{0,40,45,50,55,60,65,70,75,80},{"F","D","C","C+","B-","B","B+","A-","A","A+"})</f>
        <v>A</v>
      </c>
    </row>
    <row r="5" spans="1:15" ht="16.5" thickBot="1">
      <c r="A5" s="37"/>
      <c r="B5" s="2" t="s">
        <v>13</v>
      </c>
      <c r="C5" s="2">
        <v>7</v>
      </c>
      <c r="D5" s="2">
        <v>2</v>
      </c>
      <c r="E5" s="2">
        <v>8</v>
      </c>
      <c r="F5" s="2">
        <v>10</v>
      </c>
      <c r="G5" s="2">
        <v>5</v>
      </c>
      <c r="H5" s="2">
        <v>8</v>
      </c>
      <c r="I5" s="3">
        <v>12</v>
      </c>
      <c r="J5" s="3">
        <v>6.25</v>
      </c>
      <c r="K5" s="3">
        <f t="shared" si="0"/>
        <v>8.3333333333333321</v>
      </c>
      <c r="L5" s="3">
        <v>7</v>
      </c>
      <c r="M5" s="3">
        <f t="shared" si="1"/>
        <v>20</v>
      </c>
      <c r="N5" s="58">
        <f t="shared" si="2"/>
        <v>81</v>
      </c>
      <c r="O5" s="60" t="str">
        <f>LOOKUP(N5,{0,40,45,50,55,60,65,70,75,80},{"F","D","C","C+","B-","B","B+","A-","A","A+"})</f>
        <v>A+</v>
      </c>
    </row>
    <row r="6" spans="1:15" ht="16.5" thickBot="1">
      <c r="A6" s="38"/>
      <c r="B6" s="4" t="s">
        <v>16</v>
      </c>
      <c r="C6" s="4">
        <v>7</v>
      </c>
      <c r="D6" s="4">
        <v>2</v>
      </c>
      <c r="E6" s="4">
        <v>8</v>
      </c>
      <c r="F6" s="2">
        <v>10</v>
      </c>
      <c r="G6" s="2">
        <v>2</v>
      </c>
      <c r="H6" s="2">
        <v>8</v>
      </c>
      <c r="I6" s="5">
        <v>10</v>
      </c>
      <c r="J6" s="5">
        <v>2.25</v>
      </c>
      <c r="K6" s="3">
        <f t="shared" si="0"/>
        <v>3</v>
      </c>
      <c r="L6" s="15">
        <v>7</v>
      </c>
      <c r="M6" s="3">
        <f t="shared" si="1"/>
        <v>20</v>
      </c>
      <c r="N6" s="58">
        <f t="shared" si="2"/>
        <v>70</v>
      </c>
      <c r="O6" s="60" t="str">
        <f>LOOKUP(N6,{0,40,45,50,55,60,65,70,75,80},{"F","D","C","C+","B-","B","B+","A-","A","A+"})</f>
        <v>A-</v>
      </c>
    </row>
    <row r="7" spans="1:15" ht="17.25" thickTop="1" thickBot="1">
      <c r="A7" s="11"/>
      <c r="B7" s="5"/>
      <c r="C7" s="5"/>
      <c r="D7" s="5"/>
      <c r="E7" s="5"/>
      <c r="F7" s="5"/>
      <c r="G7" s="2"/>
      <c r="H7" s="5"/>
      <c r="I7" s="5"/>
      <c r="J7" s="5"/>
      <c r="K7" s="53"/>
      <c r="L7" s="56"/>
      <c r="M7" s="54"/>
      <c r="N7" s="58"/>
      <c r="O7" s="63"/>
    </row>
    <row r="8" spans="1:15" ht="17.25" thickTop="1" thickBot="1">
      <c r="A8" s="43">
        <v>2</v>
      </c>
      <c r="B8" s="10" t="s">
        <v>15</v>
      </c>
      <c r="C8" s="10">
        <v>6</v>
      </c>
      <c r="D8" s="22">
        <v>3</v>
      </c>
      <c r="E8" s="2">
        <v>7</v>
      </c>
      <c r="F8" s="2">
        <v>10</v>
      </c>
      <c r="G8" s="2">
        <v>2</v>
      </c>
      <c r="H8" s="2">
        <v>10</v>
      </c>
      <c r="I8" s="3">
        <v>10</v>
      </c>
      <c r="J8" s="3">
        <v>4</v>
      </c>
      <c r="K8" s="3">
        <f t="shared" si="0"/>
        <v>5.333333333333333</v>
      </c>
      <c r="L8" s="55">
        <v>7</v>
      </c>
      <c r="M8" s="3">
        <f t="shared" si="1"/>
        <v>20</v>
      </c>
      <c r="N8" s="58">
        <f t="shared" si="2"/>
        <v>74</v>
      </c>
      <c r="O8" s="60" t="str">
        <f>LOOKUP(N8,{0,40,45,50,55,60,65,70,75,80},{"F","D","C","C+","B-","B","B+","A-","A","A+"})</f>
        <v>A-</v>
      </c>
    </row>
    <row r="9" spans="1:15" ht="16.5" thickBot="1">
      <c r="A9" s="44"/>
      <c r="B9" s="10" t="s">
        <v>20</v>
      </c>
      <c r="C9" s="10">
        <v>6</v>
      </c>
      <c r="D9" s="22">
        <v>3</v>
      </c>
      <c r="E9" s="2">
        <v>7</v>
      </c>
      <c r="F9" s="2">
        <v>10</v>
      </c>
      <c r="G9" s="2">
        <v>2</v>
      </c>
      <c r="H9" s="2">
        <v>10</v>
      </c>
      <c r="I9" s="3">
        <v>10</v>
      </c>
      <c r="J9" s="3">
        <v>4.75</v>
      </c>
      <c r="K9" s="3">
        <f t="shared" si="0"/>
        <v>6.333333333333333</v>
      </c>
      <c r="L9" s="3">
        <v>7</v>
      </c>
      <c r="M9" s="3">
        <f t="shared" si="1"/>
        <v>20</v>
      </c>
      <c r="N9" s="58">
        <f t="shared" si="2"/>
        <v>75</v>
      </c>
      <c r="O9" s="60" t="str">
        <f>LOOKUP(N9,{0,40,45,50,55,60,65,70,75,80},{"F","D","C","C+","B-","B","B+","A-","A","A+"})</f>
        <v>A</v>
      </c>
    </row>
    <row r="10" spans="1:15" ht="16.5" thickBot="1">
      <c r="A10" s="44"/>
      <c r="B10" s="10" t="s">
        <v>21</v>
      </c>
      <c r="C10" s="10">
        <v>6</v>
      </c>
      <c r="D10" s="22">
        <v>3</v>
      </c>
      <c r="E10" s="2">
        <v>7</v>
      </c>
      <c r="F10" s="2">
        <v>10</v>
      </c>
      <c r="G10" s="2">
        <v>2</v>
      </c>
      <c r="H10" s="2">
        <v>10</v>
      </c>
      <c r="I10" s="3">
        <v>10</v>
      </c>
      <c r="J10" s="3">
        <v>3</v>
      </c>
      <c r="K10" s="3">
        <f t="shared" si="0"/>
        <v>4</v>
      </c>
      <c r="L10" s="3">
        <v>7</v>
      </c>
      <c r="M10" s="3">
        <f t="shared" si="1"/>
        <v>20</v>
      </c>
      <c r="N10" s="58">
        <f t="shared" si="2"/>
        <v>72</v>
      </c>
      <c r="O10" s="60" t="str">
        <f>LOOKUP(N10,{0,40,45,50,55,60,65,70,75,80},{"F","D","C","C+","B-","B","B+","A-","A","A+"})</f>
        <v>A-</v>
      </c>
    </row>
    <row r="11" spans="1:15" ht="16.5" thickBot="1">
      <c r="A11" s="45"/>
      <c r="B11" s="10" t="s">
        <v>24</v>
      </c>
      <c r="C11" s="10">
        <v>6</v>
      </c>
      <c r="D11" s="22">
        <v>3</v>
      </c>
      <c r="E11" s="2">
        <v>7</v>
      </c>
      <c r="F11" s="2">
        <v>10</v>
      </c>
      <c r="G11" s="2">
        <v>5</v>
      </c>
      <c r="H11" s="2">
        <v>10</v>
      </c>
      <c r="I11" s="3">
        <v>15</v>
      </c>
      <c r="J11" s="3">
        <v>6.25</v>
      </c>
      <c r="K11" s="3">
        <f t="shared" si="0"/>
        <v>8.3333333333333321</v>
      </c>
      <c r="L11" s="3">
        <v>7</v>
      </c>
      <c r="M11" s="3">
        <f t="shared" si="1"/>
        <v>20</v>
      </c>
      <c r="N11" s="58">
        <f t="shared" si="2"/>
        <v>85</v>
      </c>
      <c r="O11" s="60" t="str">
        <f>LOOKUP(N11,{0,40,45,50,55,60,65,70,75,80},{"F","D","C","C+","B-","B","B+","A-","A","A+"})</f>
        <v>A+</v>
      </c>
    </row>
    <row r="12" spans="1:15" ht="16.5" thickBot="1">
      <c r="A12" s="12"/>
      <c r="B12" s="5"/>
      <c r="C12" s="5"/>
      <c r="D12" s="5"/>
      <c r="E12" s="5"/>
      <c r="F12" s="5"/>
      <c r="G12" s="2"/>
      <c r="H12" s="5"/>
      <c r="I12" s="5"/>
      <c r="J12" s="5"/>
      <c r="K12" s="3"/>
      <c r="L12" s="15"/>
      <c r="M12" s="3"/>
      <c r="N12" s="58"/>
      <c r="O12" s="63"/>
    </row>
    <row r="13" spans="1:15" ht="17.25" thickTop="1" thickBot="1">
      <c r="A13" s="36">
        <v>3</v>
      </c>
      <c r="B13" s="2" t="s">
        <v>14</v>
      </c>
      <c r="C13" s="2">
        <v>7</v>
      </c>
      <c r="D13" s="2">
        <v>3</v>
      </c>
      <c r="E13" s="2">
        <v>10</v>
      </c>
      <c r="F13" s="2">
        <v>10</v>
      </c>
      <c r="G13" s="2">
        <v>3</v>
      </c>
      <c r="H13" s="2">
        <v>7</v>
      </c>
      <c r="I13" s="3">
        <v>10</v>
      </c>
      <c r="J13" s="3">
        <v>4</v>
      </c>
      <c r="K13" s="53">
        <f t="shared" si="0"/>
        <v>5.333333333333333</v>
      </c>
      <c r="L13" s="56">
        <v>7</v>
      </c>
      <c r="M13" s="54">
        <f t="shared" si="1"/>
        <v>20</v>
      </c>
      <c r="N13" s="58">
        <f t="shared" si="2"/>
        <v>76</v>
      </c>
      <c r="O13" s="60" t="str">
        <f>LOOKUP(N13,{0,40,45,50,55,60,65,70,75,80},{"F","D","C","C+","B-","B","B+","A-","A","A+"})</f>
        <v>A</v>
      </c>
    </row>
    <row r="14" spans="1:15" ht="16.5" thickBot="1">
      <c r="A14" s="37"/>
      <c r="B14" s="2" t="s">
        <v>12</v>
      </c>
      <c r="C14" s="2">
        <v>7</v>
      </c>
      <c r="D14" s="2">
        <v>3</v>
      </c>
      <c r="E14" s="2">
        <v>10</v>
      </c>
      <c r="F14" s="2">
        <v>10</v>
      </c>
      <c r="G14" s="2">
        <v>3</v>
      </c>
      <c r="H14" s="2">
        <v>7</v>
      </c>
      <c r="I14" s="3">
        <v>10</v>
      </c>
      <c r="J14" s="3">
        <v>3</v>
      </c>
      <c r="K14" s="3">
        <f t="shared" si="0"/>
        <v>4</v>
      </c>
      <c r="L14" s="55">
        <v>6</v>
      </c>
      <c r="M14" s="3">
        <f t="shared" si="1"/>
        <v>17.142857142857142</v>
      </c>
      <c r="N14" s="58">
        <f t="shared" si="2"/>
        <v>72</v>
      </c>
      <c r="O14" s="60" t="str">
        <f>LOOKUP(N14,{0,40,45,50,55,60,65,70,75,80},{"F","D","C","C+","B-","B","B+","A-","A","A+"})</f>
        <v>A-</v>
      </c>
    </row>
    <row r="15" spans="1:15" ht="16.5" thickBot="1">
      <c r="A15" s="37"/>
      <c r="B15" s="2" t="s">
        <v>17</v>
      </c>
      <c r="C15" s="2">
        <v>7</v>
      </c>
      <c r="D15" s="2">
        <v>2</v>
      </c>
      <c r="E15" s="2">
        <v>10</v>
      </c>
      <c r="F15" s="2">
        <v>10</v>
      </c>
      <c r="G15" s="2">
        <v>2</v>
      </c>
      <c r="H15" s="2">
        <v>7</v>
      </c>
      <c r="I15" s="3">
        <v>10</v>
      </c>
      <c r="J15" s="3">
        <v>2.25</v>
      </c>
      <c r="K15" s="3">
        <f t="shared" si="0"/>
        <v>3</v>
      </c>
      <c r="L15" s="3">
        <v>6</v>
      </c>
      <c r="M15" s="3">
        <f t="shared" si="1"/>
        <v>17.142857142857142</v>
      </c>
      <c r="N15" s="58">
        <f t="shared" si="2"/>
        <v>69</v>
      </c>
      <c r="O15" s="60" t="str">
        <f>LOOKUP(N15,{0,40,45,50,55,60,65,70,75,80},{"F","D","C","C+","B-","B","B+","A-","A","A+"})</f>
        <v>B+</v>
      </c>
    </row>
    <row r="16" spans="1:15" ht="16.5" thickBot="1">
      <c r="A16" s="38"/>
      <c r="B16" s="4" t="s">
        <v>19</v>
      </c>
      <c r="C16" s="4">
        <v>7</v>
      </c>
      <c r="D16" s="4">
        <v>2</v>
      </c>
      <c r="E16" s="4">
        <v>10</v>
      </c>
      <c r="F16" s="2">
        <v>10</v>
      </c>
      <c r="G16" s="2">
        <v>2</v>
      </c>
      <c r="H16" s="2">
        <v>7</v>
      </c>
      <c r="I16" s="3">
        <v>10</v>
      </c>
      <c r="J16" s="5">
        <v>5.75</v>
      </c>
      <c r="K16" s="3">
        <f t="shared" si="0"/>
        <v>7.6666666666666661</v>
      </c>
      <c r="L16" s="15">
        <v>7</v>
      </c>
      <c r="M16" s="3">
        <f t="shared" si="1"/>
        <v>20</v>
      </c>
      <c r="N16" s="58">
        <f t="shared" si="2"/>
        <v>76</v>
      </c>
      <c r="O16" s="60" t="str">
        <f>LOOKUP(N16,{0,40,45,50,55,60,65,70,75,80},{"F","D","C","C+","B-","B","B+","A-","A","A+"})</f>
        <v>A</v>
      </c>
    </row>
    <row r="17" spans="1:15" ht="17.25" thickTop="1" thickBot="1">
      <c r="A17" s="6"/>
      <c r="B17" s="5"/>
      <c r="C17" s="5"/>
      <c r="D17" s="5"/>
      <c r="E17" s="5"/>
      <c r="F17" s="5"/>
      <c r="G17" s="2"/>
      <c r="H17" s="5"/>
      <c r="I17" s="5"/>
      <c r="J17" s="5"/>
      <c r="K17" s="53"/>
      <c r="L17" s="56"/>
      <c r="M17" s="54"/>
      <c r="N17" s="58"/>
      <c r="O17" s="63"/>
    </row>
    <row r="18" spans="1:15" ht="17.25" thickTop="1" thickBot="1">
      <c r="A18" s="36">
        <v>4</v>
      </c>
      <c r="B18" s="2" t="s">
        <v>18</v>
      </c>
      <c r="C18" s="2">
        <v>7</v>
      </c>
      <c r="D18" s="2">
        <v>2</v>
      </c>
      <c r="E18" s="2">
        <v>9</v>
      </c>
      <c r="F18" s="2">
        <v>10</v>
      </c>
      <c r="G18" s="2">
        <v>3</v>
      </c>
      <c r="H18" s="2">
        <v>5</v>
      </c>
      <c r="I18" s="3">
        <v>7</v>
      </c>
      <c r="J18" s="3">
        <v>4.5</v>
      </c>
      <c r="K18" s="3">
        <f t="shared" si="0"/>
        <v>6</v>
      </c>
      <c r="L18" s="55">
        <v>7</v>
      </c>
      <c r="M18" s="3">
        <f t="shared" si="1"/>
        <v>20</v>
      </c>
      <c r="N18" s="58">
        <f t="shared" si="2"/>
        <v>69</v>
      </c>
      <c r="O18" s="60" t="str">
        <f>LOOKUP(N18,{0,40,45,50,55,60,65,70,75,80},{"F","D","C","C+","B-","B","B+","A-","A","A+"})</f>
        <v>B+</v>
      </c>
    </row>
    <row r="19" spans="1:15" ht="16.5" thickBot="1">
      <c r="A19" s="37"/>
      <c r="B19" s="2" t="s">
        <v>28</v>
      </c>
      <c r="C19" s="2">
        <v>7</v>
      </c>
      <c r="D19" s="2">
        <v>2</v>
      </c>
      <c r="E19" s="2">
        <v>9</v>
      </c>
      <c r="F19" s="2">
        <v>10</v>
      </c>
      <c r="G19" s="2">
        <v>3</v>
      </c>
      <c r="H19" s="2">
        <v>5</v>
      </c>
      <c r="I19" s="3">
        <v>7</v>
      </c>
      <c r="J19" s="3">
        <v>5.75</v>
      </c>
      <c r="K19" s="3">
        <f t="shared" si="0"/>
        <v>7.6666666666666661</v>
      </c>
      <c r="L19" s="3">
        <v>7</v>
      </c>
      <c r="M19" s="3">
        <f t="shared" si="1"/>
        <v>20</v>
      </c>
      <c r="N19" s="58">
        <f t="shared" si="2"/>
        <v>71</v>
      </c>
      <c r="O19" s="60" t="str">
        <f>LOOKUP(N19,{0,40,45,50,55,60,65,70,75,80},{"F","D","C","C+","B-","B","B+","A-","A","A+"})</f>
        <v>A-</v>
      </c>
    </row>
    <row r="20" spans="1:15" ht="16.5" thickBot="1">
      <c r="A20" s="37"/>
      <c r="B20" s="2" t="s">
        <v>22</v>
      </c>
      <c r="C20" s="2">
        <v>7</v>
      </c>
      <c r="D20" s="2">
        <v>2</v>
      </c>
      <c r="E20" s="2">
        <v>9</v>
      </c>
      <c r="F20" s="2">
        <v>10</v>
      </c>
      <c r="G20" s="2">
        <v>3</v>
      </c>
      <c r="H20" s="2">
        <v>5</v>
      </c>
      <c r="I20" s="3">
        <v>7</v>
      </c>
      <c r="J20" s="3">
        <v>4</v>
      </c>
      <c r="K20" s="3">
        <f t="shared" si="0"/>
        <v>5.333333333333333</v>
      </c>
      <c r="L20" s="15">
        <v>7</v>
      </c>
      <c r="M20" s="3">
        <f t="shared" si="1"/>
        <v>20</v>
      </c>
      <c r="N20" s="58">
        <f>CEILING((C20+D20+E20+F20+G20+H20+I20+K20+M20),1)</f>
        <v>69</v>
      </c>
      <c r="O20" s="60" t="str">
        <f>LOOKUP(N20,{0,40,45,50,55,60,65,70,75,80},{"F","D","C","C+","B-","B","B+","A-","A","A+"})</f>
        <v>B+</v>
      </c>
    </row>
    <row r="21" spans="1:15" ht="16.5" thickBot="1">
      <c r="A21" s="38"/>
      <c r="B21" s="4" t="s">
        <v>29</v>
      </c>
      <c r="C21" s="2">
        <v>7</v>
      </c>
      <c r="D21" s="2">
        <v>2</v>
      </c>
      <c r="E21" s="2">
        <v>9</v>
      </c>
      <c r="F21" s="2">
        <v>10</v>
      </c>
      <c r="G21" s="2">
        <v>3</v>
      </c>
      <c r="H21" s="2">
        <v>5</v>
      </c>
      <c r="I21" s="3">
        <v>7</v>
      </c>
      <c r="J21" s="5">
        <v>2.5</v>
      </c>
      <c r="K21" s="53">
        <f t="shared" si="0"/>
        <v>3.333333333333333</v>
      </c>
      <c r="L21" s="56">
        <v>7</v>
      </c>
      <c r="M21" s="54">
        <f t="shared" si="1"/>
        <v>20</v>
      </c>
      <c r="N21" s="58">
        <f t="shared" si="2"/>
        <v>67</v>
      </c>
      <c r="O21" s="61" t="str">
        <f>LOOKUP(N21,{0,40,45,50,55,60,65,70,75,80},{"F","D","C","C+","B-","B","B+","A-","A","A+"})</f>
        <v>B+</v>
      </c>
    </row>
    <row r="22" spans="1:15" ht="17.25" thickTop="1" thickBo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57"/>
      <c r="M22" s="8"/>
      <c r="N22" s="8"/>
    </row>
    <row r="23" spans="1:15" ht="16.5" thickBo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5" ht="16.5" thickBo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5" ht="16.5" thickBo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5" ht="16.5" thickBo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5" ht="16.5" thickBo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5" ht="16.5" thickBo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5" ht="16.5" thickBo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5" ht="16.5" thickBo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5" ht="16.5" thickBo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5" ht="16.5" thickBo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6.5" thickBo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6.5" thickBo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6.5" thickBo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6.5" thickBo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6.5" thickBo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6.5" thickBo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6.5" thickBo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6.5" thickBo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6.5" thickBo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6.5" thickBo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6.5" thickBo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6.5" thickBo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6.5" thickBo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6.5" thickBo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6.5" thickBo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6.5" thickBo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6.5" thickBo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6.5" thickBo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6.5" thickBo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6.5" thickBo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6.5" thickBo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6.5" thickBo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6.5" thickBo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6.5" thickBo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6.5" thickBo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6.5" thickBo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6.5" thickBo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6.5" thickBo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6.5" thickBo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6.5" thickBo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6.5" thickBo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ht="16.5" thickBo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6.5" thickBo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6.5" thickBo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6.5" thickBo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6.5" thickBo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6.5" thickBo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6.5" thickBo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6.5" thickBo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6.5" thickBo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6.5" thickBo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6.5" thickBo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6.5" thickBo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6.5" thickBo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6.5" thickBo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6.5" thickBo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6.5" thickBo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6.5" thickBo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6.5" thickBo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6.5" thickBo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6.5" thickBo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6.5" thickBo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6.5" thickBo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6.5" thickBo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6.5" thickBo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6.5" thickBo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6.5" thickBo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6.5" thickBo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6.5" thickBo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6.5" thickBo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6.5" thickBo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6.5" thickBo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6.5" thickBo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6.5" thickBo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6.5" thickBo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6.5" thickBo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6.5" thickBo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6.5" thickBo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6.5" thickBo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6.5" thickBo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6.5" thickBo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6.5" thickBo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6.5" thickBo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6.5" thickBo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6.5" thickBo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6.5" thickBo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6.5" thickBo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6.5" thickBo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6.5" thickBo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6.5" thickBo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6.5" thickBo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6.5" thickBo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6.5" thickBo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6.5" thickBo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6.5" thickBo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6.5" thickBo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6.5" thickBo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6.5" thickBo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6.5" thickBo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6.5" thickBo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6.5" thickBo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6.5" thickBo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6.5" thickBo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6.5" thickBo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6.5" thickBo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6.5" thickBo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6.5" thickBo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6.5" thickBo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6.5" thickBo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6.5" thickBo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6.5" thickBo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6.5" thickBo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6.5" thickBo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6.5" thickBo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6.5" thickBo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6.5" thickBo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6.5" thickBo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6.5" thickBo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6.5" thickBo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6.5" thickBo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6.5" thickBo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6.5" thickBo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6.5" thickBo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6.5" thickBo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6.5" thickBo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6.5" thickBo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6.5" thickBo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6.5" thickBo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6.5" thickBo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6.5" thickBo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6.5" thickBo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6.5" thickBo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6.5" thickBo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6.5" thickBo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6.5" thickBo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6.5" thickBo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6.5" thickBo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6.5" thickBo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6.5" thickBo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6.5" thickBo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6.5" thickBo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6.5" thickBo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6.5" thickBo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6.5" thickBo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6.5" thickBo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6.5" thickBo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6.5" thickBo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6.5" thickBo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6.5" thickBo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6.5" thickBo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6.5" thickBo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6.5" thickBo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6.5" thickBo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6.5" thickBo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6.5" thickBo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6.5" thickBo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6.5" thickBo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6.5" thickBo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6.5" thickBo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6.5" thickBo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6.5" thickBo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6.5" thickBo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6.5" thickBo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6.5" thickBo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6.5" thickBo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6.5" thickBo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6.5" thickBo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6.5" thickBo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6.5" thickBo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6.5" thickBo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6.5" thickBo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6.5" thickBo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6.5" thickBo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6.5" thickBo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6.5" thickBo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6.5" thickBo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6.5" thickBo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6.5" thickBo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6.5" thickBo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6.5" thickBo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6.5" thickBo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6.5" thickBo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6.5" thickBo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6.5" thickBo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6.5" thickBo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6.5" thickBo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6.5" thickBo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6.5" thickBo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6.5" thickBo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6.5" thickBo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6.5" thickBo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6.5" thickBo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6.5" thickBo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6.5" thickBo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6.5" thickBo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6.5" thickBo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6.5" thickBo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6.5" thickBo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6.5" thickBo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ht="16.5" thickBo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ht="16.5" thickBo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ht="16.5" thickBo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ht="16.5" thickBo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ht="16.5" thickBo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ht="16.5" thickBo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ht="16.5" thickBo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ht="16.5" thickBo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ht="16.5" thickBo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ht="16.5" thickBo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ht="16.5" thickBo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ht="16.5" thickBo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ht="16.5" thickBo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ht="16.5" thickBo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6.5" thickBo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ht="16.5" thickBo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ht="16.5" thickBo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6.5" thickBo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ht="16.5" thickBo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ht="16.5" thickBo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ht="16.5" thickBo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ht="16.5" thickBo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ht="16.5" thickBo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ht="16.5" thickBo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ht="16.5" thickBo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ht="16.5" thickBo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ht="16.5" thickBo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ht="16.5" thickBo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ht="16.5" thickBo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ht="16.5" thickBo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ht="16.5" thickBo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ht="16.5" thickBo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ht="16.5" thickBo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6.5" thickBo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ht="16.5" thickBo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ht="16.5" thickBo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ht="16.5" thickBo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ht="16.5" thickBo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ht="16.5" thickBo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ht="16.5" thickBo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ht="16.5" thickBo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ht="16.5" thickBo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ht="16.5" thickBo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ht="16.5" thickBo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ht="16.5" thickBo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ht="16.5" thickBo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ht="16.5" thickBo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ht="16.5" thickBo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ht="16.5" thickBo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ht="16.5" thickBo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ht="16.5" thickBo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ht="16.5" thickBo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ht="16.5" thickBo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ht="16.5" thickBo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ht="16.5" thickBo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ht="16.5" thickBo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ht="16.5" thickBo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ht="16.5" thickBo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ht="16.5" thickBo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6.5" thickBo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ht="16.5" thickBo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ht="16.5" thickBo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ht="16.5" thickBo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ht="16.5" thickBo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ht="16.5" thickBo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ht="16.5" thickBo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ht="16.5" thickBo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ht="16.5" thickBo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ht="16.5" thickBo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ht="16.5" thickBo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6.5" thickBo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ht="16.5" thickBo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ht="16.5" thickBo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ht="16.5" thickBo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ht="16.5" thickBo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6.5" thickBo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ht="16.5" thickBo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ht="16.5" thickBo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ht="16.5" thickBo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ht="16.5" thickBo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ht="16.5" thickBo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ht="16.5" thickBo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6.5" thickBo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ht="16.5" thickBo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6.5" thickBo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ht="16.5" thickBo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6.5" thickBo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ht="16.5" thickBo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6.5" thickBo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6.5" thickBo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6.5" thickBo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ht="16.5" thickBo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6.5" thickBo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6.5" thickBo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6.5" thickBo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ht="16.5" thickBo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6.5" thickBo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6.5" thickBo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6.5" thickBo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6.5" thickBo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6.5" thickBo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6.5" thickBo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6.5" thickBo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6.5" thickBo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ht="16.5" thickBo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6.5" thickBo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ht="16.5" thickBo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ht="16.5" thickBo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ht="16.5" thickBo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ht="16.5" thickBo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ht="16.5" thickBo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ht="16.5" thickBo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ht="16.5" thickBo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ht="16.5" thickBo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ht="16.5" thickBo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ht="16.5" thickBo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ht="16.5" thickBo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ht="16.5" thickBo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ht="16.5" thickBo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ht="16.5" thickBo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ht="16.5" thickBo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ht="16.5" thickBo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ht="16.5" thickBo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ht="16.5" thickBo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ht="16.5" thickBo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ht="16.5" thickBo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ht="16.5" thickBo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ht="16.5" thickBo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ht="16.5" thickBo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ht="16.5" thickBo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ht="16.5" thickBo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ht="16.5" thickBo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ht="16.5" thickBo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ht="16.5" thickBo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ht="16.5" thickBo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ht="16.5" thickBo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ht="16.5" thickBo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ht="16.5" thickBo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ht="16.5" thickBo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ht="16.5" thickBo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ht="16.5" thickBo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ht="16.5" thickBo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ht="16.5" thickBo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ht="16.5" thickBo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ht="16.5" thickBo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ht="16.5" thickBo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ht="16.5" thickBo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ht="16.5" thickBo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ht="16.5" thickBo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ht="16.5" thickBo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ht="16.5" thickBo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ht="16.5" thickBo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ht="16.5" thickBo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ht="16.5" thickBo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ht="16.5" thickBo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ht="16.5" thickBo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ht="16.5" thickBo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ht="16.5" thickBo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ht="16.5" thickBo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ht="16.5" thickBo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ht="16.5" thickBo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ht="16.5" thickBo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ht="16.5" thickBo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ht="16.5" thickBo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ht="16.5" thickBo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ht="16.5" thickBo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ht="16.5" thickBo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ht="16.5" thickBo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ht="16.5" thickBo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ht="16.5" thickBo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ht="16.5" thickBo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ht="16.5" thickBo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ht="16.5" thickBo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ht="16.5" thickBo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ht="16.5" thickBo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ht="16.5" thickBo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ht="16.5" thickBo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ht="16.5" thickBo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ht="16.5" thickBo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ht="16.5" thickBo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ht="16.5" thickBo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ht="16.5" thickBo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ht="16.5" thickBo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ht="16.5" thickBo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ht="16.5" thickBo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ht="16.5" thickBo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ht="16.5" thickBo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ht="16.5" thickBo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ht="16.5" thickBo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ht="16.5" thickBo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ht="16.5" thickBo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ht="16.5" thickBo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ht="16.5" thickBo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ht="16.5" thickBo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ht="16.5" thickBo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ht="16.5" thickBo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ht="16.5" thickBo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ht="16.5" thickBo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ht="16.5" thickBo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ht="16.5" thickBo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ht="16.5" thickBo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ht="16.5" thickBo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ht="16.5" thickBo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ht="16.5" thickBo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ht="16.5" thickBo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ht="16.5" thickBo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ht="16.5" thickBo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ht="16.5" thickBo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ht="16.5" thickBo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ht="16.5" thickBo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ht="16.5" thickBo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ht="16.5" thickBo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ht="16.5" thickBo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 ht="16.5" thickBo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 ht="16.5" thickBo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 ht="16.5" thickBo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 ht="16.5" thickBo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 ht="16.5" thickBo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 ht="16.5" thickBo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 ht="16.5" thickBo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 ht="16.5" thickBo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 ht="16.5" thickBo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 ht="16.5" thickBo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 ht="16.5" thickBo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 ht="16.5" thickBo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 ht="16.5" thickBo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 ht="16.5" thickBo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 ht="16.5" thickBo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 ht="16.5" thickBo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 ht="16.5" thickBo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 ht="16.5" thickBo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 ht="16.5" thickBo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 ht="16.5" thickBo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 ht="16.5" thickBo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 ht="16.5" thickBo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 ht="16.5" thickBo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 ht="16.5" thickBo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 ht="16.5" thickBo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 ht="16.5" thickBo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 ht="16.5" thickBo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 ht="16.5" thickBo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 ht="16.5" thickBo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 ht="16.5" thickBo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 ht="16.5" thickBo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 ht="16.5" thickBo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 ht="16.5" thickBo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 ht="16.5" thickBo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 ht="16.5" thickBo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 ht="16.5" thickBo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 ht="16.5" thickBo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 ht="16.5" thickBo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 ht="16.5" thickBo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 ht="16.5" thickBo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 ht="16.5" thickBo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 ht="16.5" thickBo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 ht="16.5" thickBo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 ht="16.5" thickBo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 ht="16.5" thickBo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 ht="16.5" thickBo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 ht="16.5" thickBo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 ht="16.5" thickBo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 ht="16.5" thickBo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 ht="16.5" thickBo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 ht="16.5" thickBo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 ht="16.5" thickBo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 ht="16.5" thickBo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 ht="16.5" thickBo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 ht="16.5" thickBo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 ht="16.5" thickBo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 ht="16.5" thickBo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 ht="16.5" thickBo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 ht="16.5" thickBo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 ht="16.5" thickBo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 ht="16.5" thickBo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 ht="16.5" thickBo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 ht="16.5" thickBo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 ht="16.5" thickBo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 ht="16.5" thickBo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spans="1:14" ht="16.5" thickBo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spans="1:14" ht="16.5" thickBo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 spans="1:14" ht="16.5" thickBo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 spans="1:14" ht="16.5" thickBo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 spans="1:14" ht="16.5" thickBo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 spans="1:14" ht="16.5" thickBo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 spans="1:14" ht="16.5" thickBo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 spans="1:14" ht="16.5" thickBo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 spans="1:14" ht="16.5" thickBo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 spans="1:14" ht="16.5" thickBo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 spans="1:14" ht="16.5" thickBo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 spans="1:14" ht="16.5" thickBo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 spans="1:14" ht="16.5" thickBo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 spans="1:14" ht="16.5" thickBo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 spans="1:14" ht="16.5" thickBo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 spans="1:14" ht="16.5" thickBo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 spans="1:14" ht="16.5" thickBo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 spans="1:14" ht="16.5" thickBo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spans="1:14" ht="16.5" thickBo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 spans="1:14" ht="16.5" thickBo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 spans="1:14" ht="16.5" thickBo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 spans="1:14" ht="16.5" thickBo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1:14" ht="16.5" thickBo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spans="1:14" ht="16.5" thickBo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 spans="1:14" ht="16.5" thickBo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 spans="1:14" ht="16.5" thickBo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 spans="1:14" ht="16.5" thickBo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spans="1:14" ht="16.5" thickBo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spans="1:14" ht="16.5" thickBo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 spans="1:14" ht="16.5" thickBo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 spans="1:14" ht="16.5" thickBo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 spans="1:14" ht="16.5" thickBo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 spans="1:14" ht="16.5" thickBo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 spans="1:14" ht="16.5" thickBo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 spans="1:14" ht="16.5" thickBo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spans="1:14" ht="16.5" thickBo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 spans="1:14" ht="16.5" thickBo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 spans="1:14" ht="16.5" thickBo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 spans="1:14" ht="16.5" thickBo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 spans="1:14" ht="16.5" thickBo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spans="1:14" ht="16.5" thickBo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 spans="1:14" ht="16.5" thickBo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 spans="1:14" ht="16.5" thickBo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 spans="1:14" ht="16.5" thickBo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spans="1:14" ht="16.5" thickBo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spans="1:14" ht="16.5" thickBo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 spans="1:14" ht="16.5" thickBo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 spans="1:14" ht="16.5" thickBo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 spans="1:14" ht="16.5" thickBo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 spans="1:14" ht="16.5" thickBo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 spans="1:14" ht="16.5" thickBo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spans="1:14" ht="16.5" thickBo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 spans="1:14" ht="16.5" thickBo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 spans="1:14" ht="16.5" thickBo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 spans="1:14" ht="16.5" thickBo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 spans="1:14" ht="16.5" thickBo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spans="1:14" ht="16.5" thickBo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 spans="1:14" ht="16.5" thickBo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 spans="1:14" ht="16.5" thickBo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 spans="1:14" ht="16.5" thickBo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spans="1:14" ht="16.5" thickBo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 spans="1:14" ht="16.5" thickBo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 spans="1:14" ht="16.5" thickBo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 spans="1:14" ht="16.5" thickBo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 spans="1:14" ht="16.5" thickBo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spans="1:14" ht="16.5" thickBo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 spans="1:14" ht="16.5" thickBo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 spans="1:14" ht="16.5" thickBo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 spans="1:14" ht="16.5" thickBo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 spans="1:14" ht="16.5" thickBo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1:14" ht="16.5" thickBo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spans="1:14" ht="16.5" thickBo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 spans="1:14" ht="16.5" thickBo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 spans="1:14" ht="16.5" thickBo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 spans="1:14" ht="16.5" thickBo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 spans="1:14" ht="16.5" thickBo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spans="1:14" ht="16.5" thickBo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 spans="1:14" ht="16.5" thickBo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 spans="1:14" ht="16.5" thickBo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 spans="1:14" ht="16.5" thickBo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 spans="1:14" ht="16.5" thickBo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 spans="1:14" ht="16.5" thickBo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 spans="1:14" ht="16.5" thickBo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 spans="1:14" ht="16.5" thickBo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 spans="1:14" ht="16.5" thickBo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 spans="1:14" ht="16.5" thickBo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 spans="1:14" ht="16.5" thickBo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 spans="1:14" ht="16.5" thickBo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 spans="1:14" ht="16.5" thickBo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 spans="1:14" ht="16.5" thickBo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 spans="1:14" ht="16.5" thickBo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 spans="1:14" ht="16.5" thickBo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 spans="1:14" ht="16.5" thickBo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spans="1:14" ht="16.5" thickBo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spans="1:14" ht="16.5" thickBo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 spans="1:14" ht="16.5" thickBo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 spans="1:14" ht="16.5" thickBo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 spans="1:14" ht="16.5" thickBo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 spans="1:14" ht="16.5" thickBo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 spans="1:14" ht="16.5" thickBo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spans="1:14" ht="16.5" thickBo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 spans="1:14" ht="16.5" thickBo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 spans="1:14" ht="16.5" thickBo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 spans="1:14" ht="16.5" thickBo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 spans="1:14" ht="16.5" thickBo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 spans="1:14" ht="16.5" thickBo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 spans="1:14" ht="16.5" thickBo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spans="1:14" ht="16.5" thickBo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 spans="1:14" ht="16.5" thickBo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 spans="1:14" ht="16.5" thickBo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 spans="1:14" ht="16.5" thickBo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 spans="1:14" ht="16.5" thickBo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1:14" ht="16.5" thickBo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 spans="1:14" ht="16.5" thickBo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 spans="1:14" ht="16.5" thickBo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 spans="1:14" ht="16.5" thickBo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 spans="1:14" ht="16.5" thickBo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spans="1:14" ht="16.5" thickBo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 spans="1:14" ht="16.5" thickBo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 spans="1:14" ht="16.5" thickBo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 spans="1:14" ht="16.5" thickBo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spans="1:14" ht="16.5" thickBo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spans="1:14" ht="16.5" thickBo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 spans="1:14" ht="16.5" thickBo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 spans="1:14" ht="16.5" thickBo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 spans="1:14" ht="16.5" thickBo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 spans="1:14" ht="16.5" thickBo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 spans="1:14" ht="16.5" thickBo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spans="1:14" ht="16.5" thickBo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 spans="1:14" ht="16.5" thickBo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1:14" ht="16.5" thickBo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 spans="1:14" ht="16.5" thickBo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 spans="1:14" ht="16.5" thickBo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spans="1:14" ht="16.5" thickBo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 spans="1:14" ht="16.5" thickBo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 spans="1:14" ht="16.5" thickBo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 spans="1:14" ht="16.5" thickBo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 spans="1:14" ht="16.5" thickBo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spans="1:14" ht="16.5" thickBo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 spans="1:14" ht="16.5" thickBo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 spans="1:14" ht="16.5" thickBo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 spans="1:14" ht="16.5" thickBo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 spans="1:14" ht="16.5" thickBo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spans="1:14" ht="16.5" thickBo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 spans="1:14" ht="16.5" thickBo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 spans="1:14" ht="16.5" thickBo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 spans="1:14" ht="16.5" thickBo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 spans="1:14" ht="16.5" thickBo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spans="1:14" ht="16.5" thickBo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 spans="1:14" ht="16.5" thickBo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 spans="1:14" ht="16.5" thickBo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 spans="1:14" ht="16.5" thickBo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 spans="1:14" ht="16.5" thickBo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spans="1:14" ht="16.5" thickBo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 spans="1:14" ht="16.5" thickBo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 spans="1:14" ht="16.5" thickBo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 spans="1:14" ht="16.5" thickBo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 spans="1:14" ht="16.5" thickBo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spans="1:14" ht="16.5" thickBo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spans="1:14" ht="16.5" thickBo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 spans="1:14" ht="16.5" thickBo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 spans="1:14" ht="16.5" thickBo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 spans="1:14" ht="16.5" thickBo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 spans="1:14" ht="16.5" thickBo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 spans="1:14" ht="16.5" thickBo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spans="1:14" ht="16.5" thickBo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 spans="1:14" ht="16.5" thickBo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 spans="1:14" ht="16.5" thickBo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 spans="1:14" ht="16.5" thickBo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 spans="1:14" ht="16.5" thickBo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spans="1:14" ht="16.5" thickBo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 spans="1:14" ht="16.5" thickBo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 spans="1:14" ht="16.5" thickBo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 spans="1:14" ht="16.5" thickBo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 spans="1:14" ht="16.5" thickBo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 spans="1:14" ht="16.5" thickBo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spans="1:14" ht="16.5" thickBo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 spans="1:14" ht="16.5" thickBo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 spans="1:14" ht="16.5" thickBo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 spans="1:14" ht="16.5" thickBo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 spans="1:14" ht="16.5" thickBo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 spans="1:14" ht="16.5" thickBo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 spans="1:14" ht="16.5" thickBo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 spans="1:14" ht="16.5" thickBo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1:14" ht="16.5" thickBo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 spans="1:14" ht="16.5" thickBo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 spans="1:14" ht="16.5" thickBo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 spans="1:14" ht="16.5" thickBo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 spans="1:14" ht="16.5" thickBo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 spans="1:14" ht="16.5" thickBo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 spans="1:14" ht="16.5" thickBo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 spans="1:14" ht="16.5" thickBo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spans="1:14" ht="16.5" thickBo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spans="1:14" ht="16.5" thickBo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 spans="1:14" ht="16.5" thickBo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 spans="1:14" ht="16.5" thickBo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 spans="1:14" ht="16.5" thickBo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spans="1:14" ht="16.5" thickBo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 spans="1:14" ht="16.5" thickBo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 spans="1:14" ht="16.5" thickBo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 spans="1:14" ht="16.5" thickBo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 spans="1:14" ht="16.5" thickBo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spans="1:14" ht="16.5" thickBo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 spans="1:14" ht="16.5" thickBo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 spans="1:14" ht="16.5" thickBo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 spans="1:14" ht="16.5" thickBo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 spans="1:14" ht="16.5" thickBo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 spans="1:14" ht="16.5" thickBo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 spans="1:14" ht="16.5" thickBo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spans="1:14" ht="16.5" thickBo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 spans="1:14" ht="16.5" thickBo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 spans="1:14" ht="16.5" thickBo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 spans="1:14" ht="16.5" thickBo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spans="1:14" ht="16.5" thickBo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 spans="1:14" ht="16.5" thickBo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 spans="1:14" ht="16.5" thickBo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 spans="1:14" ht="16.5" thickBo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 spans="1:14" ht="16.5" thickBo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spans="1:14" ht="16.5" thickBo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spans="1:14" ht="16.5" thickBo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 spans="1:14" ht="16.5" thickBo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 spans="1:14" ht="16.5" thickBo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 spans="1:14" ht="16.5" thickBo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 spans="1:14" ht="16.5" thickBo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 spans="1:14" ht="16.5" thickBo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spans="1:14" ht="16.5" thickBo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 spans="1:14" ht="16.5" thickBo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 spans="1:14" ht="16.5" thickBo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 spans="1:14" ht="16.5" thickBo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 spans="1:14" ht="16.5" thickBo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spans="1:14" ht="16.5" thickBo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 spans="1:14" ht="16.5" thickBo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 spans="1:14" ht="16.5" thickBo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 spans="1:14" ht="16.5" thickBo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 spans="1:14" ht="16.5" thickBo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 spans="1:14" ht="16.5" thickBo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 spans="1:14" ht="16.5" thickBo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 spans="1:14" ht="16.5" thickBo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 spans="1:14" ht="16.5" thickBo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 spans="1:14" ht="16.5" thickBo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 spans="1:14" ht="16.5" thickBo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 spans="1:14" ht="16.5" thickBo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 spans="1:14" ht="16.5" thickBo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 spans="1:14" ht="16.5" thickBo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spans="1:14" ht="16.5" thickBo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 spans="1:14" ht="16.5" thickBo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 spans="1:14" ht="16.5" thickBo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 spans="1:14" ht="16.5" thickBo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 spans="1:14" ht="16.5" thickBo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 spans="1:14" ht="16.5" thickBo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spans="1:14" ht="16.5" thickBo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 spans="1:14" ht="16.5" thickBo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 spans="1:14" ht="16.5" thickBo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 spans="1:14" ht="16.5" thickBo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 spans="1:14" ht="16.5" thickBo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 spans="1:14" ht="16.5" thickBo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 spans="1:14" ht="16.5" thickBo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 spans="1:14" ht="16.5" thickBo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 spans="1:14" ht="16.5" thickBo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 spans="1:14" ht="16.5" thickBo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 spans="1:14" ht="16.5" thickBo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 spans="1:14" ht="16.5" thickBo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 spans="1:14" ht="16.5" thickBo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 spans="1:14" ht="16.5" thickBo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 spans="1:14" ht="16.5" thickBo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 spans="1:14" ht="16.5" thickBo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 spans="1:14" ht="16.5" thickBo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spans="1:14" ht="16.5" thickBo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 spans="1:14" ht="16.5" thickBo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 spans="1:14" ht="16.5" thickBo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 spans="1:14" ht="16.5" thickBo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spans="1:14" ht="16.5" thickBo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 spans="1:14" ht="16.5" thickBo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 spans="1:14" ht="16.5" thickBo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 spans="1:14" ht="16.5" thickBo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spans="1:14" ht="16.5" thickBo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spans="1:14" ht="16.5" thickBo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 spans="1:14" ht="16.5" thickBo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 spans="1:14" ht="16.5" thickBo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 spans="1:14" ht="16.5" thickBo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 spans="1:14" ht="16.5" thickBo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 spans="1:14" ht="16.5" thickBo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spans="1:14" ht="16.5" thickBo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 spans="1:14" ht="16.5" thickBo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 spans="1:14" ht="16.5" thickBo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 spans="1:14" ht="16.5" thickBo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 spans="1:14" ht="16.5" thickBo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spans="1:14" ht="16.5" thickBo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 spans="1:14" ht="16.5" thickBo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 spans="1:14" ht="16.5" thickBo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 spans="1:14" ht="16.5" thickBo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 spans="1:14" ht="16.5" thickBo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 spans="1:14" ht="16.5" thickBo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spans="1:14" ht="16.5" thickBo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 spans="1:14" ht="16.5" thickBo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 spans="1:14" ht="16.5" thickBo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 spans="1:14" ht="16.5" thickBo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 spans="1:14" ht="16.5" thickBo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 spans="1:14" ht="16.5" thickBo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spans="1:14" ht="16.5" thickBo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 spans="1:14" ht="16.5" thickBo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 spans="1:14" ht="16.5" thickBo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 spans="1:14" ht="16.5" thickBo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 spans="1:14" ht="16.5" thickBo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spans="1:14" ht="16.5" thickBo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 spans="1:14" ht="16.5" thickBo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 spans="1:14" ht="16.5" thickBo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 spans="1:14" ht="16.5" thickBo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 spans="1:14" ht="16.5" thickBo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 spans="1:14" ht="16.5" thickBo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spans="1:14" ht="16.5" thickBo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 spans="1:14" ht="16.5" thickBo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 spans="1:14" ht="16.5" thickBo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 spans="1:14" ht="16.5" thickBo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 spans="1:14" ht="16.5" thickBo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spans="1:14" ht="16.5" thickBo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 spans="1:14" ht="16.5" thickBo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 spans="1:14" ht="16.5" thickBo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 spans="1:14" ht="16.5" thickBo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 spans="1:14" ht="16.5" thickBo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spans="1:14" ht="16.5" thickBo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 spans="1:14" ht="16.5" thickBo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 spans="1:14" ht="16.5" thickBo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 spans="1:14" ht="16.5" thickBo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 spans="1:14" ht="16.5" thickBo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 spans="1:14" ht="16.5" thickBo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spans="1:14" ht="16.5" thickBo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 spans="1:14" ht="16.5" thickBo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 spans="1:14" ht="16.5" thickBo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 spans="1:14" ht="16.5" thickBo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 spans="1:14" ht="16.5" thickBo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 spans="1:14" ht="16.5" thickBo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spans="1:14" ht="16.5" thickBo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 spans="1:14" ht="16.5" thickBo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 spans="1:14" ht="16.5" thickBo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 spans="1:14" ht="16.5" thickBo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spans="1:14" ht="16.5" thickBo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 spans="1:14" ht="16.5" thickBo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 spans="1:14" ht="16.5" thickBo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 spans="1:14" ht="16.5" thickBo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 spans="1:14" ht="16.5" thickBo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spans="1:14" ht="16.5" thickBo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 spans="1:14" ht="16.5" thickBo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 spans="1:14" ht="16.5" thickBo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 spans="1:14" ht="16.5" thickBo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 spans="1:14" ht="16.5" thickBo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 spans="1:14" ht="16.5" thickBo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 spans="1:14" ht="16.5" thickBo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 spans="1:14" ht="16.5" thickBo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 spans="1:14" ht="16.5" thickBo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 spans="1:14" ht="16.5" thickBo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 spans="1:14" ht="16.5" thickBo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 spans="1:14" ht="16.5" thickBo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 spans="1:14" ht="16.5" thickBo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 spans="1:14" ht="16.5" thickBo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 spans="1:14" ht="16.5" thickBo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 spans="1:14" ht="16.5" thickBo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 spans="1:14" ht="16.5" thickBo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spans="1:14" ht="16.5" thickBo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 spans="1:14" ht="16.5" thickBo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 spans="1:14" ht="16.5" thickBo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 spans="1:14" ht="16.5" thickBo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 spans="1:14" ht="16.5" thickBo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spans="1:14" ht="16.5" thickBo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 spans="1:14" ht="16.5" thickBo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 spans="1:14" ht="16.5" thickBo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 spans="1:14" ht="16.5" thickBo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 spans="1:14" ht="16.5" thickBo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spans="1:14" ht="16.5" thickBo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 spans="1:14" ht="16.5" thickBo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 spans="1:14" ht="16.5" thickBo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 spans="1:14" ht="16.5" thickBo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 spans="1:14" ht="16.5" thickBo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 spans="1:14" ht="16.5" thickBo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 spans="1:14" ht="16.5" thickBo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 spans="1:14" ht="16.5" thickBo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spans="1:14" ht="16.5" thickBo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 spans="1:14" ht="16.5" thickBo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 spans="1:14" ht="16.5" thickBo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 spans="1:14" ht="16.5" thickBo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 spans="1:14" ht="16.5" thickBo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spans="1:14" ht="16.5" thickBo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 spans="1:14" ht="16.5" thickBo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 spans="1:14" ht="16.5" thickBo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 spans="1:14" ht="16.5" thickBo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 spans="1:14" ht="16.5" thickBo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spans="1:14" ht="16.5" thickBo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 spans="1:14" ht="16.5" thickBo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 spans="1:14" ht="16.5" thickBo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 spans="1:14" ht="16.5" thickBo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 spans="1:14" ht="16.5" thickBo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spans="1:14" ht="16.5" thickBo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 spans="1:14" ht="16.5" thickBo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 spans="1:14" ht="16.5" thickBo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 spans="1:14" ht="16.5" thickBo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 spans="1:14" ht="16.5" thickBo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 spans="1:14" ht="16.5" thickBo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 spans="1:14" ht="16.5" thickBo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spans="1:14" ht="16.5" thickBo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 spans="1:14" ht="16.5" thickBo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 spans="1:14" ht="16.5" thickBo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 spans="1:14" ht="16.5" thickBo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 spans="1:14" ht="16.5" thickBo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spans="1:14" ht="16.5" thickBo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 spans="1:14" ht="16.5" thickBo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 spans="1:14" ht="16.5" thickBo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 spans="1:14" ht="16.5" thickBo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 spans="1:14" ht="16.5" thickBo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spans="1:14" ht="16.5" thickBo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 spans="1:14" ht="16.5" thickBo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 spans="1:14" ht="16.5" thickBo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 spans="1:14" ht="16.5" thickBo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 spans="1:14" ht="16.5" thickBo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spans="1:14" ht="16.5" thickBo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 spans="1:14" ht="16.5" thickBo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 spans="1:14" ht="16.5" thickBo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 spans="1:14" ht="16.5" thickBo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 spans="1:14" ht="16.5" thickBo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spans="1:14" ht="16.5" thickBo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 spans="1:14" ht="16.5" thickBo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 spans="1:14" ht="16.5" thickBo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 spans="1:14" ht="16.5" thickBo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 spans="1:14" ht="16.5" thickBo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 spans="1:14" ht="16.5" thickBo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 spans="1:14" ht="16.5" thickBo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spans="1:14" ht="16.5" thickBo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 spans="1:14" ht="16.5" thickBo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 spans="1:14" ht="16.5" thickBo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 spans="1:14" ht="16.5" thickBo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 spans="1:14" ht="16.5" thickBo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spans="1:14" ht="16.5" thickBo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 spans="1:14" ht="16.5" thickBo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 spans="1:14" ht="16.5" thickBo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 spans="1:14" ht="16.5" thickBo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 spans="1:14" ht="16.5" thickBo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spans="1:14" ht="16.5" thickBo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 spans="1:14" ht="16.5" thickBo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 spans="1:14" ht="16.5" thickBo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 spans="1:14" ht="16.5" thickBo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 spans="1:14" ht="16.5" thickBo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spans="1:14" ht="16.5" thickBo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 spans="1:14" ht="16.5" thickBo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 spans="1:14" ht="16.5" thickBo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 spans="1:14" ht="16.5" thickBo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 spans="1:14" ht="16.5" thickBo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spans="1:14" ht="16.5" thickBo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 spans="1:14" ht="16.5" thickBo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 spans="1:14" ht="16.5" thickBo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 spans="1:14" ht="16.5" thickBo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 spans="1:14" ht="16.5" thickBo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 spans="1:14" ht="16.5" thickBo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 spans="1:14" ht="16.5" thickBo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 spans="1:14" ht="16.5" thickBo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 spans="1:14" ht="16.5" thickBo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 spans="1:14" ht="16.5" thickBo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 spans="1:14" ht="16.5" thickBo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 spans="1:14" ht="16.5" thickBo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 spans="1:14" ht="16.5" thickBo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 spans="1:14" ht="16.5" thickBo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 spans="1:14" ht="16.5" thickBo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 spans="1:14" ht="16.5" thickBo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 spans="1:14" ht="16.5" thickBo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 spans="1:14" ht="16.5" thickBo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 spans="1:14" ht="16.5" thickBo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 spans="1:14" ht="16.5" thickBo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 spans="1:14" ht="16.5" thickBo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 spans="1:14" ht="16.5" thickBo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 spans="1:14" ht="16.5" thickBo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 spans="1:14" ht="16.5" thickBo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 spans="1:14" ht="16.5" thickBo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spans="1:14" ht="16.5" thickBo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 spans="1:14" ht="16.5" thickBo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 spans="1:14" ht="16.5" thickBo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 spans="1:14" ht="16.5" thickBo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spans="1:14" ht="16.5" thickBo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 spans="1:14" ht="16.5" thickBo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 spans="1:14" ht="16.5" thickBo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 spans="1:14" ht="16.5" thickBo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 spans="1:14" ht="16.5" thickBo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 spans="1:14" ht="16.5" thickBo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 spans="1:14" ht="16.5" thickBo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 spans="1:14" ht="16.5" thickBo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 spans="1:14" ht="16.5" thickBo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 spans="1:14" ht="16.5" thickBo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 spans="1:14" ht="16.5" thickBo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spans="1:14" ht="16.5" thickBo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 spans="1:14" ht="16.5" thickBo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 spans="1:14" ht="16.5" thickBo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 spans="1:14" ht="16.5" thickBo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 spans="1:14" ht="16.5" thickBo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spans="1:14" ht="16.5" thickBo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 spans="1:14" ht="16.5" thickBo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 spans="1:14" ht="16.5" thickBo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 spans="1:14" ht="16.5" thickBo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</sheetData>
  <mergeCells count="13">
    <mergeCell ref="O1:O2"/>
    <mergeCell ref="A13:A16"/>
    <mergeCell ref="A18:A21"/>
    <mergeCell ref="N1:N2"/>
    <mergeCell ref="M1:M2"/>
    <mergeCell ref="J1:J2"/>
    <mergeCell ref="C1:D1"/>
    <mergeCell ref="A3:A6"/>
    <mergeCell ref="A8:A11"/>
    <mergeCell ref="A1:A2"/>
    <mergeCell ref="B1:B2"/>
    <mergeCell ref="F1:G1"/>
    <mergeCell ref="L1:L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"/>
  <sheetViews>
    <sheetView topLeftCell="B2" zoomScale="85" zoomScaleNormal="85" workbookViewId="0">
      <selection activeCell="N20" sqref="N20"/>
    </sheetView>
  </sheetViews>
  <sheetFormatPr defaultRowHeight="15"/>
  <cols>
    <col min="2" max="2" width="14.85546875" customWidth="1"/>
    <col min="3" max="3" width="7.5703125" customWidth="1"/>
    <col min="4" max="4" width="8.42578125" customWidth="1"/>
    <col min="5" max="5" width="12" customWidth="1"/>
    <col min="8" max="8" width="13" customWidth="1"/>
    <col min="9" max="9" width="12.7109375" customWidth="1"/>
  </cols>
  <sheetData>
    <row r="1" spans="1:15" ht="48.75" thickTop="1" thickBot="1">
      <c r="A1" s="46" t="s">
        <v>0</v>
      </c>
      <c r="B1" s="48" t="s">
        <v>1</v>
      </c>
      <c r="C1" s="41" t="s">
        <v>84</v>
      </c>
      <c r="D1" s="42"/>
      <c r="E1" s="9" t="s">
        <v>2</v>
      </c>
      <c r="F1" s="48" t="s">
        <v>30</v>
      </c>
      <c r="G1" s="52"/>
      <c r="H1" s="9" t="s">
        <v>3</v>
      </c>
      <c r="I1" s="9" t="s">
        <v>9</v>
      </c>
      <c r="J1" s="39" t="s">
        <v>7</v>
      </c>
      <c r="K1" s="39" t="s">
        <v>83</v>
      </c>
      <c r="L1" s="39" t="s">
        <v>89</v>
      </c>
      <c r="M1" s="39" t="s">
        <v>4</v>
      </c>
      <c r="N1" s="48" t="s">
        <v>5</v>
      </c>
      <c r="O1" s="59" t="s">
        <v>90</v>
      </c>
    </row>
    <row r="2" spans="1:15" ht="33" customHeight="1" thickTop="1" thickBot="1">
      <c r="A2" s="47"/>
      <c r="B2" s="40"/>
      <c r="C2" s="21" t="s">
        <v>85</v>
      </c>
      <c r="D2" s="29" t="s">
        <v>86</v>
      </c>
      <c r="E2" s="35" t="s">
        <v>6</v>
      </c>
      <c r="F2" s="25" t="s">
        <v>6</v>
      </c>
      <c r="G2" s="24" t="s">
        <v>82</v>
      </c>
      <c r="H2" s="1" t="s">
        <v>6</v>
      </c>
      <c r="I2" s="1" t="s">
        <v>8</v>
      </c>
      <c r="J2" s="40"/>
      <c r="K2" s="40"/>
      <c r="L2" s="40"/>
      <c r="M2" s="40"/>
      <c r="N2" s="49"/>
      <c r="O2" s="62"/>
    </row>
    <row r="3" spans="1:15" ht="17.25" thickTop="1" thickBot="1">
      <c r="A3" s="36">
        <v>1</v>
      </c>
      <c r="B3" s="2" t="s">
        <v>25</v>
      </c>
      <c r="C3" s="14">
        <v>7</v>
      </c>
      <c r="D3" s="14">
        <v>3</v>
      </c>
      <c r="E3" s="2">
        <v>10</v>
      </c>
      <c r="F3" s="14">
        <v>8</v>
      </c>
      <c r="G3" s="2">
        <v>2</v>
      </c>
      <c r="H3" s="2">
        <v>8</v>
      </c>
      <c r="I3" s="26">
        <v>13</v>
      </c>
      <c r="J3" s="3">
        <v>5.5</v>
      </c>
      <c r="K3" s="3">
        <f>J3*(20/15)</f>
        <v>7.333333333333333</v>
      </c>
      <c r="L3" s="3">
        <v>7</v>
      </c>
      <c r="M3" s="3">
        <f>L3*(20/7)</f>
        <v>20</v>
      </c>
      <c r="N3" s="58">
        <f>CEILING((C3+D3+E3+F3+G3+H3+I3+K3+M3),1)</f>
        <v>79</v>
      </c>
      <c r="O3" s="64" t="str">
        <f>LOOKUP(N3,{0,40,45,50,55,60,65,70,75,80},{"F","D","C","C+","B-","B","B+","A-","A","A+"})</f>
        <v>A</v>
      </c>
    </row>
    <row r="4" spans="1:15" ht="16.5" thickBot="1">
      <c r="A4" s="37"/>
      <c r="B4" s="2" t="s">
        <v>26</v>
      </c>
      <c r="C4" s="14">
        <v>7</v>
      </c>
      <c r="D4" s="14">
        <v>3</v>
      </c>
      <c r="E4" s="2">
        <v>10</v>
      </c>
      <c r="F4" s="2">
        <v>8</v>
      </c>
      <c r="G4" s="2">
        <v>2</v>
      </c>
      <c r="H4" s="2">
        <v>8</v>
      </c>
      <c r="I4" s="26">
        <v>13</v>
      </c>
      <c r="J4" s="3">
        <v>5.5</v>
      </c>
      <c r="K4" s="3">
        <f t="shared" ref="K4:K25" si="0">J4*(20/15)</f>
        <v>7.333333333333333</v>
      </c>
      <c r="L4" s="3">
        <v>7</v>
      </c>
      <c r="M4" s="3">
        <f t="shared" ref="M4:M25" si="1">L4*(20/7)</f>
        <v>20</v>
      </c>
      <c r="N4" s="58">
        <f t="shared" ref="N4:N25" si="2">CEILING((C4+D4+E4+F4+G4+H4+I4+K4+M4),1)</f>
        <v>79</v>
      </c>
      <c r="O4" s="60" t="str">
        <f>LOOKUP(N4,{0,40,45,50,55,60,65,70,75,80},{"F","D","C","C+","B-","B","B+","A-","A","A+"})</f>
        <v>A</v>
      </c>
    </row>
    <row r="5" spans="1:15" ht="16.5" thickBot="1">
      <c r="A5" s="38"/>
      <c r="B5" s="4" t="s">
        <v>31</v>
      </c>
      <c r="C5" s="14">
        <v>7</v>
      </c>
      <c r="D5" s="14">
        <v>3</v>
      </c>
      <c r="E5" s="2">
        <v>10</v>
      </c>
      <c r="F5" s="2">
        <v>8</v>
      </c>
      <c r="G5" s="2">
        <v>2</v>
      </c>
      <c r="H5" s="2">
        <v>8</v>
      </c>
      <c r="I5" s="26">
        <v>13</v>
      </c>
      <c r="J5" s="5">
        <v>5</v>
      </c>
      <c r="K5" s="3">
        <f t="shared" si="0"/>
        <v>6.6666666666666661</v>
      </c>
      <c r="L5" s="15">
        <v>7</v>
      </c>
      <c r="M5" s="3">
        <f t="shared" si="1"/>
        <v>20</v>
      </c>
      <c r="N5" s="58">
        <f t="shared" si="2"/>
        <v>78</v>
      </c>
      <c r="O5" s="60" t="str">
        <f>LOOKUP(N5,{0,40,45,50,55,60,65,70,75,80},{"F","D","C","C+","B-","B","B+","A-","A","A+"})</f>
        <v>A</v>
      </c>
    </row>
    <row r="6" spans="1:15" ht="17.25" thickTop="1" thickBot="1">
      <c r="A6" s="11"/>
      <c r="B6" s="5"/>
      <c r="C6" s="4"/>
      <c r="D6" s="4"/>
      <c r="E6" s="5"/>
      <c r="F6" s="5"/>
      <c r="G6" s="2"/>
      <c r="H6" s="5"/>
      <c r="I6" s="30"/>
      <c r="J6" s="5"/>
      <c r="K6" s="53"/>
      <c r="L6" s="56"/>
      <c r="M6" s="54"/>
      <c r="N6" s="58"/>
      <c r="O6" s="63"/>
    </row>
    <row r="7" spans="1:15" ht="17.25" thickTop="1" thickBot="1">
      <c r="A7" s="43">
        <v>2</v>
      </c>
      <c r="B7" s="10" t="s">
        <v>32</v>
      </c>
      <c r="C7" s="30">
        <v>7</v>
      </c>
      <c r="D7" s="30">
        <v>3</v>
      </c>
      <c r="E7" s="2">
        <v>10</v>
      </c>
      <c r="F7" s="2">
        <v>8</v>
      </c>
      <c r="G7" s="2">
        <v>2</v>
      </c>
      <c r="H7" s="2">
        <v>8</v>
      </c>
      <c r="I7" s="26">
        <v>15</v>
      </c>
      <c r="J7" s="3">
        <v>5.75</v>
      </c>
      <c r="K7" s="3">
        <f t="shared" si="0"/>
        <v>7.6666666666666661</v>
      </c>
      <c r="L7" s="55">
        <v>7</v>
      </c>
      <c r="M7" s="3">
        <f t="shared" si="1"/>
        <v>20</v>
      </c>
      <c r="N7" s="58">
        <f t="shared" si="2"/>
        <v>81</v>
      </c>
      <c r="O7" s="60" t="str">
        <f>LOOKUP(N7,{0,40,45,50,55,60,65,70,75,80},{"F","D","C","C+","B-","B","B+","A-","A","A+"})</f>
        <v>A+</v>
      </c>
    </row>
    <row r="8" spans="1:15" ht="16.5" thickBot="1">
      <c r="A8" s="44"/>
      <c r="B8" s="10" t="s">
        <v>33</v>
      </c>
      <c r="C8" s="30">
        <v>7</v>
      </c>
      <c r="D8" s="30">
        <v>3</v>
      </c>
      <c r="E8" s="2">
        <v>10</v>
      </c>
      <c r="F8" s="2">
        <v>8</v>
      </c>
      <c r="G8" s="2">
        <v>2</v>
      </c>
      <c r="H8" s="2">
        <v>8</v>
      </c>
      <c r="I8" s="26">
        <v>13</v>
      </c>
      <c r="J8" s="3">
        <v>6.5</v>
      </c>
      <c r="K8" s="3">
        <f t="shared" si="0"/>
        <v>8.6666666666666661</v>
      </c>
      <c r="L8" s="3">
        <v>7</v>
      </c>
      <c r="M8" s="3">
        <f t="shared" si="1"/>
        <v>20</v>
      </c>
      <c r="N8" s="58">
        <f t="shared" si="2"/>
        <v>80</v>
      </c>
      <c r="O8" s="60" t="str">
        <f>LOOKUP(N8,{0,40,45,50,55,60,65,70,75,80},{"F","D","C","C+","B-","B","B+","A-","A","A+"})</f>
        <v>A+</v>
      </c>
    </row>
    <row r="9" spans="1:15" ht="16.5" thickBot="1">
      <c r="A9" s="44"/>
      <c r="B9" s="10" t="s">
        <v>34</v>
      </c>
      <c r="C9" s="30">
        <v>7</v>
      </c>
      <c r="D9" s="30">
        <v>3</v>
      </c>
      <c r="E9" s="2">
        <v>10</v>
      </c>
      <c r="F9" s="2">
        <v>8</v>
      </c>
      <c r="G9" s="2">
        <v>2</v>
      </c>
      <c r="H9" s="2">
        <v>8</v>
      </c>
      <c r="I9" s="26">
        <v>13</v>
      </c>
      <c r="J9" s="3">
        <v>2.75</v>
      </c>
      <c r="K9" s="3">
        <f t="shared" si="0"/>
        <v>3.6666666666666665</v>
      </c>
      <c r="L9" s="3">
        <v>7</v>
      </c>
      <c r="M9" s="3">
        <f t="shared" si="1"/>
        <v>20</v>
      </c>
      <c r="N9" s="58">
        <f t="shared" si="2"/>
        <v>75</v>
      </c>
      <c r="O9" s="60" t="str">
        <f>LOOKUP(N9,{0,40,45,50,55,60,65,70,75,80},{"F","D","C","C+","B-","B","B+","A-","A","A+"})</f>
        <v>A</v>
      </c>
    </row>
    <row r="10" spans="1:15" ht="16.5" thickBot="1">
      <c r="A10" s="45"/>
      <c r="B10" s="10" t="s">
        <v>35</v>
      </c>
      <c r="C10" s="10">
        <v>0</v>
      </c>
      <c r="D10" s="22">
        <v>0</v>
      </c>
      <c r="E10" s="2">
        <v>10</v>
      </c>
      <c r="F10" s="2">
        <v>5</v>
      </c>
      <c r="G10" s="2">
        <v>1</v>
      </c>
      <c r="H10" s="2">
        <v>8</v>
      </c>
      <c r="I10" s="26">
        <v>13</v>
      </c>
      <c r="J10" s="3">
        <v>3.75</v>
      </c>
      <c r="K10" s="3">
        <f t="shared" si="0"/>
        <v>5</v>
      </c>
      <c r="L10" s="3">
        <v>6</v>
      </c>
      <c r="M10" s="3">
        <f t="shared" si="1"/>
        <v>17.142857142857142</v>
      </c>
      <c r="N10" s="58">
        <f t="shared" si="2"/>
        <v>60</v>
      </c>
      <c r="O10" s="60" t="str">
        <f>LOOKUP(N10,{0,40,45,50,55,60,65,70,75,80},{"F","D","C","C+","B-","B","B+","A-","A","A+"})</f>
        <v>B</v>
      </c>
    </row>
    <row r="11" spans="1:15" ht="16.5" thickBot="1">
      <c r="A11" s="12"/>
      <c r="B11" s="5"/>
      <c r="C11" s="10"/>
      <c r="D11" s="7"/>
      <c r="E11" s="5"/>
      <c r="F11" s="5"/>
      <c r="G11" s="2"/>
      <c r="H11" s="5"/>
      <c r="I11" s="30"/>
      <c r="J11" s="5"/>
      <c r="K11" s="3"/>
      <c r="L11" s="15"/>
      <c r="M11" s="3"/>
      <c r="N11" s="58"/>
      <c r="O11" s="63"/>
    </row>
    <row r="12" spans="1:15" ht="17.25" thickTop="1" thickBot="1">
      <c r="A12" s="36">
        <v>3</v>
      </c>
      <c r="B12" s="2" t="s">
        <v>36</v>
      </c>
      <c r="C12" s="30">
        <v>6</v>
      </c>
      <c r="D12" s="30">
        <v>2</v>
      </c>
      <c r="E12" s="2">
        <v>10</v>
      </c>
      <c r="F12" s="2">
        <v>8</v>
      </c>
      <c r="G12" s="2">
        <v>3</v>
      </c>
      <c r="H12" s="2">
        <v>8</v>
      </c>
      <c r="I12" s="26">
        <v>13</v>
      </c>
      <c r="J12" s="3">
        <v>3.75</v>
      </c>
      <c r="K12" s="53">
        <f t="shared" si="0"/>
        <v>5</v>
      </c>
      <c r="L12" s="56">
        <v>7</v>
      </c>
      <c r="M12" s="54">
        <f t="shared" si="1"/>
        <v>20</v>
      </c>
      <c r="N12" s="58">
        <f t="shared" si="2"/>
        <v>75</v>
      </c>
      <c r="O12" s="60" t="str">
        <f>LOOKUP(N12,{0,40,45,50,55,60,65,70,75,80},{"F","D","C","C+","B-","B","B+","A-","A","A+"})</f>
        <v>A</v>
      </c>
    </row>
    <row r="13" spans="1:15" ht="16.5" thickBot="1">
      <c r="A13" s="37"/>
      <c r="B13" s="2" t="s">
        <v>27</v>
      </c>
      <c r="C13" s="30">
        <v>6</v>
      </c>
      <c r="D13" s="2">
        <v>2</v>
      </c>
      <c r="E13" s="2">
        <v>10</v>
      </c>
      <c r="F13" s="2">
        <v>8</v>
      </c>
      <c r="G13" s="2">
        <v>2</v>
      </c>
      <c r="H13" s="2">
        <v>8</v>
      </c>
      <c r="I13" s="26">
        <v>7</v>
      </c>
      <c r="J13" s="3">
        <v>0.5</v>
      </c>
      <c r="K13" s="3">
        <f t="shared" si="0"/>
        <v>0.66666666666666663</v>
      </c>
      <c r="L13" s="55">
        <v>7</v>
      </c>
      <c r="M13" s="3">
        <f t="shared" si="1"/>
        <v>20</v>
      </c>
      <c r="N13" s="58">
        <f t="shared" si="2"/>
        <v>64</v>
      </c>
      <c r="O13" s="60" t="str">
        <f>LOOKUP(N13,{0,40,45,50,55,60,65,70,75,80},{"F","D","C","C+","B-","B","B+","A-","A","A+"})</f>
        <v>B</v>
      </c>
    </row>
    <row r="14" spans="1:15" ht="16.5" thickBot="1">
      <c r="A14" s="37"/>
      <c r="B14" s="2" t="s">
        <v>37</v>
      </c>
      <c r="C14" s="30">
        <v>6</v>
      </c>
      <c r="D14" s="2">
        <v>3</v>
      </c>
      <c r="E14" s="2">
        <v>10</v>
      </c>
      <c r="F14" s="2">
        <v>8</v>
      </c>
      <c r="G14" s="2">
        <v>2</v>
      </c>
      <c r="H14" s="2">
        <v>8</v>
      </c>
      <c r="I14" s="26">
        <v>10</v>
      </c>
      <c r="J14" s="3">
        <v>3.25</v>
      </c>
      <c r="K14" s="3">
        <f t="shared" si="0"/>
        <v>4.333333333333333</v>
      </c>
      <c r="L14" s="3">
        <v>7</v>
      </c>
      <c r="M14" s="3">
        <f t="shared" si="1"/>
        <v>20</v>
      </c>
      <c r="N14" s="58">
        <f t="shared" si="2"/>
        <v>72</v>
      </c>
      <c r="O14" s="60" t="str">
        <f>LOOKUP(N14,{0,40,45,50,55,60,65,70,75,80},{"F","D","C","C+","B-","B","B+","A-","A","A+"})</f>
        <v>A-</v>
      </c>
    </row>
    <row r="15" spans="1:15" ht="16.5" thickBot="1">
      <c r="A15" s="38"/>
      <c r="B15" s="4" t="s">
        <v>38</v>
      </c>
      <c r="C15" s="30">
        <v>6</v>
      </c>
      <c r="D15" s="2">
        <v>3</v>
      </c>
      <c r="E15" s="2">
        <v>10</v>
      </c>
      <c r="F15" s="2">
        <v>8</v>
      </c>
      <c r="G15" s="2">
        <v>3</v>
      </c>
      <c r="H15" s="2">
        <v>8</v>
      </c>
      <c r="I15" s="30">
        <v>13</v>
      </c>
      <c r="J15" s="5">
        <v>6.75</v>
      </c>
      <c r="K15" s="3">
        <f t="shared" si="0"/>
        <v>9</v>
      </c>
      <c r="L15" s="15">
        <v>7</v>
      </c>
      <c r="M15" s="3">
        <f t="shared" si="1"/>
        <v>20</v>
      </c>
      <c r="N15" s="58">
        <f t="shared" si="2"/>
        <v>80</v>
      </c>
      <c r="O15" s="60" t="str">
        <f>LOOKUP(N15,{0,40,45,50,55,60,65,70,75,80},{"F","D","C","C+","B-","B","B+","A-","A","A+"})</f>
        <v>A+</v>
      </c>
    </row>
    <row r="16" spans="1:15" ht="17.25" thickTop="1" thickBot="1">
      <c r="A16" s="6"/>
      <c r="B16" s="5"/>
      <c r="C16" s="4"/>
      <c r="D16" s="4"/>
      <c r="E16" s="5"/>
      <c r="F16" s="5"/>
      <c r="G16" s="2"/>
      <c r="H16" s="5"/>
      <c r="I16" s="30"/>
      <c r="J16" s="5"/>
      <c r="K16" s="53"/>
      <c r="L16" s="56"/>
      <c r="M16" s="54"/>
      <c r="N16" s="58"/>
      <c r="O16" s="63"/>
    </row>
    <row r="17" spans="1:15" ht="17.25" thickTop="1" thickBot="1">
      <c r="A17" s="36">
        <v>4</v>
      </c>
      <c r="B17" s="2" t="s">
        <v>23</v>
      </c>
      <c r="C17" s="30">
        <v>7</v>
      </c>
      <c r="D17" s="30">
        <v>3</v>
      </c>
      <c r="E17" s="2">
        <v>10</v>
      </c>
      <c r="F17" s="2">
        <v>10</v>
      </c>
      <c r="G17" s="2">
        <v>3</v>
      </c>
      <c r="H17" s="2">
        <v>8</v>
      </c>
      <c r="I17" s="26">
        <v>11</v>
      </c>
      <c r="J17" s="3">
        <v>6.25</v>
      </c>
      <c r="K17" s="3">
        <f t="shared" si="0"/>
        <v>8.3333333333333321</v>
      </c>
      <c r="L17" s="55">
        <v>6</v>
      </c>
      <c r="M17" s="3">
        <f t="shared" si="1"/>
        <v>17.142857142857142</v>
      </c>
      <c r="N17" s="58">
        <f t="shared" si="2"/>
        <v>78</v>
      </c>
      <c r="O17" s="60" t="str">
        <f>LOOKUP(N17,{0,40,45,50,55,60,65,70,75,80},{"F","D","C","C+","B-","B","B+","A-","A","A+"})</f>
        <v>A</v>
      </c>
    </row>
    <row r="18" spans="1:15" ht="16.5" thickBot="1">
      <c r="A18" s="37"/>
      <c r="B18" s="2" t="s">
        <v>39</v>
      </c>
      <c r="C18" s="30">
        <v>7</v>
      </c>
      <c r="D18" s="2">
        <v>2</v>
      </c>
      <c r="E18" s="2">
        <v>10</v>
      </c>
      <c r="F18" s="2">
        <v>10</v>
      </c>
      <c r="G18" s="2">
        <v>2</v>
      </c>
      <c r="H18" s="2">
        <v>8</v>
      </c>
      <c r="I18" s="26">
        <v>11</v>
      </c>
      <c r="J18" s="3">
        <v>-1.25</v>
      </c>
      <c r="K18" s="3">
        <f t="shared" si="0"/>
        <v>-1.6666666666666665</v>
      </c>
      <c r="L18" s="3">
        <v>7</v>
      </c>
      <c r="M18" s="3">
        <f t="shared" si="1"/>
        <v>20</v>
      </c>
      <c r="N18" s="58">
        <f t="shared" si="2"/>
        <v>69</v>
      </c>
      <c r="O18" s="60" t="str">
        <f>LOOKUP(N18,{0,40,45,50,55,60,65,70,75,80},{"F","D","C","C+","B-","B","B+","A-","A","A+"})</f>
        <v>B+</v>
      </c>
    </row>
    <row r="19" spans="1:15" ht="16.5" thickBot="1">
      <c r="A19" s="37"/>
      <c r="B19" s="2" t="s">
        <v>40</v>
      </c>
      <c r="C19" s="30">
        <v>7</v>
      </c>
      <c r="D19" s="2">
        <v>2</v>
      </c>
      <c r="E19" s="2">
        <v>10</v>
      </c>
      <c r="F19" s="2">
        <v>10</v>
      </c>
      <c r="G19" s="2">
        <v>2</v>
      </c>
      <c r="H19" s="2">
        <v>8</v>
      </c>
      <c r="I19" s="26">
        <v>11</v>
      </c>
      <c r="J19" s="3">
        <v>4.5</v>
      </c>
      <c r="K19" s="3">
        <f t="shared" si="0"/>
        <v>6</v>
      </c>
      <c r="L19" s="3">
        <v>7</v>
      </c>
      <c r="M19" s="3">
        <f t="shared" si="1"/>
        <v>20</v>
      </c>
      <c r="N19" s="58">
        <f t="shared" si="2"/>
        <v>76</v>
      </c>
      <c r="O19" s="60" t="str">
        <f>LOOKUP(N19,{0,40,45,50,55,60,65,70,75,80},{"F","D","C","C+","B-","B","B+","A-","A","A+"})</f>
        <v>A</v>
      </c>
    </row>
    <row r="20" spans="1:15" ht="16.5" thickBot="1">
      <c r="A20" s="38"/>
      <c r="B20" s="4" t="s">
        <v>41</v>
      </c>
      <c r="C20" s="30">
        <v>7</v>
      </c>
      <c r="D20" s="2">
        <v>3</v>
      </c>
      <c r="E20" s="2">
        <v>10</v>
      </c>
      <c r="F20" s="2">
        <v>10</v>
      </c>
      <c r="G20" s="2">
        <v>4</v>
      </c>
      <c r="H20" s="2">
        <v>8</v>
      </c>
      <c r="I20" s="31">
        <v>15</v>
      </c>
      <c r="J20" s="15">
        <v>6.5</v>
      </c>
      <c r="K20" s="3">
        <f t="shared" si="0"/>
        <v>8.6666666666666661</v>
      </c>
      <c r="L20" s="15">
        <v>7</v>
      </c>
      <c r="M20" s="3">
        <f t="shared" si="1"/>
        <v>20</v>
      </c>
      <c r="N20" s="58">
        <f>CEILING((C20+D20+E20+F20+G20+H20+I20+K20+M20),1)</f>
        <v>86</v>
      </c>
      <c r="O20" s="60" t="str">
        <f>LOOKUP(N20,{0,40,45,50,55,60,65,70,75,80},{"F","D","C","C+","B-","B","B+","A-","A","A+"})</f>
        <v>A+</v>
      </c>
    </row>
    <row r="21" spans="1:15" ht="17.25" thickTop="1" thickBot="1">
      <c r="A21" s="6"/>
      <c r="B21" s="5"/>
      <c r="C21" s="4"/>
      <c r="D21" s="4"/>
      <c r="E21" s="5"/>
      <c r="F21" s="5"/>
      <c r="G21" s="2"/>
      <c r="H21" s="16"/>
      <c r="I21" s="32"/>
      <c r="J21" s="18"/>
      <c r="K21" s="53"/>
      <c r="L21" s="56"/>
      <c r="M21" s="54"/>
      <c r="N21" s="58"/>
      <c r="O21" s="63"/>
    </row>
    <row r="22" spans="1:15" ht="17.25" thickTop="1" thickBot="1">
      <c r="A22" s="36">
        <v>5</v>
      </c>
      <c r="B22" s="2" t="s">
        <v>42</v>
      </c>
      <c r="C22" s="22">
        <v>7</v>
      </c>
      <c r="D22" s="22">
        <v>2</v>
      </c>
      <c r="E22" s="26">
        <v>10</v>
      </c>
      <c r="F22" s="26">
        <v>10</v>
      </c>
      <c r="G22" s="2">
        <v>2</v>
      </c>
      <c r="H22" s="17">
        <v>10</v>
      </c>
      <c r="I22" s="33">
        <v>12</v>
      </c>
      <c r="J22" s="19">
        <v>6.25</v>
      </c>
      <c r="K22" s="53">
        <f t="shared" si="0"/>
        <v>8.3333333333333321</v>
      </c>
      <c r="L22" s="65">
        <v>7</v>
      </c>
      <c r="M22" s="54">
        <f t="shared" si="1"/>
        <v>20</v>
      </c>
      <c r="N22" s="58">
        <f t="shared" si="2"/>
        <v>82</v>
      </c>
      <c r="O22" s="60" t="str">
        <f>LOOKUP(N22,{0,40,45,50,55,60,65,70,75,80},{"F","D","C","C+","B-","B","B+","A-","A","A+"})</f>
        <v>A+</v>
      </c>
    </row>
    <row r="23" spans="1:15" ht="16.5" thickBot="1">
      <c r="A23" s="37"/>
      <c r="B23" s="2" t="s">
        <v>43</v>
      </c>
      <c r="C23" s="22">
        <v>7</v>
      </c>
      <c r="D23" s="22">
        <v>2</v>
      </c>
      <c r="E23" s="26">
        <v>10</v>
      </c>
      <c r="F23" s="26">
        <v>10</v>
      </c>
      <c r="G23" s="2">
        <v>2</v>
      </c>
      <c r="H23" s="17">
        <v>10</v>
      </c>
      <c r="I23" s="33">
        <v>12</v>
      </c>
      <c r="J23" s="19">
        <v>7.25</v>
      </c>
      <c r="K23" s="53">
        <f t="shared" si="0"/>
        <v>9.6666666666666661</v>
      </c>
      <c r="L23" s="66">
        <v>6</v>
      </c>
      <c r="M23" s="54">
        <f t="shared" si="1"/>
        <v>17.142857142857142</v>
      </c>
      <c r="N23" s="58">
        <f t="shared" si="2"/>
        <v>80</v>
      </c>
      <c r="O23" s="60" t="str">
        <f>LOOKUP(N23,{0,40,45,50,55,60,65,70,75,80},{"F","D","C","C+","B-","B","B+","A-","A","A+"})</f>
        <v>A+</v>
      </c>
    </row>
    <row r="24" spans="1:15" ht="16.5" thickBot="1">
      <c r="A24" s="37"/>
      <c r="B24" s="2" t="s">
        <v>44</v>
      </c>
      <c r="C24" s="22">
        <v>7</v>
      </c>
      <c r="D24" s="22">
        <v>3</v>
      </c>
      <c r="E24" s="26">
        <v>10</v>
      </c>
      <c r="F24" s="26">
        <v>10</v>
      </c>
      <c r="G24" s="2">
        <v>4</v>
      </c>
      <c r="H24" s="17">
        <v>10</v>
      </c>
      <c r="I24" s="33">
        <v>15</v>
      </c>
      <c r="J24" s="19">
        <v>8.5</v>
      </c>
      <c r="K24" s="53">
        <f t="shared" si="0"/>
        <v>11.333333333333332</v>
      </c>
      <c r="L24" s="66">
        <v>7</v>
      </c>
      <c r="M24" s="54">
        <f t="shared" si="1"/>
        <v>20</v>
      </c>
      <c r="N24" s="58">
        <f t="shared" si="2"/>
        <v>91</v>
      </c>
      <c r="O24" s="60" t="str">
        <f>LOOKUP(N24,{0,40,45,50,55,60,65,70,75,80},{"F","D","C","C+","B-","B","B+","A-","A","A+"})</f>
        <v>A+</v>
      </c>
    </row>
    <row r="25" spans="1:15" ht="16.5" thickBot="1">
      <c r="A25" s="38"/>
      <c r="B25" s="4" t="s">
        <v>45</v>
      </c>
      <c r="C25" s="22">
        <v>7</v>
      </c>
      <c r="D25" s="34">
        <v>2</v>
      </c>
      <c r="E25" s="26">
        <v>10</v>
      </c>
      <c r="F25" s="26">
        <v>10</v>
      </c>
      <c r="G25" s="2">
        <v>2</v>
      </c>
      <c r="H25" s="17">
        <v>10</v>
      </c>
      <c r="I25" s="33">
        <v>12</v>
      </c>
      <c r="J25" s="19">
        <v>6.75</v>
      </c>
      <c r="K25" s="53">
        <f t="shared" si="0"/>
        <v>9</v>
      </c>
      <c r="L25" s="67">
        <v>6</v>
      </c>
      <c r="M25" s="54">
        <f t="shared" si="1"/>
        <v>17.142857142857142</v>
      </c>
      <c r="N25" s="58">
        <f t="shared" si="2"/>
        <v>80</v>
      </c>
      <c r="O25" s="61" t="str">
        <f>LOOKUP(N25,{0,40,45,50,55,60,65,70,75,80},{"F","D","C","C+","B-","B","B+","A-","A","A+"})</f>
        <v>A+</v>
      </c>
    </row>
    <row r="26" spans="1:15" ht="15.75" thickTop="1"/>
  </sheetData>
  <mergeCells count="15">
    <mergeCell ref="O1:O2"/>
    <mergeCell ref="A22:A25"/>
    <mergeCell ref="C1:D1"/>
    <mergeCell ref="A1:A2"/>
    <mergeCell ref="B1:B2"/>
    <mergeCell ref="A17:A20"/>
    <mergeCell ref="F1:G1"/>
    <mergeCell ref="N1:N2"/>
    <mergeCell ref="A3:A5"/>
    <mergeCell ref="A7:A10"/>
    <mergeCell ref="A12:A15"/>
    <mergeCell ref="J1:J2"/>
    <mergeCell ref="M1:M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topLeftCell="B1" zoomScale="85" zoomScaleNormal="85" workbookViewId="0">
      <selection activeCell="S20" sqref="S20"/>
    </sheetView>
  </sheetViews>
  <sheetFormatPr defaultRowHeight="15"/>
  <cols>
    <col min="2" max="2" width="13.5703125" customWidth="1"/>
    <col min="3" max="3" width="9.140625" customWidth="1"/>
    <col min="4" max="4" width="8" customWidth="1"/>
    <col min="5" max="5" width="14.28515625" customWidth="1"/>
    <col min="6" max="6" width="9.85546875" customWidth="1"/>
    <col min="8" max="8" width="13.42578125" customWidth="1"/>
    <col min="9" max="9" width="11.5703125" customWidth="1"/>
  </cols>
  <sheetData>
    <row r="1" spans="1:15" ht="48.75" thickTop="1" thickBot="1">
      <c r="A1" s="46" t="s">
        <v>0</v>
      </c>
      <c r="B1" s="48" t="s">
        <v>1</v>
      </c>
      <c r="C1" s="41" t="s">
        <v>84</v>
      </c>
      <c r="D1" s="42"/>
      <c r="E1" s="9" t="s">
        <v>2</v>
      </c>
      <c r="F1" s="50" t="s">
        <v>30</v>
      </c>
      <c r="G1" s="51"/>
      <c r="H1" s="9" t="s">
        <v>3</v>
      </c>
      <c r="I1" s="9" t="s">
        <v>9</v>
      </c>
      <c r="J1" s="39" t="s">
        <v>7</v>
      </c>
      <c r="K1" s="39" t="s">
        <v>83</v>
      </c>
      <c r="L1" s="39" t="s">
        <v>89</v>
      </c>
      <c r="M1" s="39" t="s">
        <v>4</v>
      </c>
      <c r="N1" s="48" t="s">
        <v>5</v>
      </c>
      <c r="O1" s="59" t="s">
        <v>90</v>
      </c>
    </row>
    <row r="2" spans="1:15" ht="33" customHeight="1" thickTop="1" thickBot="1">
      <c r="A2" s="47"/>
      <c r="B2" s="40"/>
      <c r="C2" s="27" t="s">
        <v>85</v>
      </c>
      <c r="D2" s="29" t="s">
        <v>86</v>
      </c>
      <c r="E2" s="13" t="s">
        <v>6</v>
      </c>
      <c r="F2" s="23" t="s">
        <v>6</v>
      </c>
      <c r="G2" s="25" t="s">
        <v>82</v>
      </c>
      <c r="H2" s="13" t="s">
        <v>6</v>
      </c>
      <c r="I2" s="1" t="s">
        <v>8</v>
      </c>
      <c r="J2" s="40"/>
      <c r="K2" s="40"/>
      <c r="L2" s="40"/>
      <c r="M2" s="40"/>
      <c r="N2" s="49"/>
      <c r="O2" s="62"/>
    </row>
    <row r="3" spans="1:15" ht="17.25" thickTop="1" thickBot="1">
      <c r="A3" s="36">
        <v>1</v>
      </c>
      <c r="B3" s="2" t="s">
        <v>46</v>
      </c>
      <c r="C3" s="14">
        <v>7</v>
      </c>
      <c r="D3" s="14">
        <v>3</v>
      </c>
      <c r="E3" s="2">
        <v>0</v>
      </c>
      <c r="F3" s="2">
        <v>6</v>
      </c>
      <c r="G3" s="14">
        <v>3</v>
      </c>
      <c r="H3" s="2">
        <v>8</v>
      </c>
      <c r="I3" s="3">
        <v>7</v>
      </c>
      <c r="J3" s="3">
        <v>6</v>
      </c>
      <c r="K3" s="3">
        <f>J3*(20/15)</f>
        <v>8</v>
      </c>
      <c r="L3" s="3">
        <v>7</v>
      </c>
      <c r="M3" s="3">
        <f>L3*(20/7)</f>
        <v>20</v>
      </c>
      <c r="N3" s="58">
        <f>CEILING((C3+D3+E3+F3+G3+H3+I3+K3+M3),1)</f>
        <v>62</v>
      </c>
      <c r="O3" s="64" t="str">
        <f>LOOKUP(N3,{0,40,45,50,55,60,65,70,75,80},{"F","D","C","C+","B-","B","B+","A-","A","A+"})</f>
        <v>B</v>
      </c>
    </row>
    <row r="4" spans="1:15" ht="16.5" thickBot="1">
      <c r="A4" s="37"/>
      <c r="B4" s="2" t="s">
        <v>47</v>
      </c>
      <c r="C4" s="14">
        <v>7</v>
      </c>
      <c r="D4" s="2">
        <v>3</v>
      </c>
      <c r="E4" s="2">
        <v>0</v>
      </c>
      <c r="F4" s="2">
        <v>6</v>
      </c>
      <c r="G4" s="14">
        <v>3</v>
      </c>
      <c r="H4" s="2">
        <v>8</v>
      </c>
      <c r="I4" s="3">
        <v>7</v>
      </c>
      <c r="J4" s="3">
        <v>3</v>
      </c>
      <c r="K4" s="3">
        <f t="shared" ref="K4:K21" si="0">J4*(20/15)</f>
        <v>4</v>
      </c>
      <c r="L4" s="3">
        <v>7</v>
      </c>
      <c r="M4" s="3">
        <f t="shared" ref="M4:M21" si="1">L4*(20/7)</f>
        <v>20</v>
      </c>
      <c r="N4" s="58">
        <f t="shared" ref="N4:N21" si="2">CEILING((C4+D4+E4+F4+G4+H4+I4+K4+M4),1)</f>
        <v>58</v>
      </c>
      <c r="O4" s="60" t="str">
        <f>LOOKUP(N4,{0,40,45,50,55,60,65,70,75,80},{"F","D","C","C+","B-","B","B+","A-","A","A+"})</f>
        <v>B-</v>
      </c>
    </row>
    <row r="5" spans="1:15" ht="16.5" thickBot="1">
      <c r="A5" s="37"/>
      <c r="B5" s="2" t="s">
        <v>48</v>
      </c>
      <c r="C5" s="14">
        <v>7</v>
      </c>
      <c r="D5" s="2">
        <v>2</v>
      </c>
      <c r="E5" s="2">
        <v>0</v>
      </c>
      <c r="F5" s="2">
        <v>6</v>
      </c>
      <c r="G5" s="14">
        <v>2</v>
      </c>
      <c r="H5" s="2">
        <v>8</v>
      </c>
      <c r="I5" s="3">
        <v>7</v>
      </c>
      <c r="J5" s="3">
        <v>6</v>
      </c>
      <c r="K5" s="3">
        <f t="shared" si="0"/>
        <v>8</v>
      </c>
      <c r="L5" s="3">
        <v>6</v>
      </c>
      <c r="M5" s="3">
        <f t="shared" si="1"/>
        <v>17.142857142857142</v>
      </c>
      <c r="N5" s="58">
        <f t="shared" si="2"/>
        <v>58</v>
      </c>
      <c r="O5" s="60" t="str">
        <f>LOOKUP(N5,{0,40,45,50,55,60,65,70,75,80},{"F","D","C","C+","B-","B","B+","A-","A","A+"})</f>
        <v>B-</v>
      </c>
    </row>
    <row r="6" spans="1:15" ht="16.5" thickBot="1">
      <c r="A6" s="38"/>
      <c r="B6" s="4" t="s">
        <v>49</v>
      </c>
      <c r="C6" s="14">
        <v>7</v>
      </c>
      <c r="D6" s="4">
        <v>1</v>
      </c>
      <c r="E6" s="2">
        <v>0</v>
      </c>
      <c r="F6" s="2">
        <v>6</v>
      </c>
      <c r="G6" s="14">
        <v>1</v>
      </c>
      <c r="H6" s="2">
        <v>8</v>
      </c>
      <c r="I6" s="3">
        <v>7</v>
      </c>
      <c r="J6" s="5">
        <v>7</v>
      </c>
      <c r="K6" s="3">
        <f t="shared" si="0"/>
        <v>9.3333333333333321</v>
      </c>
      <c r="L6" s="15">
        <v>7</v>
      </c>
      <c r="M6" s="3">
        <f t="shared" si="1"/>
        <v>20</v>
      </c>
      <c r="N6" s="58">
        <f t="shared" si="2"/>
        <v>60</v>
      </c>
      <c r="O6" s="60" t="str">
        <f>LOOKUP(N6,{0,40,45,50,55,60,65,70,75,80},{"F","D","C","C+","B-","B","B+","A-","A","A+"})</f>
        <v>B</v>
      </c>
    </row>
    <row r="7" spans="1:15" ht="17.25" thickTop="1" thickBot="1">
      <c r="A7" s="11"/>
      <c r="B7" s="5"/>
      <c r="C7" s="5"/>
      <c r="D7" s="5"/>
      <c r="E7" s="5"/>
      <c r="F7" s="5"/>
      <c r="G7" s="14"/>
      <c r="H7" s="5"/>
      <c r="I7" s="5"/>
      <c r="J7" s="5"/>
      <c r="K7" s="53"/>
      <c r="L7" s="56"/>
      <c r="M7" s="54"/>
      <c r="N7" s="58"/>
      <c r="O7" s="63"/>
    </row>
    <row r="8" spans="1:15" ht="17.25" thickTop="1" thickBot="1">
      <c r="A8" s="43">
        <v>2</v>
      </c>
      <c r="B8" s="10" t="s">
        <v>50</v>
      </c>
      <c r="C8" s="10">
        <v>7</v>
      </c>
      <c r="D8" s="22">
        <v>3</v>
      </c>
      <c r="E8" s="2">
        <v>10</v>
      </c>
      <c r="F8" s="2">
        <v>10</v>
      </c>
      <c r="G8" s="14">
        <v>4</v>
      </c>
      <c r="H8" s="2">
        <v>10</v>
      </c>
      <c r="I8" s="3">
        <v>9</v>
      </c>
      <c r="J8" s="3">
        <v>6.5</v>
      </c>
      <c r="K8" s="3">
        <f t="shared" si="0"/>
        <v>8.6666666666666661</v>
      </c>
      <c r="L8" s="55">
        <v>6</v>
      </c>
      <c r="M8" s="3">
        <f t="shared" si="1"/>
        <v>17.142857142857142</v>
      </c>
      <c r="N8" s="58">
        <f t="shared" si="2"/>
        <v>79</v>
      </c>
      <c r="O8" s="60" t="str">
        <f>LOOKUP(N8,{0,40,45,50,55,60,65,70,75,80},{"F","D","C","C+","B-","B","B+","A-","A","A+"})</f>
        <v>A</v>
      </c>
    </row>
    <row r="9" spans="1:15" ht="16.5" thickBot="1">
      <c r="A9" s="44"/>
      <c r="B9" s="10" t="s">
        <v>51</v>
      </c>
      <c r="C9" s="10">
        <v>7</v>
      </c>
      <c r="D9" s="22">
        <v>2</v>
      </c>
      <c r="E9" s="2">
        <v>10</v>
      </c>
      <c r="F9" s="2">
        <v>10</v>
      </c>
      <c r="G9" s="14">
        <v>2</v>
      </c>
      <c r="H9" s="2">
        <v>10</v>
      </c>
      <c r="I9" s="3">
        <v>9</v>
      </c>
      <c r="J9" s="3">
        <v>5</v>
      </c>
      <c r="K9" s="3">
        <f t="shared" si="0"/>
        <v>6.6666666666666661</v>
      </c>
      <c r="L9" s="3">
        <v>6</v>
      </c>
      <c r="M9" s="3">
        <f t="shared" si="1"/>
        <v>17.142857142857142</v>
      </c>
      <c r="N9" s="58">
        <f t="shared" si="2"/>
        <v>74</v>
      </c>
      <c r="O9" s="60" t="str">
        <f>LOOKUP(N9,{0,40,45,50,55,60,65,70,75,80},{"F","D","C","C+","B-","B","B+","A-","A","A+"})</f>
        <v>A-</v>
      </c>
    </row>
    <row r="10" spans="1:15" ht="16.5" thickBot="1">
      <c r="A10" s="44"/>
      <c r="B10" s="10" t="s">
        <v>52</v>
      </c>
      <c r="C10" s="10">
        <v>7</v>
      </c>
      <c r="D10" s="22">
        <v>2</v>
      </c>
      <c r="E10" s="2">
        <v>10</v>
      </c>
      <c r="F10" s="2">
        <v>10</v>
      </c>
      <c r="G10" s="14">
        <v>2</v>
      </c>
      <c r="H10" s="2">
        <v>10</v>
      </c>
      <c r="I10" s="3">
        <v>9</v>
      </c>
      <c r="J10" s="3">
        <v>6.5</v>
      </c>
      <c r="K10" s="3">
        <f t="shared" si="0"/>
        <v>8.6666666666666661</v>
      </c>
      <c r="L10" s="3">
        <v>7</v>
      </c>
      <c r="M10" s="3">
        <f t="shared" si="1"/>
        <v>20</v>
      </c>
      <c r="N10" s="58">
        <f t="shared" si="2"/>
        <v>79</v>
      </c>
      <c r="O10" s="60" t="str">
        <f>LOOKUP(N10,{0,40,45,50,55,60,65,70,75,80},{"F","D","C","C+","B-","B","B+","A-","A","A+"})</f>
        <v>A</v>
      </c>
    </row>
    <row r="11" spans="1:15" ht="16.5" thickBot="1">
      <c r="A11" s="45"/>
      <c r="B11" s="10" t="s">
        <v>53</v>
      </c>
      <c r="C11" s="10">
        <v>7</v>
      </c>
      <c r="D11" s="22">
        <v>2</v>
      </c>
      <c r="E11" s="2">
        <v>10</v>
      </c>
      <c r="F11" s="2">
        <v>10</v>
      </c>
      <c r="G11" s="14">
        <v>2</v>
      </c>
      <c r="H11" s="2">
        <v>10</v>
      </c>
      <c r="I11" s="3">
        <v>9</v>
      </c>
      <c r="J11" s="3">
        <v>5.25</v>
      </c>
      <c r="K11" s="3">
        <f t="shared" si="0"/>
        <v>7</v>
      </c>
      <c r="L11" s="3">
        <v>7</v>
      </c>
      <c r="M11" s="3">
        <f t="shared" si="1"/>
        <v>20</v>
      </c>
      <c r="N11" s="58">
        <f t="shared" si="2"/>
        <v>77</v>
      </c>
      <c r="O11" s="60" t="str">
        <f>LOOKUP(N11,{0,40,45,50,55,60,65,70,75,80},{"F","D","C","C+","B-","B","B+","A-","A","A+"})</f>
        <v>A</v>
      </c>
    </row>
    <row r="12" spans="1:15" ht="16.5" thickBot="1">
      <c r="A12" s="12"/>
      <c r="B12" s="5"/>
      <c r="C12" s="5"/>
      <c r="D12" s="5"/>
      <c r="E12" s="5"/>
      <c r="F12" s="5"/>
      <c r="G12" s="14"/>
      <c r="H12" s="5"/>
      <c r="I12" s="5"/>
      <c r="J12" s="5"/>
      <c r="K12" s="3"/>
      <c r="L12" s="15"/>
      <c r="M12" s="3"/>
      <c r="N12" s="58"/>
      <c r="O12" s="63"/>
    </row>
    <row r="13" spans="1:15" ht="17.25" thickTop="1" thickBot="1">
      <c r="A13" s="36">
        <v>3</v>
      </c>
      <c r="B13" s="2" t="s">
        <v>54</v>
      </c>
      <c r="C13" s="2">
        <v>6</v>
      </c>
      <c r="D13" s="2">
        <v>1</v>
      </c>
      <c r="E13" s="2">
        <v>10</v>
      </c>
      <c r="F13" s="2">
        <v>10</v>
      </c>
      <c r="G13" s="14">
        <v>2</v>
      </c>
      <c r="H13" s="2">
        <v>10</v>
      </c>
      <c r="I13" s="3">
        <v>12</v>
      </c>
      <c r="J13" s="3">
        <v>4.75</v>
      </c>
      <c r="K13" s="53">
        <f t="shared" si="0"/>
        <v>6.333333333333333</v>
      </c>
      <c r="L13" s="56">
        <v>7</v>
      </c>
      <c r="M13" s="54">
        <f t="shared" si="1"/>
        <v>20</v>
      </c>
      <c r="N13" s="58">
        <f t="shared" si="2"/>
        <v>78</v>
      </c>
      <c r="O13" s="60" t="str">
        <f>LOOKUP(N13,{0,40,45,50,55,60,65,70,75,80},{"F","D","C","C+","B-","B","B+","A-","A","A+"})</f>
        <v>A</v>
      </c>
    </row>
    <row r="14" spans="1:15" ht="16.5" thickBot="1">
      <c r="A14" s="37"/>
      <c r="B14" s="2" t="s">
        <v>55</v>
      </c>
      <c r="C14" s="2">
        <v>6</v>
      </c>
      <c r="D14" s="2">
        <v>3</v>
      </c>
      <c r="E14" s="2">
        <v>10</v>
      </c>
      <c r="F14" s="2">
        <v>10</v>
      </c>
      <c r="G14" s="14">
        <v>4</v>
      </c>
      <c r="H14" s="2">
        <v>10</v>
      </c>
      <c r="I14" s="3">
        <v>15</v>
      </c>
      <c r="J14" s="3">
        <v>1.25</v>
      </c>
      <c r="K14" s="3">
        <f t="shared" si="0"/>
        <v>1.6666666666666665</v>
      </c>
      <c r="L14" s="55">
        <v>7</v>
      </c>
      <c r="M14" s="3">
        <f t="shared" si="1"/>
        <v>20</v>
      </c>
      <c r="N14" s="58">
        <f t="shared" si="2"/>
        <v>80</v>
      </c>
      <c r="O14" s="60" t="str">
        <f>LOOKUP(N14,{0,40,45,50,55,60,65,70,75,80},{"F","D","C","C+","B-","B","B+","A-","A","A+"})</f>
        <v>A+</v>
      </c>
    </row>
    <row r="15" spans="1:15" ht="16.5" thickBot="1">
      <c r="A15" s="37"/>
      <c r="B15" s="2" t="s">
        <v>56</v>
      </c>
      <c r="C15" s="2">
        <v>6</v>
      </c>
      <c r="D15" s="2">
        <v>2</v>
      </c>
      <c r="E15" s="2">
        <v>10</v>
      </c>
      <c r="F15" s="2">
        <v>10</v>
      </c>
      <c r="G15" s="14">
        <v>2</v>
      </c>
      <c r="H15" s="2">
        <v>10</v>
      </c>
      <c r="I15" s="3">
        <v>12</v>
      </c>
      <c r="J15" s="3">
        <v>3.75</v>
      </c>
      <c r="K15" s="3">
        <f t="shared" si="0"/>
        <v>5</v>
      </c>
      <c r="L15" s="3">
        <v>7</v>
      </c>
      <c r="M15" s="3">
        <f t="shared" si="1"/>
        <v>20</v>
      </c>
      <c r="N15" s="58">
        <f t="shared" si="2"/>
        <v>77</v>
      </c>
      <c r="O15" s="60" t="str">
        <f>LOOKUP(N15,{0,40,45,50,55,60,65,70,75,80},{"F","D","C","C+","B-","B","B+","A-","A","A+"})</f>
        <v>A</v>
      </c>
    </row>
    <row r="16" spans="1:15" ht="16.5" thickBot="1">
      <c r="A16" s="38"/>
      <c r="B16" s="4" t="s">
        <v>57</v>
      </c>
      <c r="C16" s="4">
        <v>6</v>
      </c>
      <c r="D16" s="4">
        <v>1</v>
      </c>
      <c r="E16" s="2">
        <v>10</v>
      </c>
      <c r="F16" s="2">
        <v>10</v>
      </c>
      <c r="G16" s="14">
        <v>2</v>
      </c>
      <c r="H16" s="2">
        <v>10</v>
      </c>
      <c r="I16" s="5">
        <v>12</v>
      </c>
      <c r="J16" s="5">
        <v>2.5</v>
      </c>
      <c r="K16" s="3">
        <f t="shared" si="0"/>
        <v>3.333333333333333</v>
      </c>
      <c r="L16" s="15">
        <v>7</v>
      </c>
      <c r="M16" s="3">
        <f t="shared" si="1"/>
        <v>20</v>
      </c>
      <c r="N16" s="58">
        <f t="shared" si="2"/>
        <v>75</v>
      </c>
      <c r="O16" s="60" t="str">
        <f>LOOKUP(N16,{0,40,45,50,55,60,65,70,75,80},{"F","D","C","C+","B-","B","B+","A-","A","A+"})</f>
        <v>A</v>
      </c>
    </row>
    <row r="17" spans="1:15" ht="17.25" thickTop="1" thickBot="1">
      <c r="A17" s="6"/>
      <c r="B17" s="5"/>
      <c r="C17" s="5"/>
      <c r="D17" s="5"/>
      <c r="E17" s="5"/>
      <c r="F17" s="5"/>
      <c r="G17" s="14"/>
      <c r="H17" s="5"/>
      <c r="I17" s="5"/>
      <c r="J17" s="5"/>
      <c r="K17" s="53"/>
      <c r="L17" s="56"/>
      <c r="M17" s="54"/>
      <c r="N17" s="58"/>
      <c r="O17" s="63"/>
    </row>
    <row r="18" spans="1:15" ht="17.25" thickTop="1" thickBot="1">
      <c r="A18" s="36">
        <v>4</v>
      </c>
      <c r="B18" s="2" t="s">
        <v>58</v>
      </c>
      <c r="C18" s="2">
        <v>7</v>
      </c>
      <c r="D18" s="2">
        <v>3</v>
      </c>
      <c r="E18" s="2">
        <v>10</v>
      </c>
      <c r="F18" s="2">
        <v>10</v>
      </c>
      <c r="G18" s="14">
        <v>4</v>
      </c>
      <c r="H18" s="2">
        <v>10</v>
      </c>
      <c r="I18" s="3">
        <v>15</v>
      </c>
      <c r="J18" s="3">
        <v>6.25</v>
      </c>
      <c r="K18" s="3">
        <f t="shared" si="0"/>
        <v>8.3333333333333321</v>
      </c>
      <c r="L18" s="55">
        <v>7</v>
      </c>
      <c r="M18" s="3">
        <f t="shared" si="1"/>
        <v>20</v>
      </c>
      <c r="N18" s="58">
        <f t="shared" si="2"/>
        <v>88</v>
      </c>
      <c r="O18" s="60" t="str">
        <f>LOOKUP(N18,{0,40,45,50,55,60,65,70,75,80},{"F","D","C","C+","B-","B","B+","A-","A","A+"})</f>
        <v>A+</v>
      </c>
    </row>
    <row r="19" spans="1:15" ht="16.5" thickBot="1">
      <c r="A19" s="37"/>
      <c r="B19" s="2" t="s">
        <v>59</v>
      </c>
      <c r="C19" s="2">
        <v>7</v>
      </c>
      <c r="D19" s="2">
        <v>2</v>
      </c>
      <c r="E19" s="2">
        <v>10</v>
      </c>
      <c r="F19" s="2">
        <v>10</v>
      </c>
      <c r="G19" s="14">
        <v>2</v>
      </c>
      <c r="H19" s="2">
        <v>10</v>
      </c>
      <c r="I19" s="3">
        <v>10</v>
      </c>
      <c r="J19" s="3">
        <v>3.25</v>
      </c>
      <c r="K19" s="3">
        <f t="shared" si="0"/>
        <v>4.333333333333333</v>
      </c>
      <c r="L19" s="3">
        <v>5</v>
      </c>
      <c r="M19" s="3">
        <f t="shared" si="1"/>
        <v>14.285714285714286</v>
      </c>
      <c r="N19" s="58">
        <f t="shared" si="2"/>
        <v>70</v>
      </c>
      <c r="O19" s="60" t="str">
        <f>LOOKUP(N19,{0,40,45,50,55,60,65,70,75,80},{"F","D","C","C+","B-","B","B+","A-","A","A+"})</f>
        <v>A-</v>
      </c>
    </row>
    <row r="20" spans="1:15" ht="16.5" thickBot="1">
      <c r="A20" s="37"/>
      <c r="B20" s="2" t="s">
        <v>60</v>
      </c>
      <c r="C20" s="2">
        <v>7</v>
      </c>
      <c r="D20" s="2">
        <v>3</v>
      </c>
      <c r="E20" s="2">
        <v>10</v>
      </c>
      <c r="F20" s="2">
        <v>10</v>
      </c>
      <c r="G20" s="14">
        <v>2</v>
      </c>
      <c r="H20" s="2">
        <v>10</v>
      </c>
      <c r="I20" s="3">
        <v>12</v>
      </c>
      <c r="J20" s="3">
        <v>3.25</v>
      </c>
      <c r="K20" s="3">
        <f t="shared" si="0"/>
        <v>4.333333333333333</v>
      </c>
      <c r="L20" s="15">
        <v>7</v>
      </c>
      <c r="M20" s="3">
        <f t="shared" si="1"/>
        <v>20</v>
      </c>
      <c r="N20" s="58">
        <f t="shared" si="2"/>
        <v>79</v>
      </c>
      <c r="O20" s="60" t="str">
        <f>LOOKUP(N20,{0,40,45,50,55,60,65,70,75,80},{"F","D","C","C+","B-","B","B+","A-","A","A+"})</f>
        <v>A</v>
      </c>
    </row>
    <row r="21" spans="1:15" ht="16.5" thickBot="1">
      <c r="A21" s="38"/>
      <c r="B21" s="4" t="s">
        <v>61</v>
      </c>
      <c r="C21" s="4">
        <v>5</v>
      </c>
      <c r="D21" s="4">
        <v>1</v>
      </c>
      <c r="E21" s="4">
        <v>3</v>
      </c>
      <c r="F21" s="2">
        <v>10</v>
      </c>
      <c r="G21" s="14">
        <v>2</v>
      </c>
      <c r="H21" s="2">
        <v>10</v>
      </c>
      <c r="I21" s="5">
        <v>10</v>
      </c>
      <c r="J21" s="5">
        <v>4.25</v>
      </c>
      <c r="K21" s="53">
        <f t="shared" si="0"/>
        <v>5.6666666666666661</v>
      </c>
      <c r="L21" s="56">
        <v>5</v>
      </c>
      <c r="M21" s="54">
        <f t="shared" si="1"/>
        <v>14.285714285714286</v>
      </c>
      <c r="N21" s="58">
        <f t="shared" si="2"/>
        <v>61</v>
      </c>
      <c r="O21" s="61" t="str">
        <f>LOOKUP(N21,{0,40,45,50,55,60,65,70,75,80},{"F","D","C","C+","B-","B","B+","A-","A","A+"})</f>
        <v>B</v>
      </c>
    </row>
    <row r="22" spans="1:15" ht="15.75" thickTop="1"/>
  </sheetData>
  <mergeCells count="14">
    <mergeCell ref="O1:O2"/>
    <mergeCell ref="N1:N2"/>
    <mergeCell ref="A3:A6"/>
    <mergeCell ref="A8:A11"/>
    <mergeCell ref="A13:A16"/>
    <mergeCell ref="A18:A21"/>
    <mergeCell ref="C1:D1"/>
    <mergeCell ref="A1:A2"/>
    <mergeCell ref="B1:B2"/>
    <mergeCell ref="F1:G1"/>
    <mergeCell ref="J1:J2"/>
    <mergeCell ref="M1:M2"/>
    <mergeCell ref="K1:K2"/>
    <mergeCell ref="L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7"/>
  <sheetViews>
    <sheetView tabSelected="1" topLeftCell="B3" zoomScale="85" zoomScaleNormal="85" workbookViewId="0">
      <selection activeCell="L7" sqref="L7"/>
    </sheetView>
  </sheetViews>
  <sheetFormatPr defaultRowHeight="15"/>
  <cols>
    <col min="2" max="2" width="14.28515625" customWidth="1"/>
    <col min="3" max="3" width="9.42578125" customWidth="1"/>
    <col min="4" max="4" width="10.5703125" customWidth="1"/>
    <col min="5" max="5" width="12.7109375" customWidth="1"/>
    <col min="7" max="7" width="9.28515625" customWidth="1"/>
    <col min="8" max="8" width="12.140625" customWidth="1"/>
    <col min="9" max="9" width="11.140625" customWidth="1"/>
  </cols>
  <sheetData>
    <row r="1" spans="1:15" ht="48.75" thickTop="1" thickBot="1">
      <c r="A1" s="46" t="s">
        <v>0</v>
      </c>
      <c r="B1" s="48" t="s">
        <v>1</v>
      </c>
      <c r="C1" s="41" t="s">
        <v>84</v>
      </c>
      <c r="D1" s="42"/>
      <c r="E1" s="9" t="s">
        <v>2</v>
      </c>
      <c r="F1" s="50" t="s">
        <v>30</v>
      </c>
      <c r="G1" s="51"/>
      <c r="H1" s="9" t="s">
        <v>3</v>
      </c>
      <c r="I1" s="9" t="s">
        <v>9</v>
      </c>
      <c r="J1" s="39" t="s">
        <v>7</v>
      </c>
      <c r="K1" s="39" t="s">
        <v>83</v>
      </c>
      <c r="L1" s="39" t="s">
        <v>89</v>
      </c>
      <c r="M1" s="39" t="s">
        <v>4</v>
      </c>
      <c r="N1" s="48" t="s">
        <v>5</v>
      </c>
      <c r="O1" s="59" t="s">
        <v>90</v>
      </c>
    </row>
    <row r="2" spans="1:15" ht="33" customHeight="1" thickTop="1" thickBot="1">
      <c r="A2" s="47"/>
      <c r="B2" s="40"/>
      <c r="C2" s="27" t="s">
        <v>87</v>
      </c>
      <c r="D2" s="29" t="s">
        <v>88</v>
      </c>
      <c r="E2" s="13" t="s">
        <v>6</v>
      </c>
      <c r="F2" s="23" t="s">
        <v>6</v>
      </c>
      <c r="G2" s="25" t="s">
        <v>82</v>
      </c>
      <c r="H2" s="13" t="s">
        <v>6</v>
      </c>
      <c r="I2" s="1" t="s">
        <v>8</v>
      </c>
      <c r="J2" s="40"/>
      <c r="K2" s="40"/>
      <c r="L2" s="40"/>
      <c r="M2" s="40"/>
      <c r="N2" s="49"/>
      <c r="O2" s="62"/>
    </row>
    <row r="3" spans="1:15" ht="17.25" thickTop="1" thickBot="1">
      <c r="A3" s="36">
        <v>1</v>
      </c>
      <c r="B3" s="2" t="s">
        <v>62</v>
      </c>
      <c r="C3" s="14">
        <v>7</v>
      </c>
      <c r="D3" s="14">
        <v>2</v>
      </c>
      <c r="E3" s="2">
        <v>10</v>
      </c>
      <c r="F3" s="2">
        <v>8</v>
      </c>
      <c r="G3" s="14">
        <v>2</v>
      </c>
      <c r="H3" s="2">
        <v>8</v>
      </c>
      <c r="I3" s="3">
        <v>12</v>
      </c>
      <c r="J3" s="3">
        <v>5.25</v>
      </c>
      <c r="K3" s="3">
        <f>J3*(20/15)</f>
        <v>7</v>
      </c>
      <c r="L3" s="3">
        <v>7</v>
      </c>
      <c r="M3" s="3">
        <f>L3*(20/7)</f>
        <v>20</v>
      </c>
      <c r="N3" s="58">
        <f>CEILING((C3+D3+E3+F3+G3+H3+I3+K3+M3),1)</f>
        <v>76</v>
      </c>
      <c r="O3" s="60" t="str">
        <f>LOOKUP(N3,{0,40,45,50,55,60,65,70,75,80},{"F","D","C","C+","B-","B","B+","A-","A","A+"})</f>
        <v>A</v>
      </c>
    </row>
    <row r="4" spans="1:15" ht="16.5" thickBot="1">
      <c r="A4" s="37"/>
      <c r="B4" s="2" t="s">
        <v>63</v>
      </c>
      <c r="C4" s="14">
        <v>7</v>
      </c>
      <c r="D4" s="14">
        <v>1</v>
      </c>
      <c r="E4" s="2">
        <v>10</v>
      </c>
      <c r="F4" s="2">
        <v>8</v>
      </c>
      <c r="G4" s="14">
        <v>1</v>
      </c>
      <c r="H4" s="2">
        <v>8</v>
      </c>
      <c r="I4" s="3">
        <v>12</v>
      </c>
      <c r="J4" s="3">
        <v>3.75</v>
      </c>
      <c r="K4" s="3">
        <f t="shared" ref="K4:K26" si="0">J4*(20/15)</f>
        <v>5</v>
      </c>
      <c r="L4" s="3">
        <v>7</v>
      </c>
      <c r="M4" s="3">
        <f t="shared" ref="M4:M26" si="1">L4*(20/7)</f>
        <v>20</v>
      </c>
      <c r="N4" s="58">
        <f t="shared" ref="N4:N26" si="2">CEILING((C4+D4+E4+F4+G4+H4+I4+K4+M4),1)</f>
        <v>72</v>
      </c>
      <c r="O4" s="60" t="str">
        <f>LOOKUP(N4,{0,40,45,50,55,60,65,70,75,80},{"F","D","C","C+","B-","B","B+","A-","A","A+"})</f>
        <v>A-</v>
      </c>
    </row>
    <row r="5" spans="1:15" ht="16.5" thickBot="1">
      <c r="A5" s="37"/>
      <c r="B5" s="2" t="s">
        <v>64</v>
      </c>
      <c r="C5" s="14">
        <v>7</v>
      </c>
      <c r="D5" s="2">
        <v>3</v>
      </c>
      <c r="E5" s="2">
        <v>10</v>
      </c>
      <c r="F5" s="2">
        <v>8</v>
      </c>
      <c r="G5" s="14">
        <v>4</v>
      </c>
      <c r="H5" s="2">
        <v>8</v>
      </c>
      <c r="I5" s="3">
        <v>12</v>
      </c>
      <c r="J5" s="3">
        <v>4.75</v>
      </c>
      <c r="K5" s="3">
        <f t="shared" si="0"/>
        <v>6.333333333333333</v>
      </c>
      <c r="L5" s="3">
        <v>7</v>
      </c>
      <c r="M5" s="3">
        <f t="shared" si="1"/>
        <v>20</v>
      </c>
      <c r="N5" s="58">
        <f t="shared" si="2"/>
        <v>79</v>
      </c>
      <c r="O5" s="60" t="str">
        <f>LOOKUP(N5,{0,40,45,50,55,60,65,70,75,80},{"F","D","C","C+","B-","B","B+","A-","A","A+"})</f>
        <v>A</v>
      </c>
    </row>
    <row r="6" spans="1:15" ht="16.5" thickBot="1">
      <c r="A6" s="38"/>
      <c r="B6" s="4" t="s">
        <v>65</v>
      </c>
      <c r="C6" s="14">
        <v>7</v>
      </c>
      <c r="D6" s="2">
        <v>2</v>
      </c>
      <c r="E6" s="2">
        <v>10</v>
      </c>
      <c r="F6" s="2">
        <v>8</v>
      </c>
      <c r="G6" s="14">
        <v>2</v>
      </c>
      <c r="H6" s="2">
        <v>8</v>
      </c>
      <c r="I6" s="5">
        <v>12</v>
      </c>
      <c r="J6" s="5">
        <v>5</v>
      </c>
      <c r="K6" s="3">
        <f t="shared" si="0"/>
        <v>6.6666666666666661</v>
      </c>
      <c r="L6" s="15">
        <v>6</v>
      </c>
      <c r="M6" s="3">
        <f t="shared" si="1"/>
        <v>17.142857142857142</v>
      </c>
      <c r="N6" s="58">
        <f t="shared" si="2"/>
        <v>73</v>
      </c>
      <c r="O6" s="60" t="str">
        <f>LOOKUP(N6,{0,40,45,50,55,60,65,70,75,80},{"F","D","C","C+","B-","B","B+","A-","A","A+"})</f>
        <v>A-</v>
      </c>
    </row>
    <row r="7" spans="1:15" ht="17.25" thickTop="1" thickBot="1">
      <c r="A7" s="11"/>
      <c r="B7" s="5"/>
      <c r="C7" s="4"/>
      <c r="D7" s="4"/>
      <c r="E7" s="5"/>
      <c r="F7" s="5"/>
      <c r="G7" s="14"/>
      <c r="H7" s="5"/>
      <c r="I7" s="5"/>
      <c r="J7" s="5"/>
      <c r="K7" s="53"/>
      <c r="L7" s="56"/>
      <c r="M7" s="54"/>
      <c r="N7" s="58"/>
      <c r="O7" s="63"/>
    </row>
    <row r="8" spans="1:15" ht="17.25" thickTop="1" thickBot="1">
      <c r="A8" s="43">
        <v>2</v>
      </c>
      <c r="B8" s="10" t="s">
        <v>66</v>
      </c>
      <c r="C8" s="30">
        <v>7</v>
      </c>
      <c r="D8" s="30">
        <v>2</v>
      </c>
      <c r="E8" s="2">
        <v>10</v>
      </c>
      <c r="F8" s="2">
        <v>8</v>
      </c>
      <c r="G8" s="14">
        <v>2</v>
      </c>
      <c r="H8" s="2">
        <v>2</v>
      </c>
      <c r="I8" s="3">
        <v>4</v>
      </c>
      <c r="J8" s="3">
        <v>4.75</v>
      </c>
      <c r="K8" s="53">
        <f t="shared" si="0"/>
        <v>6.333333333333333</v>
      </c>
      <c r="L8" s="56">
        <v>5</v>
      </c>
      <c r="M8" s="54">
        <f t="shared" si="1"/>
        <v>14.285714285714286</v>
      </c>
      <c r="N8" s="58">
        <f t="shared" si="2"/>
        <v>56</v>
      </c>
      <c r="O8" s="60" t="str">
        <f>LOOKUP(N8,{0,40,45,50,55,60,65,70,75,80},{"F","D","C","C+","B-","B","B+","A-","A","A+"})</f>
        <v>B-</v>
      </c>
    </row>
    <row r="9" spans="1:15" ht="16.5" thickBot="1">
      <c r="A9" s="44"/>
      <c r="B9" s="10" t="s">
        <v>67</v>
      </c>
      <c r="C9" s="30">
        <v>7</v>
      </c>
      <c r="D9" s="30">
        <v>2</v>
      </c>
      <c r="E9" s="2">
        <v>10</v>
      </c>
      <c r="F9" s="2">
        <v>8</v>
      </c>
      <c r="G9" s="14">
        <v>2</v>
      </c>
      <c r="H9" s="2">
        <v>2</v>
      </c>
      <c r="I9" s="3">
        <v>4</v>
      </c>
      <c r="J9" s="3">
        <v>3.75</v>
      </c>
      <c r="K9" s="3">
        <f t="shared" si="0"/>
        <v>5</v>
      </c>
      <c r="L9" s="55">
        <v>7</v>
      </c>
      <c r="M9" s="3">
        <f t="shared" si="1"/>
        <v>20</v>
      </c>
      <c r="N9" s="58">
        <f t="shared" si="2"/>
        <v>60</v>
      </c>
      <c r="O9" s="60" t="str">
        <f>LOOKUP(N9,{0,40,45,50,55,60,65,70,75,80},{"F","D","C","C+","B-","B","B+","A-","A","A+"})</f>
        <v>B</v>
      </c>
    </row>
    <row r="10" spans="1:15" ht="16.5" thickBot="1">
      <c r="A10" s="44"/>
      <c r="B10" s="10" t="s">
        <v>68</v>
      </c>
      <c r="C10" s="30">
        <v>7</v>
      </c>
      <c r="D10" s="30">
        <v>2</v>
      </c>
      <c r="E10" s="2">
        <v>10</v>
      </c>
      <c r="F10" s="2">
        <v>8</v>
      </c>
      <c r="G10" s="14">
        <v>2</v>
      </c>
      <c r="H10" s="2">
        <v>2</v>
      </c>
      <c r="I10" s="3">
        <v>4</v>
      </c>
      <c r="J10" s="3">
        <v>7.75</v>
      </c>
      <c r="K10" s="3">
        <f t="shared" si="0"/>
        <v>10.333333333333332</v>
      </c>
      <c r="L10" s="3">
        <v>6</v>
      </c>
      <c r="M10" s="3">
        <f t="shared" si="1"/>
        <v>17.142857142857142</v>
      </c>
      <c r="N10" s="58">
        <f t="shared" si="2"/>
        <v>63</v>
      </c>
      <c r="O10" s="60" t="str">
        <f>LOOKUP(N10,{0,40,45,50,55,60,65,70,75,80},{"F","D","C","C+","B-","B","B+","A-","A","A+"})</f>
        <v>B</v>
      </c>
    </row>
    <row r="11" spans="1:15" ht="16.5" thickBot="1">
      <c r="A11" s="45"/>
      <c r="B11" s="10" t="s">
        <v>69</v>
      </c>
      <c r="C11" s="30">
        <v>7</v>
      </c>
      <c r="D11" s="30">
        <v>2</v>
      </c>
      <c r="E11" s="2">
        <v>10</v>
      </c>
      <c r="F11" s="2">
        <v>8</v>
      </c>
      <c r="G11" s="14">
        <v>2</v>
      </c>
      <c r="H11" s="2">
        <v>2</v>
      </c>
      <c r="I11" s="3">
        <v>4</v>
      </c>
      <c r="J11" s="3">
        <v>7</v>
      </c>
      <c r="K11" s="3">
        <f t="shared" si="0"/>
        <v>9.3333333333333321</v>
      </c>
      <c r="L11" s="3">
        <v>6</v>
      </c>
      <c r="M11" s="3">
        <f t="shared" si="1"/>
        <v>17.142857142857142</v>
      </c>
      <c r="N11" s="58">
        <f t="shared" si="2"/>
        <v>62</v>
      </c>
      <c r="O11" s="60" t="str">
        <f>LOOKUP(N11,{0,40,45,50,55,60,65,70,75,80},{"F","D","C","C+","B-","B","B+","A-","A","A+"})</f>
        <v>B</v>
      </c>
    </row>
    <row r="12" spans="1:15" ht="16.5" thickBot="1">
      <c r="A12" s="12"/>
      <c r="B12" s="5"/>
      <c r="C12" s="10"/>
      <c r="D12" s="7"/>
      <c r="E12" s="5"/>
      <c r="F12" s="5"/>
      <c r="G12" s="14"/>
      <c r="H12" s="5"/>
      <c r="I12" s="5"/>
      <c r="J12" s="5"/>
      <c r="K12" s="3"/>
      <c r="L12" s="15"/>
      <c r="M12" s="3"/>
      <c r="N12" s="58"/>
      <c r="O12" s="63"/>
    </row>
    <row r="13" spans="1:15" ht="17.25" thickTop="1" thickBot="1">
      <c r="A13" s="36">
        <v>3</v>
      </c>
      <c r="B13" s="2" t="s">
        <v>70</v>
      </c>
      <c r="C13" s="30">
        <v>7</v>
      </c>
      <c r="D13" s="30">
        <v>2</v>
      </c>
      <c r="E13" s="2">
        <v>10</v>
      </c>
      <c r="F13" s="2">
        <v>8</v>
      </c>
      <c r="G13" s="14">
        <v>2</v>
      </c>
      <c r="H13" s="2">
        <v>4</v>
      </c>
      <c r="I13" s="3">
        <v>6</v>
      </c>
      <c r="J13" s="3">
        <v>4</v>
      </c>
      <c r="K13" s="53">
        <f t="shared" si="0"/>
        <v>5.333333333333333</v>
      </c>
      <c r="L13" s="56">
        <v>7</v>
      </c>
      <c r="M13" s="54">
        <f t="shared" si="1"/>
        <v>20</v>
      </c>
      <c r="N13" s="58">
        <f t="shared" si="2"/>
        <v>65</v>
      </c>
      <c r="O13" s="60" t="str">
        <f>LOOKUP(N13,{0,40,45,50,55,60,65,70,75,80},{"F","D","C","C+","B-","B","B+","A-","A","A+"})</f>
        <v>B+</v>
      </c>
    </row>
    <row r="14" spans="1:15" ht="16.5" thickBot="1">
      <c r="A14" s="37"/>
      <c r="B14" s="2" t="s">
        <v>71</v>
      </c>
      <c r="C14" s="30">
        <v>7</v>
      </c>
      <c r="D14" s="30">
        <v>2</v>
      </c>
      <c r="E14" s="2">
        <v>10</v>
      </c>
      <c r="F14" s="2">
        <v>8</v>
      </c>
      <c r="G14" s="14">
        <v>2</v>
      </c>
      <c r="H14" s="2">
        <v>4</v>
      </c>
      <c r="I14" s="3">
        <v>6</v>
      </c>
      <c r="J14" s="3">
        <v>3.75</v>
      </c>
      <c r="K14" s="3">
        <f t="shared" si="0"/>
        <v>5</v>
      </c>
      <c r="L14" s="55">
        <v>7</v>
      </c>
      <c r="M14" s="3">
        <f t="shared" si="1"/>
        <v>20</v>
      </c>
      <c r="N14" s="58">
        <f t="shared" si="2"/>
        <v>64</v>
      </c>
      <c r="O14" s="60" t="str">
        <f>LOOKUP(N14,{0,40,45,50,55,60,65,70,75,80},{"F","D","C","C+","B-","B","B+","A-","A","A+"})</f>
        <v>B</v>
      </c>
    </row>
    <row r="15" spans="1:15" ht="16.5" thickBot="1">
      <c r="A15" s="37"/>
      <c r="B15" s="2" t="s">
        <v>72</v>
      </c>
      <c r="C15" s="30">
        <v>7</v>
      </c>
      <c r="D15" s="30">
        <v>2</v>
      </c>
      <c r="E15" s="2">
        <v>10</v>
      </c>
      <c r="F15" s="2">
        <v>8</v>
      </c>
      <c r="G15" s="14">
        <v>2</v>
      </c>
      <c r="H15" s="2">
        <v>4</v>
      </c>
      <c r="I15" s="3">
        <v>6</v>
      </c>
      <c r="J15" s="3">
        <v>7</v>
      </c>
      <c r="K15" s="3">
        <f t="shared" si="0"/>
        <v>9.3333333333333321</v>
      </c>
      <c r="L15" s="3">
        <v>5</v>
      </c>
      <c r="M15" s="3">
        <f t="shared" si="1"/>
        <v>14.285714285714286</v>
      </c>
      <c r="N15" s="58">
        <f t="shared" si="2"/>
        <v>63</v>
      </c>
      <c r="O15" s="60" t="str">
        <f>LOOKUP(N15,{0,40,45,50,55,60,65,70,75,80},{"F","D","C","C+","B-","B","B+","A-","A","A+"})</f>
        <v>B</v>
      </c>
    </row>
    <row r="16" spans="1:15" ht="16.5" thickBot="1">
      <c r="A16" s="38"/>
      <c r="B16" s="4" t="s">
        <v>73</v>
      </c>
      <c r="C16" s="30">
        <v>7</v>
      </c>
      <c r="D16" s="30">
        <v>2</v>
      </c>
      <c r="E16" s="2">
        <v>10</v>
      </c>
      <c r="F16" s="2">
        <v>8</v>
      </c>
      <c r="G16" s="14">
        <v>2</v>
      </c>
      <c r="H16" s="2">
        <v>4</v>
      </c>
      <c r="I16" s="3">
        <v>6</v>
      </c>
      <c r="J16" s="5">
        <v>5</v>
      </c>
      <c r="K16" s="3">
        <f t="shared" si="0"/>
        <v>6.6666666666666661</v>
      </c>
      <c r="L16" s="15">
        <v>6</v>
      </c>
      <c r="M16" s="3">
        <f t="shared" si="1"/>
        <v>17.142857142857142</v>
      </c>
      <c r="N16" s="58">
        <f t="shared" si="2"/>
        <v>63</v>
      </c>
      <c r="O16" s="60" t="str">
        <f>LOOKUP(N16,{0,40,45,50,55,60,65,70,75,80},{"F","D","C","C+","B-","B","B+","A-","A","A+"})</f>
        <v>B</v>
      </c>
    </row>
    <row r="17" spans="1:15" ht="17.25" thickTop="1" thickBot="1">
      <c r="A17" s="6"/>
      <c r="B17" s="5"/>
      <c r="C17" s="4"/>
      <c r="D17" s="4"/>
      <c r="E17" s="5"/>
      <c r="F17" s="5"/>
      <c r="G17" s="14"/>
      <c r="H17" s="5"/>
      <c r="I17" s="5"/>
      <c r="J17" s="5"/>
      <c r="K17" s="53"/>
      <c r="L17" s="56"/>
      <c r="M17" s="54"/>
      <c r="N17" s="58"/>
      <c r="O17" s="63"/>
    </row>
    <row r="18" spans="1:15" ht="17.25" thickTop="1" thickBot="1">
      <c r="A18" s="36">
        <v>4</v>
      </c>
      <c r="B18" s="2" t="s">
        <v>74</v>
      </c>
      <c r="C18" s="30">
        <v>7</v>
      </c>
      <c r="D18" s="30">
        <v>3</v>
      </c>
      <c r="E18" s="2">
        <v>8</v>
      </c>
      <c r="F18" s="2">
        <v>5</v>
      </c>
      <c r="G18" s="14">
        <v>3</v>
      </c>
      <c r="H18" s="2">
        <v>4</v>
      </c>
      <c r="I18" s="3">
        <v>5</v>
      </c>
      <c r="J18" s="3">
        <v>2</v>
      </c>
      <c r="K18" s="3">
        <f t="shared" si="0"/>
        <v>2.6666666666666665</v>
      </c>
      <c r="L18" s="55">
        <v>5</v>
      </c>
      <c r="M18" s="3">
        <f t="shared" si="1"/>
        <v>14.285714285714286</v>
      </c>
      <c r="N18" s="58">
        <f t="shared" si="2"/>
        <v>52</v>
      </c>
      <c r="O18" s="60" t="str">
        <f>LOOKUP(N18,{0,40,45,50,55,60,65,70,75,80},{"F","D","C","C+","B-","B","B+","A-","A","A+"})</f>
        <v>C+</v>
      </c>
    </row>
    <row r="19" spans="1:15" ht="16.5" thickBot="1">
      <c r="A19" s="37"/>
      <c r="B19" s="2" t="s">
        <v>75</v>
      </c>
      <c r="C19" s="30">
        <v>7</v>
      </c>
      <c r="D19" s="2">
        <v>1</v>
      </c>
      <c r="E19" s="2">
        <v>8</v>
      </c>
      <c r="F19" s="2">
        <v>5</v>
      </c>
      <c r="G19" s="14">
        <v>2</v>
      </c>
      <c r="H19" s="2">
        <v>4</v>
      </c>
      <c r="I19" s="3">
        <v>5</v>
      </c>
      <c r="J19" s="3">
        <v>5</v>
      </c>
      <c r="K19" s="3">
        <f t="shared" si="0"/>
        <v>6.6666666666666661</v>
      </c>
      <c r="L19" s="3">
        <v>7</v>
      </c>
      <c r="M19" s="3">
        <f t="shared" si="1"/>
        <v>20</v>
      </c>
      <c r="N19" s="58">
        <f t="shared" si="2"/>
        <v>59</v>
      </c>
      <c r="O19" s="60" t="str">
        <f>LOOKUP(N19,{0,40,45,50,55,60,65,70,75,80},{"F","D","C","C+","B-","B","B+","A-","A","A+"})</f>
        <v>B-</v>
      </c>
    </row>
    <row r="20" spans="1:15" ht="16.5" thickBot="1">
      <c r="A20" s="37"/>
      <c r="B20" s="2" t="s">
        <v>76</v>
      </c>
      <c r="C20" s="30">
        <v>7</v>
      </c>
      <c r="D20" s="2">
        <v>1</v>
      </c>
      <c r="E20" s="2">
        <v>8</v>
      </c>
      <c r="F20" s="2">
        <v>5</v>
      </c>
      <c r="G20" s="14">
        <v>2</v>
      </c>
      <c r="H20" s="2">
        <v>4</v>
      </c>
      <c r="I20" s="3">
        <v>5</v>
      </c>
      <c r="J20" s="3">
        <v>4</v>
      </c>
      <c r="K20" s="3">
        <f t="shared" si="0"/>
        <v>5.333333333333333</v>
      </c>
      <c r="L20" s="3">
        <v>7</v>
      </c>
      <c r="M20" s="3">
        <f t="shared" si="1"/>
        <v>20</v>
      </c>
      <c r="N20" s="58">
        <f t="shared" si="2"/>
        <v>58</v>
      </c>
      <c r="O20" s="60" t="str">
        <f>LOOKUP(N20,{0,40,45,50,55,60,65,70,75,80},{"F","D","C","C+","B-","B","B+","A-","A","A+"})</f>
        <v>B-</v>
      </c>
    </row>
    <row r="21" spans="1:15" ht="16.5" thickBot="1">
      <c r="A21" s="38"/>
      <c r="B21" s="4" t="s">
        <v>77</v>
      </c>
      <c r="C21" s="30">
        <v>7</v>
      </c>
      <c r="D21" s="2">
        <v>3</v>
      </c>
      <c r="E21" s="2">
        <v>8</v>
      </c>
      <c r="F21" s="2">
        <v>5</v>
      </c>
      <c r="G21" s="14">
        <v>3</v>
      </c>
      <c r="H21" s="2">
        <v>4</v>
      </c>
      <c r="I21" s="15">
        <v>0</v>
      </c>
      <c r="J21" s="15">
        <v>5</v>
      </c>
      <c r="K21" s="3">
        <f t="shared" si="0"/>
        <v>6.6666666666666661</v>
      </c>
      <c r="L21" s="15">
        <v>6</v>
      </c>
      <c r="M21" s="3">
        <f t="shared" si="1"/>
        <v>17.142857142857142</v>
      </c>
      <c r="N21" s="58">
        <f t="shared" si="2"/>
        <v>54</v>
      </c>
      <c r="O21" s="60" t="str">
        <f>LOOKUP(N21,{0,40,45,50,55,60,65,70,75,80},{"F","D","C","C+","B-","B","B+","A-","A","A+"})</f>
        <v>C+</v>
      </c>
    </row>
    <row r="22" spans="1:15" ht="17.25" thickTop="1" thickBot="1">
      <c r="A22" s="6"/>
      <c r="B22" s="5"/>
      <c r="C22" s="4"/>
      <c r="D22" s="4"/>
      <c r="E22" s="5"/>
      <c r="F22" s="5"/>
      <c r="G22" s="14"/>
      <c r="H22" s="16"/>
      <c r="I22" s="18"/>
      <c r="J22" s="18"/>
      <c r="K22" s="53"/>
      <c r="L22" s="56"/>
      <c r="M22" s="54"/>
      <c r="N22" s="58"/>
      <c r="O22" s="63"/>
    </row>
    <row r="23" spans="1:15" ht="17.25" thickTop="1" thickBot="1">
      <c r="A23" s="36">
        <v>5</v>
      </c>
      <c r="B23" s="2" t="s">
        <v>78</v>
      </c>
      <c r="C23" s="22">
        <v>7</v>
      </c>
      <c r="D23" s="22">
        <v>2</v>
      </c>
      <c r="E23" s="26">
        <v>10</v>
      </c>
      <c r="F23" s="26">
        <v>5</v>
      </c>
      <c r="G23" s="14">
        <v>2</v>
      </c>
      <c r="H23" s="17">
        <v>4</v>
      </c>
      <c r="I23" s="19">
        <v>0</v>
      </c>
      <c r="J23" s="19">
        <v>5.5</v>
      </c>
      <c r="K23" s="53">
        <f t="shared" si="0"/>
        <v>7.333333333333333</v>
      </c>
      <c r="L23" s="65">
        <v>4</v>
      </c>
      <c r="M23" s="54">
        <f t="shared" si="1"/>
        <v>11.428571428571429</v>
      </c>
      <c r="N23" s="58">
        <f t="shared" si="2"/>
        <v>49</v>
      </c>
      <c r="O23" s="60" t="str">
        <f>LOOKUP(N23,{0,40,45,50,55,60,65,70,75,80},{"F","D","C","C+","B-","B","B+","A-","A","A+"})</f>
        <v>C</v>
      </c>
    </row>
    <row r="24" spans="1:15" ht="16.5" thickBot="1">
      <c r="A24" s="37"/>
      <c r="B24" s="2" t="s">
        <v>79</v>
      </c>
      <c r="C24" s="22">
        <v>7</v>
      </c>
      <c r="D24" s="22">
        <v>2</v>
      </c>
      <c r="E24" s="26">
        <v>10</v>
      </c>
      <c r="F24" s="26">
        <v>5</v>
      </c>
      <c r="G24" s="14">
        <v>2</v>
      </c>
      <c r="H24" s="17">
        <v>4</v>
      </c>
      <c r="I24" s="19">
        <v>3</v>
      </c>
      <c r="J24" s="19">
        <v>-0.75</v>
      </c>
      <c r="K24" s="53">
        <f t="shared" si="0"/>
        <v>-1</v>
      </c>
      <c r="L24" s="66">
        <v>7</v>
      </c>
      <c r="M24" s="54">
        <f t="shared" si="1"/>
        <v>20</v>
      </c>
      <c r="N24" s="58">
        <f t="shared" si="2"/>
        <v>52</v>
      </c>
      <c r="O24" s="60" t="str">
        <f>LOOKUP(N24,{0,40,45,50,55,60,65,70,75,80},{"F","D","C","C+","B-","B","B+","A-","A","A+"})</f>
        <v>C+</v>
      </c>
    </row>
    <row r="25" spans="1:15" ht="16.5" thickBot="1">
      <c r="A25" s="37"/>
      <c r="B25" s="2" t="s">
        <v>80</v>
      </c>
      <c r="C25" s="22">
        <v>7</v>
      </c>
      <c r="D25" s="22">
        <v>2</v>
      </c>
      <c r="E25" s="26">
        <v>10</v>
      </c>
      <c r="F25" s="26">
        <v>5</v>
      </c>
      <c r="G25" s="14">
        <v>2</v>
      </c>
      <c r="H25" s="17">
        <v>4</v>
      </c>
      <c r="I25" s="19">
        <v>0</v>
      </c>
      <c r="J25" s="19">
        <v>3.25</v>
      </c>
      <c r="K25" s="53">
        <f t="shared" si="0"/>
        <v>4.333333333333333</v>
      </c>
      <c r="L25" s="66">
        <v>5</v>
      </c>
      <c r="M25" s="54">
        <f t="shared" si="1"/>
        <v>14.285714285714286</v>
      </c>
      <c r="N25" s="58">
        <f t="shared" si="2"/>
        <v>49</v>
      </c>
      <c r="O25" s="60" t="str">
        <f>LOOKUP(N25,{0,40,45,50,55,60,65,70,75,80},{"F","D","C","C+","B-","B","B+","A-","A","A+"})</f>
        <v>C</v>
      </c>
    </row>
    <row r="26" spans="1:15" ht="16.5" thickBot="1">
      <c r="A26" s="38"/>
      <c r="B26" s="4" t="s">
        <v>81</v>
      </c>
      <c r="C26" s="22">
        <v>7</v>
      </c>
      <c r="D26" s="34">
        <v>3</v>
      </c>
      <c r="E26" s="26">
        <v>10</v>
      </c>
      <c r="F26" s="26">
        <v>5</v>
      </c>
      <c r="G26" s="14">
        <v>3</v>
      </c>
      <c r="H26" s="17">
        <v>4</v>
      </c>
      <c r="I26" s="19">
        <v>3</v>
      </c>
      <c r="J26" s="19">
        <v>5</v>
      </c>
      <c r="K26" s="53">
        <f t="shared" si="0"/>
        <v>6.6666666666666661</v>
      </c>
      <c r="L26" s="67">
        <v>4</v>
      </c>
      <c r="M26" s="54">
        <f t="shared" si="1"/>
        <v>11.428571428571429</v>
      </c>
      <c r="N26" s="58">
        <f t="shared" si="2"/>
        <v>54</v>
      </c>
      <c r="O26" s="61" t="str">
        <f>LOOKUP(N26,{0,40,45,50,55,60,65,70,75,80},{"F","D","C","C+","B-","B","B+","A-","A","A+"})</f>
        <v>C+</v>
      </c>
    </row>
    <row r="27" spans="1:15" ht="15.75" thickTop="1"/>
  </sheetData>
  <mergeCells count="15">
    <mergeCell ref="O1:O2"/>
    <mergeCell ref="A18:A21"/>
    <mergeCell ref="A23:A26"/>
    <mergeCell ref="N1:N2"/>
    <mergeCell ref="A3:A6"/>
    <mergeCell ref="A8:A11"/>
    <mergeCell ref="A13:A16"/>
    <mergeCell ref="A1:A2"/>
    <mergeCell ref="B1:B2"/>
    <mergeCell ref="C1:D1"/>
    <mergeCell ref="F1:G1"/>
    <mergeCell ref="J1:J2"/>
    <mergeCell ref="M1:M2"/>
    <mergeCell ref="K1:K2"/>
    <mergeCell ref="L1:L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A2</vt:lpstr>
      <vt:lpstr>B1</vt:lpstr>
      <vt:lpstr>B2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2017-02-26T03:20:29Z</dcterms:modified>
</cp:coreProperties>
</file>