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8b919aefc60ccf0f/Desktop/RICE DATA/"/>
    </mc:Choice>
  </mc:AlternateContent>
  <xr:revisionPtr revIDLastSave="69" documentId="11_D17AE346FE875197A578B74477D725BE90F442A2" xr6:coauthVersionLast="47" xr6:coauthVersionMax="47" xr10:uidLastSave="{C346C5A0-A3FA-409C-8617-70536E395CF5}"/>
  <bookViews>
    <workbookView xWindow="-108" yWindow="-108" windowWidth="23256" windowHeight="12720" tabRatio="571" activeTab="1" xr2:uid="{00000000-000D-0000-FFFF-FFFF00000000}"/>
  </bookViews>
  <sheets>
    <sheet name="DATA" sheetId="9" r:id="rId1"/>
    <sheet name="INDEX" sheetId="11" r:id="rId2"/>
    <sheet name="PCC E-11" sheetId="14" r:id="rId3"/>
    <sheet name="PCC G9" sheetId="15" r:id="rId4"/>
  </sheets>
  <definedNames>
    <definedName name="ExternalData_1" localSheetId="1" hidden="1">INDEX!$A$1:$E$9</definedName>
    <definedName name="ExternalData_1" localSheetId="2" hidden="1">'PCC E-11'!$A$1:$D$2</definedName>
    <definedName name="ExternalData_1" localSheetId="3" hidden="1">'PCC G9'!$A$1:$D$2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9" l="1"/>
  <c r="F5" i="9"/>
  <c r="F8" i="11"/>
  <c r="F27" i="9"/>
  <c r="F26" i="9"/>
  <c r="F25" i="9"/>
  <c r="F24" i="9"/>
  <c r="D26" i="9"/>
  <c r="D25" i="9"/>
  <c r="D27" i="9" s="1"/>
  <c r="D24" i="9"/>
  <c r="F2" i="11"/>
  <c r="F19" i="9" l="1"/>
  <c r="F18" i="9"/>
  <c r="F20" i="9" l="1"/>
  <c r="D6" i="9"/>
  <c r="D17" i="9"/>
  <c r="F3" i="11" l="1"/>
  <c r="F4" i="11"/>
  <c r="F5" i="11"/>
  <c r="F6" i="11"/>
  <c r="F7" i="11"/>
  <c r="F9" i="11"/>
  <c r="F6" i="9"/>
  <c r="F22" i="9"/>
  <c r="D22" i="9"/>
  <c r="D21" i="9"/>
  <c r="D5" i="9"/>
  <c r="D2" i="9"/>
  <c r="D3" i="9"/>
  <c r="F10" i="11" l="1"/>
  <c r="D23" i="9"/>
  <c r="D7" i="9"/>
  <c r="F15" i="9"/>
  <c r="F16" i="9" l="1"/>
  <c r="D19" i="9"/>
  <c r="D18" i="9"/>
  <c r="D20" i="9" l="1"/>
  <c r="D4" i="9"/>
  <c r="F12" i="9" l="1"/>
  <c r="F11" i="9"/>
  <c r="F9" i="9"/>
  <c r="F8" i="9"/>
  <c r="F7" i="9"/>
  <c r="F3" i="9"/>
  <c r="F2" i="9"/>
  <c r="D15" i="9"/>
  <c r="D14" i="9"/>
  <c r="D12" i="9"/>
  <c r="D11" i="9"/>
  <c r="D9" i="9"/>
  <c r="D8" i="9"/>
  <c r="F10" i="9" l="1"/>
  <c r="D10" i="9"/>
  <c r="D13" i="9"/>
  <c r="D16" i="9"/>
  <c r="F13" i="9"/>
  <c r="F4" i="9"/>
  <c r="F21" i="9"/>
  <c r="F23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EEAD26-0B0F-4ABA-A954-86E208D6CB86}" keepAlive="1" name="Query - PCC E-11 INVOICE" description="Connection to the 'PCC E-11 INVOICE' query in the workbook." type="5" refreshedVersion="8" background="1" saveData="1">
    <dbPr connection="Provider=Microsoft.Mashup.OleDb.1;Data Source=$Workbook$;Location=&quot;PCC E-11 INVOICE&quot;;Extended Properties=&quot;&quot;" command="SELECT * FROM [PCC E-11 INVOICE]"/>
  </connection>
  <connection id="2" xr16:uid="{1FD8E153-906C-4052-B396-816DFFBFCBB4}" keepAlive="1" name="Query - PCC G-9 INVOICE" description="Connection to the 'PCC G-9 INVOICE' query in the workbook." type="5" refreshedVersion="8" background="1" saveData="1">
    <dbPr connection="Provider=Microsoft.Mashup.OleDb.1;Data Source=$Workbook$;Location=&quot;PCC G-9 INVOICE&quot;;Extended Properties=&quot;&quot;" command="SELECT * FROM [PCC G-9 INVOICE]"/>
  </connection>
  <connection id="3" xr16:uid="{00000000-0015-0000-FFFF-FFFF0000000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<sst xmlns="http://schemas.openxmlformats.org/spreadsheetml/2006/main" count="74" uniqueCount="25">
  <si>
    <t>PCC E11</t>
  </si>
  <si>
    <t>PCC G9</t>
  </si>
  <si>
    <t>2KG</t>
  </si>
  <si>
    <t>5KG</t>
  </si>
  <si>
    <t>NOOR RICE</t>
  </si>
  <si>
    <t>RAVI RICE</t>
  </si>
  <si>
    <t>UOM</t>
  </si>
  <si>
    <t>2kg</t>
  </si>
  <si>
    <t>5kg</t>
  </si>
  <si>
    <t>1kg</t>
  </si>
  <si>
    <t>TOTAL:</t>
  </si>
  <si>
    <t>CELLA RICE</t>
  </si>
  <si>
    <t>SUPER BASMATI(NOOR RICE)</t>
  </si>
  <si>
    <t>KAINAT STEAM RICE</t>
  </si>
  <si>
    <t>SHORT GRAIN RICE</t>
  </si>
  <si>
    <t xml:space="preserve">GOLDEN RICE </t>
  </si>
  <si>
    <t>ITEM NAME</t>
  </si>
  <si>
    <t>Column1</t>
  </si>
  <si>
    <t>Column2</t>
  </si>
  <si>
    <t>RATE</t>
  </si>
  <si>
    <t>Total</t>
  </si>
  <si>
    <t>TOTAL</t>
  </si>
  <si>
    <t>QTY</t>
  </si>
  <si>
    <t>3kg</t>
  </si>
  <si>
    <t>86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</si>
</sst>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F0F0F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/>
    </xf>
    <xf numFmtId="0" fontId="3" fillId="2" borderId="0" xfId="0" applyFont="1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0000000}" autoFormatId="0" applyNumberFormats="0" applyBorderFormats="0" applyFontFormats="1" applyPatternFormats="1" applyAlignmentFormats="0" applyWidthHeightFormats="0">
  <queryTableRefresh preserveSortFilterLayout="0" nextId="7" unboundColumnsRight="1">
    <queryTableFields count="6">
      <queryTableField id="1" name="ITEM NAME" tableColumnId="7"/>
      <queryTableField id="2" name="UOM" tableColumnId="8"/>
      <queryTableField id="3" name="PCC E11" tableColumnId="9"/>
      <queryTableField id="4" name="PCC G9" tableColumnId="10"/>
      <queryTableField id="5" name="RATE" tableColumnId="11"/>
      <queryTableField id="6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E1EB869-5CD6-4A88-BF75-A7B2C6413D44}" autoFormatId="16" applyNumberFormats="0" applyBorderFormats="0" applyFontFormats="0" applyPatternFormats="0" applyAlignmentFormats="0" applyWidthHeightFormats="0">
  <queryTableRefresh nextId="15">
    <queryTableFields count="4">
      <queryTableField id="10" name="ITEM NAME" tableColumnId="10"/>
      <queryTableField id="11" name="QTY" tableColumnId="11"/>
      <queryTableField id="12" name="RATE" tableColumnId="12"/>
      <queryTableField id="13" name="TOTAL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A8C4DFB-BD32-4D8F-A3C8-4FCD8535853C}" autoFormatId="16" applyNumberFormats="0" applyBorderFormats="0" applyFontFormats="0" applyPatternFormats="0" applyAlignmentFormats="0" applyWidthHeightFormats="0">
  <queryTableRefresh nextId="6">
    <queryTableFields count="4">
      <queryTableField id="2" name="ITEM NAME" tableColumnId="2"/>
      <queryTableField id="3" name="QTY" tableColumnId="3"/>
      <queryTableField id="4" name="RATE" tableColumnId="4"/>
      <queryTableField id="5" name="TOTAL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27" totalsRowShown="0" headerRowDxfId="0">
  <autoFilter ref="A1:G27" xr:uid="{00000000-0009-0000-0100-000001000000}"/>
  <tableColumns count="7">
    <tableColumn id="1" xr3:uid="{00000000-0010-0000-0000-000001000000}" name="ITEM NAME"/>
    <tableColumn id="2" xr3:uid="{00000000-0010-0000-0000-000002000000}" name="UOM"/>
    <tableColumn id="3" xr3:uid="{00000000-0010-0000-0000-000003000000}" name="Column1"/>
    <tableColumn id="4" xr3:uid="{00000000-0010-0000-0000-000004000000}" name="PCC E11"/>
    <tableColumn id="5" xr3:uid="{00000000-0010-0000-0000-000005000000}" name="Column2"/>
    <tableColumn id="6" xr3:uid="{00000000-0010-0000-0000-000006000000}" name="PCC G9"/>
    <tableColumn id="7" xr3:uid="{00000000-0010-0000-0000-000007000000}" name="RA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1_2" displayName="Table1_2" ref="A1:F10" tableType="queryTable" totalsRowCount="1">
  <autoFilter ref="A1:F9" xr:uid="{00000000-000C-0000-FFFF-FFFF01000000}"/>
  <tableColumns count="6">
    <tableColumn id="7" xr3:uid="{8DCFAA5E-E532-4AF6-A145-A3567362E4CE}" uniqueName="7" name="ITEM NAME" totalsRowLabel="Total" queryTableFieldId="1"/>
    <tableColumn id="8" xr3:uid="{A6248325-E8F1-4135-9864-E2A2D72645BB}" uniqueName="8" name="UOM" queryTableFieldId="2"/>
    <tableColumn id="9" xr3:uid="{65A458F0-B450-4A06-A537-36B09B3204E6}" uniqueName="9" name="PCC E11" queryTableFieldId="3"/>
    <tableColumn id="10" xr3:uid="{F48B204B-34FE-40C7-ABC4-F5F4EC1EDF7F}" uniqueName="10" name="PCC G9" queryTableFieldId="4"/>
    <tableColumn id="11" xr3:uid="{6C2DD8BF-823D-4A2E-8BF8-AE121297811C}" uniqueName="11" name="RATE" queryTableFieldId="5"/>
    <tableColumn id="12" xr3:uid="{C8E3C24E-24DA-4D83-9BF9-DD62F82488CA}" uniqueName="12" name="Column1" totalsRowFunction="sum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3F4713-851D-48B5-9259-B4FD0AE589E3}" name="PCC_E_11_INVOICE" displayName="PCC_E_11_INVOICE" ref="A1:D2" tableType="queryTable" totalsRowShown="0">
  <autoFilter ref="A1:D2" xr:uid="{993F4713-851D-48B5-9259-B4FD0AE589E3}"/>
  <tableColumns count="4">
    <tableColumn id="10" xr3:uid="{23E874E2-98D0-4761-A87D-4E108B1E3234}" uniqueName="10" name="ITEM NAME" queryTableFieldId="10"/>
    <tableColumn id="11" xr3:uid="{83640446-292C-47DD-8D91-199EE2CAF3ED}" uniqueName="11" name="QTY" queryTableFieldId="11"/>
    <tableColumn id="12" xr3:uid="{2F1CFE87-4E38-403A-930A-3C05E7D171C2}" uniqueName="12" name="RATE" queryTableFieldId="12"/>
    <tableColumn id="13" xr3:uid="{E949EF84-4A34-4FBF-9468-A139AF4955DC}" uniqueName="13" name="TOTAL" queryTableFieldId="1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5AB199-280B-4318-BBD1-65236D5EBD11}" name="PCC_G_9_INVOICE" displayName="PCC_G_9_INVOICE" ref="A1:D2" tableType="queryTable" totalsRowShown="0">
  <autoFilter ref="A1:D2" xr:uid="{CA5AB199-280B-4318-BBD1-65236D5EBD11}"/>
  <tableColumns count="4">
    <tableColumn id="2" xr3:uid="{3A36DA36-34BD-4B7D-8A51-E0B63C092AE9}" uniqueName="2" name="ITEM NAME" queryTableFieldId="2"/>
    <tableColumn id="3" xr3:uid="{D0FAFC57-F1EC-4817-A5FE-8B417B54B1D0}" uniqueName="3" name="QTY" queryTableFieldId="3"/>
    <tableColumn id="4" xr3:uid="{398A9CDF-3AE7-4665-AC17-0E50A9E9D9DE}" uniqueName="4" name="RATE" queryTableFieldId="4"/>
    <tableColumn id="5" xr3:uid="{F50F3038-0E32-467E-9AE7-B3AA51FAC985}" uniqueName="5" name="TOTAL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7"/>
  <sheetViews>
    <sheetView showGridLines="0" topLeftCell="A16" zoomScale="115" zoomScaleNormal="115" workbookViewId="0">
      <selection activeCell="D31" sqref="D31"/>
    </sheetView>
  </sheetViews>
  <sheetFormatPr defaultRowHeight="14.4" x14ac:dyDescent="0.3"/>
  <cols>
    <col min="1" max="1" width="30" bestFit="1" customWidth="1"/>
    <col min="2" max="9" width="9.6640625" customWidth="1"/>
    <col min="10" max="10" width="10.6640625" bestFit="1" customWidth="1"/>
  </cols>
  <sheetData>
    <row r="1" spans="1:10" x14ac:dyDescent="0.3">
      <c r="A1" s="1" t="s">
        <v>16</v>
      </c>
      <c r="B1" s="1" t="s">
        <v>6</v>
      </c>
      <c r="C1" s="1" t="s">
        <v>17</v>
      </c>
      <c r="D1" s="1" t="s">
        <v>0</v>
      </c>
      <c r="E1" s="1" t="s">
        <v>18</v>
      </c>
      <c r="F1" s="1" t="s">
        <v>1</v>
      </c>
      <c r="G1" s="1" t="s">
        <v>19</v>
      </c>
    </row>
    <row r="2" spans="1:10" x14ac:dyDescent="0.3">
      <c r="A2" s="4"/>
      <c r="B2" t="s">
        <v>2</v>
      </c>
      <c r="D2">
        <f>C2*2</f>
        <v>0</v>
      </c>
      <c r="F2">
        <f>E2*2</f>
        <v>0</v>
      </c>
    </row>
    <row r="3" spans="1:10" x14ac:dyDescent="0.3">
      <c r="A3" s="4"/>
      <c r="B3" t="s">
        <v>3</v>
      </c>
      <c r="D3">
        <f>C3*5</f>
        <v>0</v>
      </c>
      <c r="F3">
        <f>E3*5</f>
        <v>0</v>
      </c>
    </row>
    <row r="4" spans="1:10" x14ac:dyDescent="0.3">
      <c r="A4" s="4" t="s">
        <v>5</v>
      </c>
      <c r="B4" s="5" t="s">
        <v>10</v>
      </c>
      <c r="C4" s="5"/>
      <c r="D4" s="5">
        <f>SUM(D2:D3)</f>
        <v>0</v>
      </c>
      <c r="E4" s="5"/>
      <c r="F4" s="5">
        <f>F3+F2</f>
        <v>0</v>
      </c>
      <c r="G4" s="5"/>
    </row>
    <row r="5" spans="1:10" x14ac:dyDescent="0.3">
      <c r="B5" t="s">
        <v>2</v>
      </c>
      <c r="D5">
        <f>C5*2</f>
        <v>0</v>
      </c>
      <c r="F5">
        <f>E5*2</f>
        <v>0</v>
      </c>
    </row>
    <row r="6" spans="1:10" x14ac:dyDescent="0.3">
      <c r="A6" s="2"/>
      <c r="B6" t="s">
        <v>3</v>
      </c>
      <c r="D6">
        <f>C6*5</f>
        <v>0</v>
      </c>
      <c r="F6">
        <f>E6*5</f>
        <v>0</v>
      </c>
    </row>
    <row r="7" spans="1:10" x14ac:dyDescent="0.3">
      <c r="A7" s="4" t="s">
        <v>4</v>
      </c>
      <c r="B7" t="s">
        <v>10</v>
      </c>
      <c r="D7">
        <f>D6+D5</f>
        <v>0</v>
      </c>
      <c r="F7">
        <f>F6+F5</f>
        <v>0</v>
      </c>
      <c r="J7" s="3"/>
    </row>
    <row r="8" spans="1:10" x14ac:dyDescent="0.3">
      <c r="B8" t="s">
        <v>2</v>
      </c>
      <c r="D8">
        <f>C8*2</f>
        <v>0</v>
      </c>
      <c r="F8">
        <f>E8*2</f>
        <v>0</v>
      </c>
    </row>
    <row r="9" spans="1:10" x14ac:dyDescent="0.3">
      <c r="B9" t="s">
        <v>3</v>
      </c>
      <c r="D9">
        <f>C9*5</f>
        <v>0</v>
      </c>
      <c r="F9">
        <f>E9*5</f>
        <v>0</v>
      </c>
    </row>
    <row r="10" spans="1:10" x14ac:dyDescent="0.3">
      <c r="A10" t="s">
        <v>12</v>
      </c>
      <c r="B10" s="5" t="s">
        <v>10</v>
      </c>
      <c r="C10" s="5"/>
      <c r="D10" s="5">
        <f>D9+D8</f>
        <v>0</v>
      </c>
      <c r="E10" s="5"/>
      <c r="F10" s="5">
        <f>F9+F8</f>
        <v>0</v>
      </c>
      <c r="G10" s="5"/>
    </row>
    <row r="11" spans="1:10" x14ac:dyDescent="0.3">
      <c r="B11" t="s">
        <v>7</v>
      </c>
      <c r="D11">
        <f>C11*2</f>
        <v>0</v>
      </c>
      <c r="F11">
        <f>E11*2</f>
        <v>0</v>
      </c>
    </row>
    <row r="12" spans="1:10" x14ac:dyDescent="0.3">
      <c r="B12" t="s">
        <v>8</v>
      </c>
      <c r="D12">
        <f>C12*5</f>
        <v>0</v>
      </c>
      <c r="F12">
        <f>E12*5</f>
        <v>0</v>
      </c>
    </row>
    <row r="13" spans="1:10" x14ac:dyDescent="0.3">
      <c r="A13" s="4" t="s">
        <v>11</v>
      </c>
      <c r="B13" s="5" t="s">
        <v>10</v>
      </c>
      <c r="C13" s="5"/>
      <c r="D13" s="5">
        <f>D12+D11</f>
        <v>0</v>
      </c>
      <c r="E13" s="5"/>
      <c r="F13" s="5">
        <f>F12+F11</f>
        <v>0</v>
      </c>
      <c r="G13" s="5"/>
    </row>
    <row r="14" spans="1:10" x14ac:dyDescent="0.3">
      <c r="B14" t="s">
        <v>7</v>
      </c>
      <c r="D14">
        <f>C14*2</f>
        <v>0</v>
      </c>
      <c r="F14">
        <f>E14*2</f>
        <v>0</v>
      </c>
    </row>
    <row r="15" spans="1:10" x14ac:dyDescent="0.3">
      <c r="B15" t="s">
        <v>8</v>
      </c>
      <c r="D15">
        <f>C15*5</f>
        <v>0</v>
      </c>
      <c r="F15">
        <f>E15*5</f>
        <v>0</v>
      </c>
    </row>
    <row r="16" spans="1:10" x14ac:dyDescent="0.3">
      <c r="A16" s="4" t="s">
        <v>13</v>
      </c>
      <c r="B16" s="5" t="s">
        <v>10</v>
      </c>
      <c r="C16" s="5"/>
      <c r="D16" s="5">
        <f>D15+D14</f>
        <v>0</v>
      </c>
      <c r="E16" s="5"/>
      <c r="F16" s="5">
        <f>F15+F14</f>
        <v>0</v>
      </c>
      <c r="G16" s="5"/>
    </row>
    <row r="17" spans="1:7" x14ac:dyDescent="0.3">
      <c r="B17" t="s">
        <v>9</v>
      </c>
      <c r="D17">
        <f>C17</f>
        <v>0</v>
      </c>
    </row>
    <row r="18" spans="1:7" x14ac:dyDescent="0.3">
      <c r="B18" t="s">
        <v>7</v>
      </c>
      <c r="D18">
        <f>C18*2</f>
        <v>0</v>
      </c>
      <c r="F18">
        <f>E18*2</f>
        <v>0</v>
      </c>
    </row>
    <row r="19" spans="1:7" x14ac:dyDescent="0.3">
      <c r="B19" t="s">
        <v>8</v>
      </c>
      <c r="D19">
        <f>C19*5</f>
        <v>0</v>
      </c>
      <c r="F19">
        <f>E19*5</f>
        <v>0</v>
      </c>
    </row>
    <row r="20" spans="1:7" x14ac:dyDescent="0.3">
      <c r="A20" s="4" t="s">
        <v>14</v>
      </c>
      <c r="B20" s="5" t="s">
        <v>10</v>
      </c>
      <c r="C20" s="5"/>
      <c r="D20" s="5">
        <f>D19+D18+D17</f>
        <v>0</v>
      </c>
      <c r="E20" s="5"/>
      <c r="F20" s="5">
        <f>F19+F18+F17</f>
        <v>0</v>
      </c>
      <c r="G20" s="5"/>
    </row>
    <row r="21" spans="1:7" x14ac:dyDescent="0.3">
      <c r="B21" t="s">
        <v>7</v>
      </c>
      <c r="D21">
        <f>C21*2</f>
        <v>0</v>
      </c>
      <c r="F21">
        <f>E21*2</f>
        <v>0</v>
      </c>
    </row>
    <row r="22" spans="1:7" x14ac:dyDescent="0.3">
      <c r="B22" t="s">
        <v>8</v>
      </c>
      <c r="D22">
        <f>C22*5</f>
        <v>0</v>
      </c>
      <c r="F22">
        <f>E22*5</f>
        <v>0</v>
      </c>
    </row>
    <row r="23" spans="1:7" x14ac:dyDescent="0.3">
      <c r="A23" s="1" t="s">
        <v>15</v>
      </c>
      <c r="B23" s="5" t="s">
        <v>10</v>
      </c>
      <c r="C23" s="5"/>
      <c r="D23" s="5">
        <f>D22+D21</f>
        <v>0</v>
      </c>
      <c r="E23" s="5"/>
      <c r="F23" s="5">
        <f>F22+F21</f>
        <v>0</v>
      </c>
      <c r="G23" s="5"/>
    </row>
    <row r="24" spans="1:7" x14ac:dyDescent="0.3">
      <c r="B24" t="s">
        <v>9</v>
      </c>
      <c r="D24">
        <f>Table1[[#This Row],[Column1]]*1</f>
        <v>0</v>
      </c>
      <c r="F24">
        <f>Table1[[#This Row],[Column2]]*1</f>
        <v>0</v>
      </c>
    </row>
    <row r="25" spans="1:7" x14ac:dyDescent="0.3">
      <c r="B25" t="s">
        <v>7</v>
      </c>
      <c r="D25">
        <f>Table1[[#This Row],[Column1]]*2</f>
        <v>0</v>
      </c>
      <c r="F25">
        <f>Table1[[#This Row],[Column2]]*2</f>
        <v>0</v>
      </c>
    </row>
    <row r="26" spans="1:7" x14ac:dyDescent="0.3">
      <c r="B26" t="s">
        <v>23</v>
      </c>
      <c r="D26">
        <f>Table1[[#This Row],[Column1]]*3</f>
        <v>0</v>
      </c>
      <c r="F26">
        <f>Table1[[#This Row],[Column2]]*3</f>
        <v>0</v>
      </c>
    </row>
    <row r="27" spans="1:7" x14ac:dyDescent="0.3">
      <c r="A27" s="1" t="s">
        <v>24</v>
      </c>
      <c r="B27" s="5" t="s">
        <v>10</v>
      </c>
      <c r="C27" s="5"/>
      <c r="D27" s="5">
        <f>SUBTOTAL(109,D24:D26)</f>
        <v>0</v>
      </c>
      <c r="E27" s="5"/>
      <c r="F27" s="5">
        <f>SUBTOTAL(109,F24:F26)</f>
        <v>0</v>
      </c>
      <c r="G27" s="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showGridLines="0" tabSelected="1" topLeftCell="A3" zoomScale="205" zoomScaleNormal="205" workbookViewId="0">
      <selection activeCell="D12" sqref="D12"/>
    </sheetView>
  </sheetViews>
  <sheetFormatPr defaultRowHeight="14.4" x14ac:dyDescent="0.3"/>
  <cols>
    <col min="1" max="1" width="25.44140625" bestFit="1" customWidth="1"/>
    <col min="2" max="2" width="7.6640625" bestFit="1" customWidth="1"/>
    <col min="3" max="3" width="10" bestFit="1" customWidth="1"/>
    <col min="4" max="4" width="9.21875" bestFit="1" customWidth="1"/>
    <col min="5" max="5" width="7.5546875" bestFit="1" customWidth="1"/>
    <col min="6" max="6" width="10.77734375" bestFit="1" customWidth="1"/>
  </cols>
  <sheetData>
    <row r="1" spans="1:6" x14ac:dyDescent="0.3">
      <c r="A1" t="s">
        <v>16</v>
      </c>
      <c r="B1" t="s">
        <v>6</v>
      </c>
      <c r="C1" t="s">
        <v>0</v>
      </c>
      <c r="D1" t="s">
        <v>1</v>
      </c>
      <c r="E1" t="s">
        <v>19</v>
      </c>
      <c r="F1" t="s">
        <v>17</v>
      </c>
    </row>
    <row r="2" spans="1:6" x14ac:dyDescent="0.3">
      <c r="A2" t="s">
        <v>5</v>
      </c>
      <c r="B2" t="s">
        <v>10</v>
      </c>
      <c r="C2">
        <v>0</v>
      </c>
      <c r="D2">
        <v>0</v>
      </c>
      <c r="F2">
        <f>(Table1_2[[#This Row],[PCC G9]]+Table1_2[[#This Row],[PCC E11]])*Table1_2[[#This Row],[RATE]]</f>
        <v>0</v>
      </c>
    </row>
    <row r="3" spans="1:6" x14ac:dyDescent="0.3">
      <c r="A3" t="s">
        <v>4</v>
      </c>
      <c r="B3" t="s">
        <v>10</v>
      </c>
      <c r="C3">
        <v>0</v>
      </c>
      <c r="D3">
        <v>0</v>
      </c>
      <c r="F3">
        <f>(Table1_2[[#This Row],[PCC G9]]+Table1_2[[#This Row],[PCC E11]])*Table1_2[[#This Row],[RATE]]</f>
        <v>0</v>
      </c>
    </row>
    <row r="4" spans="1:6" x14ac:dyDescent="0.3">
      <c r="A4" t="s">
        <v>12</v>
      </c>
      <c r="B4" t="s">
        <v>10</v>
      </c>
      <c r="C4">
        <v>0</v>
      </c>
      <c r="D4">
        <v>0</v>
      </c>
      <c r="F4">
        <f>(Table1_2[[#This Row],[PCC G9]]+Table1_2[[#This Row],[PCC E11]])*Table1_2[[#This Row],[RATE]]</f>
        <v>0</v>
      </c>
    </row>
    <row r="5" spans="1:6" x14ac:dyDescent="0.3">
      <c r="A5" t="s">
        <v>11</v>
      </c>
      <c r="B5" t="s">
        <v>10</v>
      </c>
      <c r="C5">
        <v>0</v>
      </c>
      <c r="D5">
        <v>0</v>
      </c>
      <c r="F5">
        <f>(Table1_2[[#This Row],[PCC G9]]+Table1_2[[#This Row],[PCC E11]])*Table1_2[[#This Row],[RATE]]</f>
        <v>0</v>
      </c>
    </row>
    <row r="6" spans="1:6" x14ac:dyDescent="0.3">
      <c r="A6" t="s">
        <v>13</v>
      </c>
      <c r="B6" t="s">
        <v>10</v>
      </c>
      <c r="C6">
        <v>0</v>
      </c>
      <c r="D6">
        <v>0</v>
      </c>
      <c r="F6">
        <f>(Table1_2[[#This Row],[PCC G9]]+Table1_2[[#This Row],[PCC E11]])*Table1_2[[#This Row],[RATE]]</f>
        <v>0</v>
      </c>
    </row>
    <row r="7" spans="1:6" x14ac:dyDescent="0.3">
      <c r="A7" t="s">
        <v>14</v>
      </c>
      <c r="B7" t="s">
        <v>10</v>
      </c>
      <c r="C7">
        <v>0</v>
      </c>
      <c r="D7">
        <v>0</v>
      </c>
      <c r="F7">
        <f>(Table1_2[[#This Row],[PCC G9]]+Table1_2[[#This Row],[PCC E11]])*Table1_2[[#This Row],[RATE]]</f>
        <v>0</v>
      </c>
    </row>
    <row r="8" spans="1:6" x14ac:dyDescent="0.3">
      <c r="A8" t="s">
        <v>15</v>
      </c>
      <c r="B8" t="s">
        <v>10</v>
      </c>
      <c r="C8">
        <v>0</v>
      </c>
      <c r="D8">
        <v>0</v>
      </c>
      <c r="F8">
        <f>Table1_2[[#This Row],[RATE]]*Table1_2[[#This Row],[PCC G9]]</f>
        <v>0</v>
      </c>
    </row>
    <row r="9" spans="1:6" x14ac:dyDescent="0.3">
      <c r="A9" t="s">
        <v>24</v>
      </c>
      <c r="B9" t="s">
        <v>10</v>
      </c>
      <c r="C9">
        <v>0</v>
      </c>
      <c r="D9">
        <v>0</v>
      </c>
      <c r="F9">
        <f>(Table1_2[[#This Row],[PCC G9]]+Table1_2[[#This Row],[PCC E11]])*Table1_2[[#This Row],[RATE]]</f>
        <v>0</v>
      </c>
    </row>
    <row r="10" spans="1:6" x14ac:dyDescent="0.3">
      <c r="A10" t="s">
        <v>20</v>
      </c>
      <c r="F10">
        <f>SUBTOTAL(109,Table1_2[Column1])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9EAED-778B-4303-8654-96A7E6DDE84D}">
  <dimension ref="A1:D2"/>
  <sheetViews>
    <sheetView showGridLines="0" zoomScale="295" zoomScaleNormal="295" workbookViewId="0">
      <selection activeCell="A7" sqref="A7"/>
    </sheetView>
  </sheetViews>
  <sheetFormatPr defaultRowHeight="14.4" x14ac:dyDescent="0.3"/>
  <cols>
    <col min="1" max="1" width="13.33203125" bestFit="1" customWidth="1"/>
    <col min="2" max="2" width="6.5546875" bestFit="1" customWidth="1"/>
    <col min="3" max="3" width="7.5546875" bestFit="1" customWidth="1"/>
    <col min="4" max="4" width="8.6640625" bestFit="1" customWidth="1"/>
    <col min="5" max="5" width="12.21875" customWidth="1"/>
    <col min="6" max="6" width="6.5546875" bestFit="1" customWidth="1"/>
    <col min="7" max="7" width="7.5546875" bestFit="1" customWidth="1"/>
    <col min="8" max="8" width="8.6640625" bestFit="1" customWidth="1"/>
    <col min="9" max="9" width="10.77734375" bestFit="1" customWidth="1"/>
  </cols>
  <sheetData>
    <row r="1" spans="1:4" x14ac:dyDescent="0.3">
      <c r="A1" t="s">
        <v>16</v>
      </c>
      <c r="B1" t="s">
        <v>22</v>
      </c>
      <c r="C1" t="s">
        <v>19</v>
      </c>
      <c r="D1" t="s">
        <v>21</v>
      </c>
    </row>
    <row r="2" spans="1:4" x14ac:dyDescent="0.3">
      <c r="A2" t="s">
        <v>20</v>
      </c>
    </row>
  </sheetData>
  <phoneticPr fontId="4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CE88-8A1B-4EE2-B50E-32942B3142CF}">
  <dimension ref="A1:D2"/>
  <sheetViews>
    <sheetView showGridLines="0" zoomScale="250" zoomScaleNormal="250" workbookViewId="0">
      <selection activeCell="B11" sqref="B11"/>
    </sheetView>
  </sheetViews>
  <sheetFormatPr defaultRowHeight="14.4" x14ac:dyDescent="0.3"/>
  <cols>
    <col min="1" max="1" width="13.33203125" bestFit="1" customWidth="1"/>
    <col min="2" max="2" width="6.5546875" bestFit="1" customWidth="1"/>
    <col min="3" max="3" width="7.5546875" bestFit="1" customWidth="1"/>
    <col min="4" max="4" width="8.6640625" bestFit="1" customWidth="1"/>
    <col min="5" max="5" width="12" customWidth="1"/>
  </cols>
  <sheetData>
    <row r="1" spans="1:4" x14ac:dyDescent="0.3">
      <c r="A1" t="s">
        <v>16</v>
      </c>
      <c r="B1" t="s">
        <v>22</v>
      </c>
      <c r="C1" t="s">
        <v>19</v>
      </c>
      <c r="D1" t="s">
        <v>21</v>
      </c>
    </row>
    <row r="2" spans="1:4" x14ac:dyDescent="0.3">
      <c r="A2" t="s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e 8 e 3 c 4 6 - 6 5 4 b - 4 4 1 3 - a e 6 5 - 8 6 4 1 b 9 9 a e a 8 6 "   x m l n s = " h t t p : / / s c h e m a s . m i c r o s o f t . c o m / D a t a M a s h u p " > A A A A A J E F A A B Q S w M E F A A C A A g A 4 I r U W u 4 v n K m k A A A A 9 g A A A B I A H A B D b 2 5 m a W c v U G F j a 2 F n Z S 5 4 b W w g o h g A K K A U A A A A A A A A A A A A A A A A A A A A A A A A A A A A h Y 9 N D o I w G E S v Q r q n P 2 D U k I + y c C u J C d G 4 b W q F R i i G F s v d X H g k r y B G U X c u 5 8 1 b z N y v N 8 i G p g 4 u q r O 6 N S l i m K J A G d k e t C l T 1 L t j u E Q Z h 4 2 Q J 1 G q Y J S N T Q Z 7 S F H l 3 D k h x H u P f Y z b r i Q R p Y z s 8 3 U h K 9 U I 9 J H 1 f z n U x j p h p E I c d q 8 x P M J s F m O 2 m G M K Z I K Q a / M V o n H v s / 2 B s O p r 1 3 e K K x N u C y B T B P L + w B 9 Q S w M E F A A C A A g A 4 I r U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C K 1 F r 2 u G H 6 i w I A A E I K A A A T A B w A R m 9 y b X V s Y X M v U 2 V j d G l v b j E u b S C i G A A o o B Q A A A A A A A A A A A A A A A A A A A A A A A A A A A D t V W 1 r 2 z A Q / m 7 I f z h U G P Z w 0 z r r B m n X Q T B p C S T t l n g d I 4 S h J u p i K k v B l v u C 8 X + f J D u y Y 7 e s G 9 u 3 + k O i 3 O m e u 3 v u / C Q h S x F y B r P i 2 z v p W B 0 r W e O Y r C D A 1 5 R 4 c A q U i I 4 F 8 p n x N F 4 S a R k + L A n t + m k c E y a + 8 f j 2 m v N b 2 8 n m F z g i p 6 i I R I t 8 7 n M m 5 J W F W w D s o b O Q C q L Q p / w + Q R J K 3 + 3 O C J U V K J t d J H G B 4 O U a 7 P k o G E 7 g Y j A Z L u D j J 2 A p p Y 5 j 0 K Y k 4 n c S z O c 0 j V g N r 3 C U Z r u Z 1 s 1 Q 4 f K Q C + W x h 3 K n Y 4 X s O e g 6 M 3 v o s + / D c N / z Y H R x d T n y h 6 i g S c c e H M B M k A 1 4 x z D m e A U r L P B f 0 P e j t 0 O g t Y P d O w a f E s z S D b w B E W O W 3 P A 4 K k v 3 1 5 j 9 V A N 8 3 J C K k m B 7 q + h I O Q 3 Z W Y Y M z 5 I S I X 0 g y I P I X c j Q 1 8 t J y 6 b 7 9 x R 9 I y Y + H H U V m n G c 9 9 v 2 6 S A Y t q 3 V F G q O 3 H H / d L w 7 H b v b k q t i T K I K + / e L 2 M 5 v l r J s 3 6 w k Y L a C H e u h U + u C y b E + 2 Y V y P L + k d Z r R l + A 7 q l E z W K 0 U Z J o I H l W I 0 l r A 2 e 2 0 E i O 4 D A b j b R d z N Z L F 2 7 k E X j i N 9 X o n 1 w v T Z U q x k E P n A l N I 0 g j 4 D Y g 1 A Q 0 D S 4 2 r w w J 1 4 w r T V C 3 3 O E x E d 5 Z G d q P I u Q 5 r p T q S q W K i 8 m g U i P k 9 2 P e h W G t i E 5 A b C 4 y z f Z k / w v F j m T Z x q s S S L Z l 2 T y g G b G 3 W L k 1 I 0 b x 6 r Z J m P S W V 6 s n M S f 9 C G l b y p C r Y f l Y 9 5 u Z 2 c W p 2 9 P 4 Y B p s N k R t h O t L + s 5 B h q s s y 8 / J 5 d B 0 y Y m e N 2 l z T W e 5 Y U p Q a 8 V Z b j M 7 3 + 6 9 a 9 D + 1 6 C V 6 s S t D d b E 4 7 z + h F a X x 8 J / 8 o d U k r 1 S M t u a 9 W I l a w p f V 2 H y V o l c p M v E n v w B Q S w E C L Q A U A A I A C A D g i t R a 7 i + c q a Q A A A D 2 A A A A E g A A A A A A A A A A A A A A A A A A A A A A Q 2 9 u Z m l n L 1 B h Y 2 t h Z 2 U u e G 1 s U E s B A i 0 A F A A C A A g A 4 I r U W g / K 6 a u k A A A A 6 Q A A A B M A A A A A A A A A A A A A A A A A 8 A A A A F t D b 2 5 0 Z W 5 0 X 1 R 5 c G V z X S 5 4 b W x Q S w E C L Q A U A A I A C A D g i t R a 9 r h h + o s C A A B C C g A A E w A A A A A A A A A A A A A A A A D h A Q A A R m 9 y b X V s Y X M v U 2 V j d G l v b j E u b V B L B Q Y A A A A A A w A D A M I A A A C 5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J Q A A A A A A A M 8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N z k z Z m R h N j Q t Z G Y y O S 0 0 O W V k L T k 0 Z W I t N W M 2 Z m Z m O T Z j M m U 1 I i A v P j x F b n R y e S B U e X B l P S J G a W x s T G F z d F V w Z G F 0 Z W Q i I F Z h b H V l P S J k M j A y N S 0 w N i 0 y M F Q x M j o y M z o w M S 4 2 N j Q 3 M D U x W i I g L z 4 8 R W 5 0 c n k g V H l w Z T 0 i R m l s b E N v b H V t b l R 5 c G V z I i B W Y W x 1 Z T 0 i c 0 F B Q U F B Q U E 9 I i A v P j x F b n R y e S B U e X B l P S J G a W x s Q 2 9 s d W 1 u T m F t Z X M i I F Z h b H V l P S J z W y Z x d W 9 0 O 0 l U R U 0 g T k F N R S Z x d W 9 0 O y w m c X V v d D t V T 0 0 m c X V v d D s s J n F 1 b 3 Q 7 U E N D I E U x M S Z x d W 9 0 O y w m c X V v d D t Q Q 0 M g R z k m c X V v d D s s J n F 1 b 3 Q 7 U k F U R S Z x d W 9 0 O 1 0 i I C 8 + P E V u d H J 5 I F R 5 c G U 9 I k Z p b G x T d G F 0 d X M i I F Z h b H V l P S J z Q 2 9 t c G x l d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1 N v d X J j Z S 5 7 S V R F T S B O Q U 1 F L D B 9 J n F 1 b 3 Q 7 L C Z x d W 9 0 O 1 N l Y 3 R p b 2 4 x L 1 R h Y m x l M S 9 T b 3 V y Y 2 U u e 1 V P T S w x f S Z x d W 9 0 O y w m c X V v d D t T Z W N 0 a W 9 u M S 9 U Y W J s Z T E v U 2 9 1 c m N l L n t Q Q 0 M g R T E x L D N 9 J n F 1 b 3 Q 7 L C Z x d W 9 0 O 1 N l Y 3 R p b 2 4 x L 1 R h Y m x l M S 9 T b 3 V y Y 2 U u e 1 B D Q y B H O S w 1 f S Z x d W 9 0 O y w m c X V v d D t T Z W N 0 a W 9 u M S 9 U Y W J s Z T E v U 2 9 1 c m N l L n t S Q V R F L D Z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S 9 T b 3 V y Y 2 U u e 0 l U R U 0 g T k F N R S w w f S Z x d W 9 0 O y w m c X V v d D t T Z W N 0 a W 9 u M S 9 U Y W J s Z T E v U 2 9 1 c m N l L n t V T 0 0 s M X 0 m c X V v d D s s J n F 1 b 3 Q 7 U 2 V j d G l v b j E v V G F i b G U x L 1 N v d X J j Z S 5 7 U E N D I E U x M S w z f S Z x d W 9 0 O y w m c X V v d D t T Z W N 0 a W 9 u M S 9 U Y W J s Z T E v U 2 9 1 c m N l L n t Q Q 0 M g R z k s N X 0 m c X V v d D s s J n F 1 b 3 Q 7 U 2 V j d G l v b j E v V G F i b G U x L 1 N v d X J j Z S 5 7 U k F U R S w 2 f S Z x d W 9 0 O 1 0 s J n F 1 b 3 Q 7 U m V s Y X R p b 2 5 z a G l w S W 5 m b y Z x d W 9 0 O z p b X X 0 i I C 8 + P E V u d H J 5 I F R 5 c G U 9 I k Z p b G x D b 3 V u d C I g V m F s d W U 9 I m w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0 M l M j B F L T E x J T I w S U 5 W T 0 l D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d k N z E x Z D k 1 L T d i O G I t N D A 2 Y S 0 4 M z A 1 L T N m O D k 5 M T F i Z m J m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U E N D X 0 V f M T F f S U 5 W T 0 l D R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x h c 3 R V c G R h d G V k I i B W Y W x 1 Z T 0 i Z D I w M j U t M D Y t M j B U M T I 6 M j M 6 M D E u N j Q 1 N z E 2 N 1 o i I C 8 + P E V u d H J 5 I F R 5 c G U 9 I k Z p b G x D b 2 x 1 b W 5 U e X B l c y I g V m F s d W U 9 I n N B Q U F B Q U E 9 P S I g L z 4 8 R W 5 0 c n k g V H l w Z T 0 i R m l s b E N v b H V t b k 5 h b W V z I i B W Y W x 1 Z T 0 i c 1 s m c X V v d D t J V E V N I E 5 B T U U m c X V v d D s s J n F 1 b 3 Q 7 U V R Z J n F 1 b 3 Q 7 L C Z x d W 9 0 O 1 J B V E U m c X V v d D s s J n F 1 b 3 Q 7 V E 9 U Q U w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D Q y B F L T E x I E l O V k 9 J Q 0 U v R m l u Y W x U Y W J s Z S 5 7 S V R F T S B O Q U 1 F L D B 9 J n F 1 b 3 Q 7 L C Z x d W 9 0 O 1 N l Y 3 R p b 2 4 x L 1 B D Q y B F L T E x I E l O V k 9 J Q 0 U v R m l u Y W x U Y W J s Z S 5 7 U V R Z L D F 9 J n F 1 b 3 Q 7 L C Z x d W 9 0 O 1 N l Y 3 R p b 2 4 x L 1 B D Q y B F L T E x I E l O V k 9 J Q 0 U v R m l u Y W x U Y W J s Z S 5 7 U k F U R S w y f S Z x d W 9 0 O y w m c X V v d D t T Z W N 0 a W 9 u M S 9 Q Q 0 M g R S 0 x M S B J T l Z P S U N F L 0 Z p b m F s V G F i b G U u e 1 R P V E F M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D Q y B F L T E x I E l O V k 9 J Q 0 U v R m l u Y W x U Y W J s Z S 5 7 S V R F T S B O Q U 1 F L D B 9 J n F 1 b 3 Q 7 L C Z x d W 9 0 O 1 N l Y 3 R p b 2 4 x L 1 B D Q y B F L T E x I E l O V k 9 J Q 0 U v R m l u Y W x U Y W J s Z S 5 7 U V R Z L D F 9 J n F 1 b 3 Q 7 L C Z x d W 9 0 O 1 N l Y 3 R p b 2 4 x L 1 B D Q y B F L T E x I E l O V k 9 J Q 0 U v R m l u Y W x U Y W J s Z S 5 7 U k F U R S w y f S Z x d W 9 0 O y w m c X V v d D t T Z W N 0 a W 9 u M S 9 Q Q 0 M g R S 0 x M S B J T l Z P S U N F L 0 Z p b m F s V G F i b G U u e 1 R P V E F M L D N 9 J n F 1 b 3 Q 7 X S w m c X V v d D t S Z W x h d G l v b n N o a X B J b m Z v J n F 1 b 3 Q 7 O l t d f S I g L z 4 8 R W 5 0 c n k g V H l w Z T 0 i R m l s b E N v d W 5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Q 0 M l M j B F L T E x J T I w S U 5 W T 0 l D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0 M l M j B F L T E x J T I w S U 5 W T 0 l D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y U y M E U t M T E l M j B J T l Z P S U N F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N D J T I w R S 0 x M S U y M E l O V k 9 J Q 0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0 M l M j B F L T E x J T I w S U 5 W T 0 l D R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y U y M E U t M T E l M j B J T l Z P S U N F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y U y M E U t M T E l M j B J T l Z P S U N F L 1 R v d G F s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0 M l M j B F L T E x J T I w S U 5 W T 0 l D R S 9 U b 3 R h b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y U y M E U t M T E l M j B J T l Z P S U N F L 0 Z p b m F s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0 M l M j B H L T k l M j B J T l Z P S U N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G R j O T l i N G U t Z j E 4 Z i 0 0 Z T A 5 L T g 1 M D M t M D M w O T c x Z G Y 3 Y m I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Q Q 0 N f R 1 8 5 X 0 l O V k 9 J Q 0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1 L T A 2 L T I w V D E y O j I z O j A x L j Y x N j c z N T N a I i A v P j x F b n R y e S B U e X B l P S J G a W x s Q 2 9 s d W 1 u V H l w Z X M i I F Z h b H V l P S J z Q U F B Q U F B P T 0 i I C 8 + P E V u d H J 5 I F R 5 c G U 9 I k Z p b G x D b 2 x 1 b W 5 O Y W 1 l c y I g V m F s d W U 9 I n N b J n F 1 b 3 Q 7 S V R F T S B O Q U 1 F J n F 1 b 3 Q 7 L C Z x d W 9 0 O 1 F U W S Z x d W 9 0 O y w m c X V v d D t S Q V R F J n F 1 b 3 Q 7 L C Z x d W 9 0 O 1 R P V E F M J n F 1 b 3 Q 7 X S I g L z 4 8 R W 5 0 c n k g V H l w Z T 0 i R m l s b F N 0 Y X R 1 c y I g V m F s d W U 9 I n N D b 2 1 w b G V 0 Z S I g L z 4 8 R W 5 0 c n k g V H l w Z T 0 i T G 9 h Z G V k V G 9 B b m F s e X N p c 1 N l c n Z p Y 2 V z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E N D I E c t O S B J T l Z P S U N F L 0 Z p b m F s V G F i b G U u e 0 l U R U 0 g T k F N R S w w f S Z x d W 9 0 O y w m c X V v d D t T Z W N 0 a W 9 u M S 9 Q Q 0 M g R y 0 5 I E l O V k 9 J Q 0 U v R m l u Y W x U Y W J s Z S 5 7 U V R Z L D F 9 J n F 1 b 3 Q 7 L C Z x d W 9 0 O 1 N l Y 3 R p b 2 4 x L 1 B D Q y B H L T k g S U 5 W T 0 l D R S 9 G a W 5 h b F R h Y m x l L n t S Q V R F L D J 9 J n F 1 b 3 Q 7 L C Z x d W 9 0 O 1 N l Y 3 R p b 2 4 x L 1 B D Q y B H L T k g S U 5 W T 0 l D R S 9 G a W 5 h b F R h Y m x l L n t U T 1 R B T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Q 0 M g R y 0 5 I E l O V k 9 J Q 0 U v R m l u Y W x U Y W J s Z S 5 7 S V R F T S B O Q U 1 F L D B 9 J n F 1 b 3 Q 7 L C Z x d W 9 0 O 1 N l Y 3 R p b 2 4 x L 1 B D Q y B H L T k g S U 5 W T 0 l D R S 9 G a W 5 h b F R h Y m x l L n t R V F k s M X 0 m c X V v d D s s J n F 1 b 3 Q 7 U 2 V j d G l v b j E v U E N D I E c t O S B J T l Z P S U N F L 0 Z p b m F s V G F i b G U u e 1 J B V E U s M n 0 m c X V v d D s s J n F 1 b 3 Q 7 U 2 V j d G l v b j E v U E N D I E c t O S B J T l Z P S U N F L 0 Z p b m F s V G F i b G U u e 1 R P V E F M L D N 9 J n F 1 b 3 Q 7 X S w m c X V v d D t S Z W x h d G l v b n N o a X B J b m Z v J n F 1 b 3 Q 7 O l t d f S I g L z 4 8 R W 5 0 c n k g V H l w Z T 0 i R m l s b E N v d W 5 0 I i B W Y W x 1 Z T 0 i b D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Q 0 M l M j B H L T k l M j B J T l Z P S U N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y U y M E c t O S U y M E l O V k 9 J Q 0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0 M l M j B H L T k l M j B J T l Z P S U N F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y U y M E c t O S U y M E l O V k 9 J Q 0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0 M l M j B H L T k l M j B J T l Z P S U N F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N D J T I w R y 0 5 J T I w S U 5 W T 0 l D R S 9 U b 3 R h b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N D J T I w R y 0 5 J T I w S U 5 W T 0 l D R S 9 U b 3 R h b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y U y M E c t O S U y M E l O V k 9 J Q 0 U v R m l u Y W x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y U y M E c t O S U y M E l O V k 9 J Q 0 U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X M P L m J b s 0 C o N 3 F K 8 Y 2 O d A A A A A A C A A A A A A A Q Z g A A A A E A A C A A A A B 3 3 h p z O L j n t K E W T 5 p q I D u H i I M H 9 d f c l w J g L r Y F Y x Z 7 + g A A A A A O g A A A A A I A A C A A A A B 7 Z 4 w 5 g c A 1 4 W K C V g J 6 K n 9 O s G I P o M F V Q g C y N i V / j t L E J F A A A A C 1 z v D X m y x T + 2 M l x A X p w V u 1 T n v S 7 N J o / o 8 r E 3 v P W 5 g v e o 2 h y s O 2 z y v n / 7 4 / r A r 9 q 9 Q s 7 3 9 a n W 7 E i 9 F v g z 0 F q q + + Y h U P 4 3 5 z F T S / n i 9 U q J e o J 0 A A A A C I T q 6 t U J A 0 T P W x 7 E g G f v 8 w H g E O i 1 n j r 3 u B r 4 3 J P T c m t 2 l C I T N G R R 1 x J t o H G B k 2 W + 1 P D W l u K c B g n F A u a Z 7 q 9 I 3 d < / D a t a M a s h u p > 
</file>

<file path=customXml/itemProps1.xml><?xml version="1.0" encoding="utf-8"?>
<ds:datastoreItem xmlns:ds="http://schemas.openxmlformats.org/officeDocument/2006/customXml" ds:itemID="{7E03BDF8-6E2A-4E54-866A-E44270EBE0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INDEX</vt:lpstr>
      <vt:lpstr>PCC E-11</vt:lpstr>
      <vt:lpstr>PCC G9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Arfa</dc:creator>
  <cp:lastModifiedBy>arfa food</cp:lastModifiedBy>
  <cp:lastPrinted>2025-05-19T05:56:50Z</cp:lastPrinted>
  <dcterms:created xsi:type="dcterms:W3CDTF">2024-10-01T05:49:55Z</dcterms:created>
  <dcterms:modified xsi:type="dcterms:W3CDTF">2025-06-20T12:40:04Z</dcterms:modified>
</cp:coreProperties>
</file>