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ccp ai Hb\AI-202505B1\"/>
    </mc:Choice>
  </mc:AlternateContent>
  <xr:revisionPtr revIDLastSave="0" documentId="13_ncr:1_{17FE87A8-DC76-422E-B6CA-951532396B8A}" xr6:coauthVersionLast="47" xr6:coauthVersionMax="47" xr10:uidLastSave="{00000000-0000-0000-0000-000000000000}"/>
  <bookViews>
    <workbookView xWindow="-120" yWindow="-120" windowWidth="19440" windowHeight="14880" activeTab="3" xr2:uid="{90FBCDED-DAB4-4B59-85FE-98157516E80E}"/>
  </bookViews>
  <sheets>
    <sheet name="Sheet1" sheetId="1" r:id="rId1"/>
    <sheet name="Sheet2" sheetId="2" r:id="rId2"/>
    <sheet name="Sheet3" sheetId="3" r:id="rId3"/>
    <sheet name="Sheet4" sheetId="4" r:id="rId4"/>
  </sheets>
  <calcPr calcId="19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2" l="1"/>
  <c r="V8" i="1"/>
  <c r="U9" i="1"/>
  <c r="U7" i="1"/>
  <c r="R7" i="1"/>
  <c r="T7" i="1"/>
  <c r="T8" i="1"/>
  <c r="T9" i="1"/>
  <c r="T10" i="1"/>
  <c r="T11" i="1"/>
  <c r="T12" i="1"/>
  <c r="T13" i="1"/>
  <c r="T14" i="1"/>
  <c r="T15" i="1"/>
  <c r="T16" i="1"/>
  <c r="V9" i="1"/>
  <c r="V10" i="1"/>
  <c r="V11" i="1"/>
  <c r="V12" i="1"/>
  <c r="V13" i="1"/>
  <c r="V14" i="1"/>
  <c r="V15" i="1"/>
  <c r="V16" i="1"/>
  <c r="V7" i="1"/>
  <c r="U8" i="1"/>
  <c r="U10" i="1"/>
  <c r="U11" i="1"/>
  <c r="U12" i="1"/>
  <c r="U13" i="1"/>
  <c r="U14" i="1"/>
  <c r="U15" i="1"/>
  <c r="U16" i="1"/>
  <c r="R16" i="1"/>
  <c r="R8" i="1"/>
  <c r="R9" i="1"/>
  <c r="R10" i="1"/>
  <c r="R11" i="1"/>
  <c r="R13" i="1"/>
  <c r="R14" i="1"/>
  <c r="R15" i="1"/>
  <c r="Q8" i="1"/>
  <c r="Q9" i="1"/>
  <c r="Q10" i="1"/>
  <c r="Q11" i="1"/>
  <c r="Q13" i="1"/>
  <c r="Q14" i="1"/>
  <c r="Q15" i="1"/>
  <c r="Q16" i="1"/>
  <c r="Q7" i="1"/>
</calcChain>
</file>

<file path=xl/sharedStrings.xml><?xml version="1.0" encoding="utf-8"?>
<sst xmlns="http://schemas.openxmlformats.org/spreadsheetml/2006/main" count="181" uniqueCount="94">
  <si>
    <t>ID</t>
  </si>
  <si>
    <t>Name</t>
  </si>
  <si>
    <t>Eng</t>
  </si>
  <si>
    <t>Chem</t>
  </si>
  <si>
    <t>Eco</t>
  </si>
  <si>
    <t>Buisness</t>
  </si>
  <si>
    <t>Bio</t>
  </si>
  <si>
    <t>Total</t>
  </si>
  <si>
    <t xml:space="preserve"> Grade</t>
  </si>
  <si>
    <t xml:space="preserve">Percentage </t>
  </si>
  <si>
    <t>Result</t>
  </si>
  <si>
    <t>Hamza</t>
  </si>
  <si>
    <t>Ali</t>
  </si>
  <si>
    <t>Hasan</t>
  </si>
  <si>
    <t>Faizan</t>
  </si>
  <si>
    <t>Maaz</t>
  </si>
  <si>
    <t>Sarim</t>
  </si>
  <si>
    <t>Arham</t>
  </si>
  <si>
    <t>Haziq</t>
  </si>
  <si>
    <t>Khurram</t>
  </si>
  <si>
    <t>max marks</t>
  </si>
  <si>
    <t>min mark</t>
  </si>
  <si>
    <t>B</t>
  </si>
  <si>
    <t>A</t>
  </si>
  <si>
    <t>A*</t>
  </si>
  <si>
    <t>F</t>
  </si>
  <si>
    <t>Remarks</t>
  </si>
  <si>
    <t>CountB</t>
  </si>
  <si>
    <t>Count</t>
  </si>
  <si>
    <t>Pass</t>
  </si>
  <si>
    <t>pass</t>
  </si>
  <si>
    <t>Fail</t>
  </si>
  <si>
    <t>name</t>
  </si>
  <si>
    <t>Qty</t>
  </si>
  <si>
    <t>Price</t>
  </si>
  <si>
    <t>Pens</t>
  </si>
  <si>
    <t>pencils</t>
  </si>
  <si>
    <t>scale</t>
  </si>
  <si>
    <t>erasers</t>
  </si>
  <si>
    <t>sharpners</t>
  </si>
  <si>
    <t>compass</t>
  </si>
  <si>
    <t>markers</t>
  </si>
  <si>
    <t>shoes</t>
  </si>
  <si>
    <t>Bags</t>
  </si>
  <si>
    <t>mouse</t>
  </si>
  <si>
    <t>PCs</t>
  </si>
  <si>
    <t>watches</t>
  </si>
  <si>
    <t>product</t>
  </si>
  <si>
    <t>max</t>
  </si>
  <si>
    <t>P.Name</t>
  </si>
  <si>
    <t>P.type</t>
  </si>
  <si>
    <t>Revenue</t>
  </si>
  <si>
    <t>RC Cars</t>
  </si>
  <si>
    <t>Nails</t>
  </si>
  <si>
    <t>Scales</t>
  </si>
  <si>
    <t>Brushes</t>
  </si>
  <si>
    <t>Shirts</t>
  </si>
  <si>
    <t>trousers</t>
  </si>
  <si>
    <t>Chips</t>
  </si>
  <si>
    <t>Biscuits</t>
  </si>
  <si>
    <t>Drinks</t>
  </si>
  <si>
    <t>cable</t>
  </si>
  <si>
    <t>Pc</t>
  </si>
  <si>
    <t>Phones</t>
  </si>
  <si>
    <t>Air pods</t>
  </si>
  <si>
    <t>Toys</t>
  </si>
  <si>
    <t>Stationery</t>
  </si>
  <si>
    <t>Fashion</t>
  </si>
  <si>
    <t>Apparel</t>
  </si>
  <si>
    <t>Food</t>
  </si>
  <si>
    <t>Foods</t>
  </si>
  <si>
    <t>Electronics</t>
  </si>
  <si>
    <t>Schhol item</t>
  </si>
  <si>
    <t>price</t>
  </si>
  <si>
    <t>stock avilable</t>
  </si>
  <si>
    <t>total  sale</t>
  </si>
  <si>
    <t>Row Labels</t>
  </si>
  <si>
    <t>Grand Total</t>
  </si>
  <si>
    <t>Sum of price</t>
  </si>
  <si>
    <t>Sum of total  sale</t>
  </si>
  <si>
    <t>City</t>
  </si>
  <si>
    <t>Month</t>
  </si>
  <si>
    <t>Karachi</t>
  </si>
  <si>
    <t>Islamabad</t>
  </si>
  <si>
    <t>islamabad</t>
  </si>
  <si>
    <t>multan</t>
  </si>
  <si>
    <t>Peshawar</t>
  </si>
  <si>
    <t>Quetta</t>
  </si>
  <si>
    <t>Lahore</t>
  </si>
  <si>
    <t>January</t>
  </si>
  <si>
    <t>Feburary</t>
  </si>
  <si>
    <t>March</t>
  </si>
  <si>
    <t>Sum of stock avilable</t>
  </si>
  <si>
    <t>Count of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</si>
</sst>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Fill="1" applyBorder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7C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21.94729837963" createdVersion="8" refreshedVersion="8" minRefreshableVersion="3" recordCount="15" xr:uid="{0C4BB2C6-B489-4980-A10E-E96F551F7DD2}">
  <cacheSource type="worksheet">
    <worksheetSource name="Table2"/>
  </cacheSource>
  <cacheFields count="8">
    <cacheField name="P.Name" numFmtId="0">
      <sharedItems count="15">
        <s v="RC Cars"/>
        <s v="Pens"/>
        <s v="Nails"/>
        <s v="Scales"/>
        <s v="Brushes"/>
        <s v="Shirts"/>
        <s v="trousers"/>
        <s v="Chips"/>
        <s v="Biscuits"/>
        <s v="Drinks"/>
        <s v="cable"/>
        <s v="Pc"/>
        <s v="Phones"/>
        <s v="Air pods"/>
        <s v="Bags"/>
      </sharedItems>
    </cacheField>
    <cacheField name="P.type" numFmtId="0">
      <sharedItems count="8">
        <s v="Toys"/>
        <s v="Stationery"/>
        <s v="Fashion"/>
        <s v="Apparel"/>
        <s v="Food"/>
        <s v="Foods"/>
        <s v="Electronics"/>
        <s v="Schhol item"/>
      </sharedItems>
    </cacheField>
    <cacheField name="price" numFmtId="0">
      <sharedItems containsSemiMixedTypes="0" containsString="0" containsNumber="1" containsInteger="1" minValue="15" maxValue="120000"/>
    </cacheField>
    <cacheField name="stock avilable" numFmtId="0">
      <sharedItems containsSemiMixedTypes="0" containsString="0" containsNumber="1" containsInteger="1" minValue="10" maxValue="120"/>
    </cacheField>
    <cacheField name="total  sale" numFmtId="0">
      <sharedItems containsSemiMixedTypes="0" containsString="0" containsNumber="1" containsInteger="1" minValue="10" maxValue="900"/>
    </cacheField>
    <cacheField name="Revenue" numFmtId="0">
      <sharedItems containsSemiMixedTypes="0" containsString="0" containsNumber="1" containsInteger="1" minValue="1200" maxValue="3000000" count="15">
        <n v="1680000"/>
        <n v="18000"/>
        <n v="15000"/>
        <n v="1200"/>
        <n v="4900"/>
        <n v="52000"/>
        <n v="148500"/>
        <n v="4500"/>
        <n v="1580"/>
        <n v="33000"/>
        <n v="35000"/>
        <n v="700000"/>
        <n v="3000000"/>
        <n v="200000"/>
        <n v="150000"/>
      </sharedItems>
    </cacheField>
    <cacheField name="City" numFmtId="0">
      <sharedItems/>
    </cacheField>
    <cacheField name="Month" numFmtId="3">
      <sharedItems count="3">
        <s v="January"/>
        <s v="Feburary"/>
        <s v="Mar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12000"/>
    <n v="40"/>
    <n v="140"/>
    <x v="0"/>
    <s v="Karachi"/>
    <x v="0"/>
  </r>
  <r>
    <x v="1"/>
    <x v="1"/>
    <n v="20"/>
    <n v="100"/>
    <n v="900"/>
    <x v="1"/>
    <s v="Islamabad"/>
    <x v="1"/>
  </r>
  <r>
    <x v="2"/>
    <x v="2"/>
    <n v="300"/>
    <n v="30"/>
    <n v="50"/>
    <x v="2"/>
    <s v="Karachi"/>
    <x v="2"/>
  </r>
  <r>
    <x v="3"/>
    <x v="1"/>
    <n v="15"/>
    <n v="120"/>
    <n v="80"/>
    <x v="3"/>
    <s v="Islamabad"/>
    <x v="0"/>
  </r>
  <r>
    <x v="4"/>
    <x v="1"/>
    <n v="70"/>
    <n v="30"/>
    <n v="70"/>
    <x v="4"/>
    <s v="multan"/>
    <x v="1"/>
  </r>
  <r>
    <x v="5"/>
    <x v="3"/>
    <n v="800"/>
    <n v="22"/>
    <n v="65"/>
    <x v="5"/>
    <s v="Peshawar"/>
    <x v="1"/>
  </r>
  <r>
    <x v="6"/>
    <x v="3"/>
    <n v="1500"/>
    <n v="58"/>
    <n v="99"/>
    <x v="6"/>
    <s v="Karachi"/>
    <x v="0"/>
  </r>
  <r>
    <x v="7"/>
    <x v="4"/>
    <n v="50"/>
    <n v="80"/>
    <n v="90"/>
    <x v="7"/>
    <s v="Islamabad"/>
    <x v="0"/>
  </r>
  <r>
    <x v="8"/>
    <x v="4"/>
    <n v="20"/>
    <n v="90"/>
    <n v="79"/>
    <x v="8"/>
    <s v="Quetta"/>
    <x v="2"/>
  </r>
  <r>
    <x v="9"/>
    <x v="5"/>
    <n v="100"/>
    <n v="60"/>
    <n v="330"/>
    <x v="9"/>
    <s v="Lahore"/>
    <x v="1"/>
  </r>
  <r>
    <x v="10"/>
    <x v="6"/>
    <n v="500"/>
    <n v="20"/>
    <n v="70"/>
    <x v="10"/>
    <s v="Karachi"/>
    <x v="2"/>
  </r>
  <r>
    <x v="11"/>
    <x v="6"/>
    <n v="70000"/>
    <n v="10"/>
    <n v="10"/>
    <x v="11"/>
    <s v="Karachi"/>
    <x v="2"/>
  </r>
  <r>
    <x v="12"/>
    <x v="6"/>
    <n v="120000"/>
    <n v="50"/>
    <n v="25"/>
    <x v="12"/>
    <s v="Lahore"/>
    <x v="0"/>
  </r>
  <r>
    <x v="13"/>
    <x v="6"/>
    <n v="2500"/>
    <n v="25"/>
    <n v="80"/>
    <x v="13"/>
    <s v="Karachi"/>
    <x v="0"/>
  </r>
  <r>
    <x v="14"/>
    <x v="7"/>
    <n v="3000"/>
    <n v="33"/>
    <n v="50"/>
    <x v="14"/>
    <s v="Islamaba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09FA2-6F8D-4D83-BFF1-6DE485E6B1FB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5:K86" firstHeaderRow="0" firstDataRow="1" firstDataCol="1"/>
  <pivotFields count="8">
    <pivotField axis="axisRow" showAll="0">
      <items count="16">
        <item x="13"/>
        <item x="14"/>
        <item x="8"/>
        <item x="4"/>
        <item x="10"/>
        <item x="7"/>
        <item x="9"/>
        <item x="2"/>
        <item x="11"/>
        <item x="1"/>
        <item x="12"/>
        <item x="0"/>
        <item x="3"/>
        <item x="5"/>
        <item x="6"/>
        <item t="default"/>
      </items>
    </pivotField>
    <pivotField axis="axisRow" showAll="0">
      <items count="9">
        <item x="3"/>
        <item x="6"/>
        <item x="2"/>
        <item x="4"/>
        <item x="5"/>
        <item x="7"/>
        <item x="1"/>
        <item x="0"/>
        <item t="default"/>
      </items>
    </pivotField>
    <pivotField dataField="1" showAll="0"/>
    <pivotField dataField="1" showAll="0"/>
    <pivotField dataField="1" showAll="0"/>
    <pivotField axis="axisRow" showAll="0">
      <items count="16">
        <item x="3"/>
        <item x="8"/>
        <item x="7"/>
        <item x="4"/>
        <item x="2"/>
        <item x="1"/>
        <item x="9"/>
        <item x="10"/>
        <item x="5"/>
        <item x="6"/>
        <item x="14"/>
        <item x="13"/>
        <item x="11"/>
        <item x="0"/>
        <item x="12"/>
        <item t="default"/>
      </items>
    </pivotField>
    <pivotField dataField="1" showAll="0"/>
    <pivotField axis="axisRow" showAll="0">
      <items count="4">
        <item x="0"/>
        <item x="2"/>
        <item x="1"/>
        <item t="default"/>
      </items>
    </pivotField>
  </pivotFields>
  <rowFields count="4">
    <field x="0"/>
    <field x="1"/>
    <field x="5"/>
    <field x="7"/>
  </rowFields>
  <rowItems count="61">
    <i>
      <x/>
    </i>
    <i r="1">
      <x v="1"/>
    </i>
    <i r="2">
      <x v="11"/>
    </i>
    <i r="3">
      <x/>
    </i>
    <i>
      <x v="1"/>
    </i>
    <i r="1">
      <x v="5"/>
    </i>
    <i r="2">
      <x v="10"/>
    </i>
    <i r="3">
      <x v="2"/>
    </i>
    <i>
      <x v="2"/>
    </i>
    <i r="1">
      <x v="3"/>
    </i>
    <i r="2">
      <x v="1"/>
    </i>
    <i r="3">
      <x v="1"/>
    </i>
    <i>
      <x v="3"/>
    </i>
    <i r="1">
      <x v="6"/>
    </i>
    <i r="2">
      <x v="3"/>
    </i>
    <i r="3">
      <x v="2"/>
    </i>
    <i>
      <x v="4"/>
    </i>
    <i r="1">
      <x v="1"/>
    </i>
    <i r="2">
      <x v="7"/>
    </i>
    <i r="3">
      <x v="1"/>
    </i>
    <i>
      <x v="5"/>
    </i>
    <i r="1">
      <x v="3"/>
    </i>
    <i r="2">
      <x v="2"/>
    </i>
    <i r="3">
      <x/>
    </i>
    <i>
      <x v="6"/>
    </i>
    <i r="1">
      <x v="4"/>
    </i>
    <i r="2">
      <x v="6"/>
    </i>
    <i r="3">
      <x v="2"/>
    </i>
    <i>
      <x v="7"/>
    </i>
    <i r="1">
      <x v="2"/>
    </i>
    <i r="2">
      <x v="4"/>
    </i>
    <i r="3">
      <x v="1"/>
    </i>
    <i>
      <x v="8"/>
    </i>
    <i r="1">
      <x v="1"/>
    </i>
    <i r="2">
      <x v="12"/>
    </i>
    <i r="3">
      <x v="1"/>
    </i>
    <i>
      <x v="9"/>
    </i>
    <i r="1">
      <x v="6"/>
    </i>
    <i r="2">
      <x v="5"/>
    </i>
    <i r="3">
      <x v="2"/>
    </i>
    <i>
      <x v="10"/>
    </i>
    <i r="1">
      <x v="1"/>
    </i>
    <i r="2">
      <x v="14"/>
    </i>
    <i r="3">
      <x/>
    </i>
    <i>
      <x v="11"/>
    </i>
    <i r="1">
      <x v="7"/>
    </i>
    <i r="2">
      <x v="13"/>
    </i>
    <i r="3">
      <x/>
    </i>
    <i>
      <x v="12"/>
    </i>
    <i r="1">
      <x v="6"/>
    </i>
    <i r="2">
      <x/>
    </i>
    <i r="3">
      <x/>
    </i>
    <i>
      <x v="13"/>
    </i>
    <i r="1">
      <x/>
    </i>
    <i r="2">
      <x v="8"/>
    </i>
    <i r="3">
      <x v="2"/>
    </i>
    <i>
      <x v="14"/>
    </i>
    <i r="1">
      <x/>
    </i>
    <i r="2">
      <x v="9"/>
    </i>
    <i r="3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ice" fld="2" baseField="0" baseItem="0"/>
    <dataField name="Sum of stock avilable" fld="3" baseField="0" baseItem="0"/>
    <dataField name="Sum of total  sale" fld="4" baseField="0" baseItem="0"/>
    <dataField name="Count of C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CA7987-7D82-4D2C-8172-BE11F512D7FE}" name="Table2" displayName="Table2" ref="G7:N22" totalsRowShown="0">
  <autoFilter ref="G7:N22" xr:uid="{1FCA7987-7D82-4D2C-8172-BE11F512D7FE}"/>
  <tableColumns count="8">
    <tableColumn id="1" xr3:uid="{0E14FA9A-AE12-49D1-803B-5D5F21536A1A}" name="P.Name"/>
    <tableColumn id="2" xr3:uid="{99F6FACD-ACF1-4283-95D1-134BBAD82A9B}" name="P.type"/>
    <tableColumn id="3" xr3:uid="{8D32C046-80BF-492A-AB02-76CFD4CE85BB}" name="price"/>
    <tableColumn id="4" xr3:uid="{AC9847C0-9E56-4357-8463-48708CEDC491}" name="stock avilable"/>
    <tableColumn id="6" xr3:uid="{A0A4CE49-6DDC-44D0-AB7C-4E34C2D37234}" name="total  sale"/>
    <tableColumn id="5" xr3:uid="{7681D543-D8BC-4810-9D02-3811216C0688}" name="Revenue"/>
    <tableColumn id="8" xr3:uid="{C2BEB654-0DAD-447D-AEF5-7890E5102F7C}" name="City" dataDxfId="6"/>
    <tableColumn id="9" xr3:uid="{BF24D531-8963-4243-B0A9-23ED36BF4DD3}" name="Month" dataDxfId="5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B3FA-2CFB-46D7-949F-B1C8723A8177}">
  <dimension ref="G6:V16"/>
  <sheetViews>
    <sheetView topLeftCell="F1" workbookViewId="0">
      <selection activeCell="H26" sqref="H26"/>
    </sheetView>
  </sheetViews>
  <sheetFormatPr defaultRowHeight="15" x14ac:dyDescent="0.25"/>
  <sheetData>
    <row r="6" spans="7:22" x14ac:dyDescent="0.25">
      <c r="G6" s="2" t="s">
        <v>0</v>
      </c>
      <c r="H6" s="2" t="s">
        <v>1</v>
      </c>
      <c r="I6" s="2" t="s">
        <v>2</v>
      </c>
      <c r="J6" s="2" t="s">
        <v>3</v>
      </c>
      <c r="K6" s="2" t="s">
        <v>4</v>
      </c>
      <c r="L6" s="2" t="s">
        <v>5</v>
      </c>
      <c r="M6" s="2" t="s">
        <v>6</v>
      </c>
      <c r="N6" s="2" t="s">
        <v>7</v>
      </c>
      <c r="O6" s="2" t="s">
        <v>9</v>
      </c>
      <c r="P6" s="2" t="s">
        <v>8</v>
      </c>
      <c r="Q6" s="2" t="s">
        <v>21</v>
      </c>
      <c r="R6" s="2" t="s">
        <v>20</v>
      </c>
      <c r="S6" s="2" t="s">
        <v>26</v>
      </c>
      <c r="T6" s="2" t="s">
        <v>10</v>
      </c>
      <c r="U6" s="2" t="s">
        <v>27</v>
      </c>
      <c r="V6" s="2" t="s">
        <v>28</v>
      </c>
    </row>
    <row r="7" spans="7:22" x14ac:dyDescent="0.25">
      <c r="G7" s="1">
        <v>1</v>
      </c>
      <c r="H7" s="1" t="s">
        <v>11</v>
      </c>
      <c r="I7" s="1">
        <v>45</v>
      </c>
      <c r="J7" s="1">
        <v>67</v>
      </c>
      <c r="K7" s="1">
        <v>78</v>
      </c>
      <c r="L7" s="1">
        <v>67</v>
      </c>
      <c r="M7" s="1">
        <v>89</v>
      </c>
      <c r="N7" s="1">
        <v>301</v>
      </c>
      <c r="O7" s="1">
        <v>60.2</v>
      </c>
      <c r="P7" s="1" t="s">
        <v>22</v>
      </c>
      <c r="Q7" s="1">
        <f>MIN(I7:M7)</f>
        <v>45</v>
      </c>
      <c r="R7" s="1">
        <f>MAX(H7:M7)</f>
        <v>89</v>
      </c>
      <c r="S7" s="1" t="s">
        <v>29</v>
      </c>
      <c r="T7" s="1" t="str">
        <f>IF(O7&gt;40,"pass","fail")</f>
        <v>pass</v>
      </c>
      <c r="U7" s="1">
        <f>COUNTBLANK(I7:M7)</f>
        <v>0</v>
      </c>
      <c r="V7" s="1">
        <f>COUNT(I7:M7)</f>
        <v>5</v>
      </c>
    </row>
    <row r="8" spans="7:22" x14ac:dyDescent="0.25">
      <c r="G8" s="1">
        <v>2</v>
      </c>
      <c r="H8" s="1" t="s">
        <v>12</v>
      </c>
      <c r="I8" s="1">
        <v>67</v>
      </c>
      <c r="J8" s="1">
        <v>88</v>
      </c>
      <c r="K8" s="1">
        <v>98</v>
      </c>
      <c r="L8" s="1">
        <v>23</v>
      </c>
      <c r="M8" s="1">
        <v>45</v>
      </c>
      <c r="N8" s="1">
        <v>321</v>
      </c>
      <c r="O8" s="1">
        <v>64.2</v>
      </c>
      <c r="P8" s="1" t="s">
        <v>22</v>
      </c>
      <c r="Q8" s="1">
        <f t="shared" ref="Q8:Q16" si="0">MIN(I8:M8)</f>
        <v>23</v>
      </c>
      <c r="R8" s="1">
        <f t="shared" ref="R8:R15" si="1">MAX(H8:M8)</f>
        <v>98</v>
      </c>
      <c r="S8" s="1" t="s">
        <v>30</v>
      </c>
      <c r="T8" s="1" t="str">
        <f t="shared" ref="T8:T16" si="2">IF(O8&gt;40,"pass","fail")</f>
        <v>pass</v>
      </c>
      <c r="U8" s="1">
        <f t="shared" ref="U8:U16" si="3">COUNTBLANK(I8:M8)</f>
        <v>0</v>
      </c>
      <c r="V8" s="1">
        <f>COUNT(I8:M8)</f>
        <v>5</v>
      </c>
    </row>
    <row r="9" spans="7:22" x14ac:dyDescent="0.25">
      <c r="G9" s="1">
        <v>3</v>
      </c>
      <c r="H9" s="1" t="s">
        <v>13</v>
      </c>
      <c r="I9" s="1">
        <v>34</v>
      </c>
      <c r="J9" s="1">
        <v>67</v>
      </c>
      <c r="K9" s="1">
        <v>89</v>
      </c>
      <c r="L9" s="1">
        <v>90</v>
      </c>
      <c r="M9" s="1">
        <v>65</v>
      </c>
      <c r="N9" s="1">
        <v>345</v>
      </c>
      <c r="O9" s="1">
        <v>69</v>
      </c>
      <c r="P9" s="1" t="s">
        <v>23</v>
      </c>
      <c r="Q9" s="1">
        <f t="shared" si="0"/>
        <v>34</v>
      </c>
      <c r="R9" s="1">
        <f t="shared" si="1"/>
        <v>90</v>
      </c>
      <c r="S9" s="1" t="s">
        <v>30</v>
      </c>
      <c r="T9" s="1" t="str">
        <f t="shared" si="2"/>
        <v>pass</v>
      </c>
      <c r="U9" s="1">
        <f>COUNTBLANK(I9:M9)</f>
        <v>0</v>
      </c>
      <c r="V9" s="1">
        <f t="shared" ref="V9:V16" si="4">COUNT(I9:M9)</f>
        <v>5</v>
      </c>
    </row>
    <row r="10" spans="7:22" x14ac:dyDescent="0.25">
      <c r="G10" s="1">
        <v>4</v>
      </c>
      <c r="H10" s="1" t="s">
        <v>14</v>
      </c>
      <c r="I10" s="1">
        <v>67</v>
      </c>
      <c r="J10" s="1">
        <v>88</v>
      </c>
      <c r="K10" s="1">
        <v>90</v>
      </c>
      <c r="L10" s="1">
        <v>45</v>
      </c>
      <c r="M10" s="1">
        <v>67</v>
      </c>
      <c r="N10" s="1">
        <v>357</v>
      </c>
      <c r="O10" s="1">
        <v>71.400000000000006</v>
      </c>
      <c r="P10" s="1" t="s">
        <v>23</v>
      </c>
      <c r="Q10" s="1">
        <f t="shared" si="0"/>
        <v>45</v>
      </c>
      <c r="R10" s="1">
        <f t="shared" si="1"/>
        <v>90</v>
      </c>
      <c r="S10" s="1" t="s">
        <v>30</v>
      </c>
      <c r="T10" s="1" t="str">
        <f t="shared" si="2"/>
        <v>pass</v>
      </c>
      <c r="U10" s="1">
        <f t="shared" si="3"/>
        <v>0</v>
      </c>
      <c r="V10" s="1">
        <f t="shared" si="4"/>
        <v>5</v>
      </c>
    </row>
    <row r="11" spans="7:22" x14ac:dyDescent="0.25">
      <c r="G11" s="1">
        <v>5</v>
      </c>
      <c r="H11" s="1" t="s">
        <v>15</v>
      </c>
      <c r="I11" s="1">
        <v>45</v>
      </c>
      <c r="J11" s="1">
        <v>67</v>
      </c>
      <c r="K11" s="1">
        <v>34</v>
      </c>
      <c r="L11" s="1">
        <v>78</v>
      </c>
      <c r="M11" s="1">
        <v>90</v>
      </c>
      <c r="N11" s="1">
        <v>314</v>
      </c>
      <c r="O11" s="1">
        <v>73.8</v>
      </c>
      <c r="P11" s="1" t="s">
        <v>24</v>
      </c>
      <c r="Q11" s="1">
        <f t="shared" si="0"/>
        <v>34</v>
      </c>
      <c r="R11" s="1">
        <f t="shared" si="1"/>
        <v>90</v>
      </c>
      <c r="S11" s="1" t="s">
        <v>30</v>
      </c>
      <c r="T11" s="1" t="str">
        <f t="shared" si="2"/>
        <v>pass</v>
      </c>
      <c r="U11" s="1">
        <f t="shared" si="3"/>
        <v>0</v>
      </c>
      <c r="V11" s="1">
        <f t="shared" si="4"/>
        <v>5</v>
      </c>
    </row>
    <row r="12" spans="7:22" x14ac:dyDescent="0.25">
      <c r="G12" s="1">
        <v>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 t="str">
        <f t="shared" si="2"/>
        <v>fail</v>
      </c>
      <c r="U12" s="1">
        <f t="shared" si="3"/>
        <v>5</v>
      </c>
      <c r="V12" s="1">
        <f t="shared" si="4"/>
        <v>0</v>
      </c>
    </row>
    <row r="13" spans="7:22" x14ac:dyDescent="0.25">
      <c r="G13" s="1">
        <v>7</v>
      </c>
      <c r="H13" s="1" t="s">
        <v>16</v>
      </c>
      <c r="I13" s="1">
        <v>90</v>
      </c>
      <c r="J13" s="1">
        <v>56</v>
      </c>
      <c r="K13" s="1">
        <v>89</v>
      </c>
      <c r="L13" s="1">
        <v>90</v>
      </c>
      <c r="M13" s="1">
        <v>90</v>
      </c>
      <c r="N13" s="1">
        <v>415</v>
      </c>
      <c r="O13" s="1">
        <v>83</v>
      </c>
      <c r="P13" s="1" t="s">
        <v>23</v>
      </c>
      <c r="Q13" s="1">
        <f t="shared" si="0"/>
        <v>56</v>
      </c>
      <c r="R13" s="1">
        <f t="shared" si="1"/>
        <v>90</v>
      </c>
      <c r="S13" s="1" t="s">
        <v>30</v>
      </c>
      <c r="T13" s="1" t="str">
        <f t="shared" si="2"/>
        <v>pass</v>
      </c>
      <c r="U13" s="1">
        <f t="shared" si="3"/>
        <v>0</v>
      </c>
      <c r="V13" s="1">
        <f t="shared" si="4"/>
        <v>5</v>
      </c>
    </row>
    <row r="14" spans="7:22" x14ac:dyDescent="0.25">
      <c r="G14" s="1">
        <v>8</v>
      </c>
      <c r="H14" s="1" t="s">
        <v>17</v>
      </c>
      <c r="I14" s="1">
        <v>22</v>
      </c>
      <c r="J14" s="1">
        <v>5</v>
      </c>
      <c r="K14" s="1">
        <v>23</v>
      </c>
      <c r="L14" s="1">
        <v>89</v>
      </c>
      <c r="M14" s="1">
        <v>45</v>
      </c>
      <c r="N14" s="1">
        <v>184</v>
      </c>
      <c r="O14" s="1">
        <v>35.799999999999997</v>
      </c>
      <c r="P14" s="1" t="s">
        <v>25</v>
      </c>
      <c r="Q14" s="1">
        <f t="shared" si="0"/>
        <v>5</v>
      </c>
      <c r="R14" s="1">
        <f t="shared" si="1"/>
        <v>89</v>
      </c>
      <c r="S14" s="1" t="s">
        <v>31</v>
      </c>
      <c r="T14" s="1" t="str">
        <f t="shared" si="2"/>
        <v>fail</v>
      </c>
      <c r="U14" s="1">
        <f t="shared" si="3"/>
        <v>0</v>
      </c>
      <c r="V14" s="1">
        <f t="shared" si="4"/>
        <v>5</v>
      </c>
    </row>
    <row r="15" spans="7:22" x14ac:dyDescent="0.25">
      <c r="G15" s="1">
        <v>9</v>
      </c>
      <c r="H15" s="1" t="s">
        <v>18</v>
      </c>
      <c r="I15" s="1">
        <v>67</v>
      </c>
      <c r="J15" s="1">
        <v>45</v>
      </c>
      <c r="K15" s="1">
        <v>89</v>
      </c>
      <c r="L15" s="1">
        <v>90</v>
      </c>
      <c r="M15" s="1">
        <v>89</v>
      </c>
      <c r="N15" s="1">
        <v>380</v>
      </c>
      <c r="O15" s="1">
        <v>76</v>
      </c>
      <c r="P15" s="1" t="s">
        <v>23</v>
      </c>
      <c r="Q15" s="1">
        <f t="shared" si="0"/>
        <v>45</v>
      </c>
      <c r="R15" s="1">
        <f t="shared" si="1"/>
        <v>90</v>
      </c>
      <c r="S15" s="1" t="s">
        <v>29</v>
      </c>
      <c r="T15" s="1" t="str">
        <f t="shared" si="2"/>
        <v>pass</v>
      </c>
      <c r="U15" s="1">
        <f t="shared" si="3"/>
        <v>0</v>
      </c>
      <c r="V15" s="1">
        <f t="shared" si="4"/>
        <v>5</v>
      </c>
    </row>
    <row r="16" spans="7:22" x14ac:dyDescent="0.25">
      <c r="G16" s="1">
        <v>10</v>
      </c>
      <c r="H16" s="1" t="s">
        <v>19</v>
      </c>
      <c r="I16" s="1">
        <v>80</v>
      </c>
      <c r="J16" s="1">
        <v>77</v>
      </c>
      <c r="K16" s="1">
        <v>78</v>
      </c>
      <c r="L16" s="1">
        <v>90</v>
      </c>
      <c r="M16" s="1">
        <v>90</v>
      </c>
      <c r="N16" s="1">
        <v>415</v>
      </c>
      <c r="O16" s="1">
        <v>83</v>
      </c>
      <c r="P16" s="1" t="s">
        <v>24</v>
      </c>
      <c r="Q16" s="1">
        <f t="shared" si="0"/>
        <v>77</v>
      </c>
      <c r="R16" s="1">
        <f>MAX(H16:M16)</f>
        <v>90</v>
      </c>
      <c r="S16" s="1" t="s">
        <v>29</v>
      </c>
      <c r="T16" s="1" t="str">
        <f t="shared" si="2"/>
        <v>pass</v>
      </c>
      <c r="U16" s="1">
        <f t="shared" si="3"/>
        <v>0</v>
      </c>
      <c r="V16" s="1">
        <f t="shared" si="4"/>
        <v>5</v>
      </c>
    </row>
  </sheetData>
  <conditionalFormatting sqref="I8">
    <cfRule type="cellIs" dxfId="4" priority="5" operator="lessThan">
      <formula>40</formula>
    </cfRule>
  </conditionalFormatting>
  <conditionalFormatting sqref="I10">
    <cfRule type="cellIs" dxfId="3" priority="4" operator="lessThan">
      <formula>40</formula>
    </cfRule>
  </conditionalFormatting>
  <conditionalFormatting sqref="I7:M16">
    <cfRule type="cellIs" dxfId="2" priority="1" operator="between">
      <formula>80</formula>
      <formula>100</formula>
    </cfRule>
    <cfRule type="expression" dxfId="1" priority="2">
      <formula>AND(ISNUMBER(I7),I7&gt;=0,I7&lt;=40)</formula>
    </cfRule>
  </conditionalFormatting>
  <conditionalFormatting sqref="J16">
    <cfRule type="cellIs" dxfId="0" priority="6" operator="lessThan">
      <formula>40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D7C21-530A-4F5B-A5EB-34FA6EB719F9}">
  <dimension ref="I6:O18"/>
  <sheetViews>
    <sheetView topLeftCell="C1" workbookViewId="0">
      <selection activeCell="F31" sqref="F31"/>
    </sheetView>
  </sheetViews>
  <sheetFormatPr defaultRowHeight="15" x14ac:dyDescent="0.25"/>
  <sheetData>
    <row r="6" spans="9:15" x14ac:dyDescent="0.25">
      <c r="I6" s="1" t="s">
        <v>32</v>
      </c>
      <c r="J6" s="1" t="s">
        <v>33</v>
      </c>
      <c r="K6" s="1" t="s">
        <v>34</v>
      </c>
      <c r="M6" t="s">
        <v>47</v>
      </c>
      <c r="N6" t="s">
        <v>48</v>
      </c>
      <c r="O6" t="s">
        <v>47</v>
      </c>
    </row>
    <row r="7" spans="9:15" x14ac:dyDescent="0.25">
      <c r="I7" s="1" t="s">
        <v>35</v>
      </c>
      <c r="J7" s="1">
        <v>25</v>
      </c>
      <c r="K7" s="1">
        <v>40</v>
      </c>
      <c r="M7" t="s">
        <v>46</v>
      </c>
      <c r="N7">
        <f>_xlfn.MAXIFS(J7:J18,I7:I18,M7)</f>
        <v>70</v>
      </c>
    </row>
    <row r="8" spans="9:15" x14ac:dyDescent="0.25">
      <c r="I8" s="1" t="s">
        <v>36</v>
      </c>
      <c r="J8" s="1">
        <v>32</v>
      </c>
      <c r="K8" s="1">
        <v>15</v>
      </c>
    </row>
    <row r="9" spans="9:15" x14ac:dyDescent="0.25">
      <c r="I9" s="1" t="s">
        <v>37</v>
      </c>
      <c r="J9" s="1">
        <v>44</v>
      </c>
      <c r="K9" s="1">
        <v>25</v>
      </c>
    </row>
    <row r="10" spans="9:15" x14ac:dyDescent="0.25">
      <c r="I10" s="1" t="s">
        <v>38</v>
      </c>
      <c r="J10" s="1">
        <v>33</v>
      </c>
      <c r="K10" s="1">
        <v>5</v>
      </c>
    </row>
    <row r="11" spans="9:15" x14ac:dyDescent="0.25">
      <c r="I11" s="1" t="s">
        <v>39</v>
      </c>
      <c r="J11" s="1">
        <v>39</v>
      </c>
      <c r="K11" s="1">
        <v>5</v>
      </c>
    </row>
    <row r="12" spans="9:15" x14ac:dyDescent="0.25">
      <c r="I12" s="1" t="s">
        <v>40</v>
      </c>
      <c r="J12" s="1">
        <v>56</v>
      </c>
      <c r="K12" s="1">
        <v>30</v>
      </c>
    </row>
    <row r="13" spans="9:15" x14ac:dyDescent="0.25">
      <c r="I13" s="1" t="s">
        <v>41</v>
      </c>
      <c r="J13" s="1">
        <v>63</v>
      </c>
      <c r="K13" s="1">
        <v>80</v>
      </c>
    </row>
    <row r="14" spans="9:15" x14ac:dyDescent="0.25">
      <c r="I14" s="3" t="s">
        <v>42</v>
      </c>
      <c r="J14" s="3">
        <v>12</v>
      </c>
      <c r="K14" s="1">
        <v>2500</v>
      </c>
    </row>
    <row r="15" spans="9:15" x14ac:dyDescent="0.25">
      <c r="I15" s="1" t="s">
        <v>43</v>
      </c>
      <c r="J15" s="1">
        <v>11</v>
      </c>
      <c r="K15" s="1">
        <v>3000</v>
      </c>
    </row>
    <row r="16" spans="9:15" x14ac:dyDescent="0.25">
      <c r="I16" s="1" t="s">
        <v>44</v>
      </c>
      <c r="J16" s="1">
        <v>28</v>
      </c>
      <c r="K16" s="1">
        <v>580</v>
      </c>
    </row>
    <row r="17" spans="9:11" x14ac:dyDescent="0.25">
      <c r="I17" s="1" t="s">
        <v>45</v>
      </c>
      <c r="J17" s="1">
        <v>45</v>
      </c>
      <c r="K17" s="1">
        <v>39000</v>
      </c>
    </row>
    <row r="18" spans="9:11" x14ac:dyDescent="0.25">
      <c r="I18" s="1" t="s">
        <v>46</v>
      </c>
      <c r="J18" s="1">
        <v>70</v>
      </c>
      <c r="K18" s="1">
        <v>750</v>
      </c>
    </row>
  </sheetData>
  <dataValidations count="1">
    <dataValidation type="list" allowBlank="1" showInputMessage="1" showErrorMessage="1" sqref="M18 M7 O7" xr:uid="{25B011B3-DDD3-4A5F-B7EC-6ED3590D9148}">
      <formula1>$I$7:$I$18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74159-A186-46D8-92E4-CBB96D3700B7}">
  <dimension ref="G7:N86"/>
  <sheetViews>
    <sheetView topLeftCell="A43" workbookViewId="0">
      <selection activeCell="D73" sqref="D73"/>
    </sheetView>
  </sheetViews>
  <sheetFormatPr defaultRowHeight="15" x14ac:dyDescent="0.25"/>
  <cols>
    <col min="7" max="7" width="16.28515625" bestFit="1" customWidth="1"/>
    <col min="8" max="8" width="12" bestFit="1" customWidth="1"/>
    <col min="9" max="9" width="19.85546875" bestFit="1" customWidth="1"/>
    <col min="10" max="10" width="16.28515625" bestFit="1" customWidth="1"/>
    <col min="11" max="11" width="12.42578125" bestFit="1" customWidth="1"/>
    <col min="12" max="12" width="6.28515625" bestFit="1" customWidth="1"/>
    <col min="13" max="13" width="11.42578125" bestFit="1" customWidth="1"/>
    <col min="14" max="14" width="10.140625" bestFit="1" customWidth="1"/>
    <col min="15" max="15" width="5" bestFit="1" customWidth="1"/>
    <col min="16" max="16" width="11.28515625" bestFit="1" customWidth="1"/>
  </cols>
  <sheetData>
    <row r="7" spans="7:14" x14ac:dyDescent="0.25">
      <c r="G7" t="s">
        <v>49</v>
      </c>
      <c r="H7" t="s">
        <v>50</v>
      </c>
      <c r="I7" t="s">
        <v>73</v>
      </c>
      <c r="J7" t="s">
        <v>74</v>
      </c>
      <c r="K7" t="s">
        <v>75</v>
      </c>
      <c r="L7" t="s">
        <v>51</v>
      </c>
      <c r="M7" t="s">
        <v>80</v>
      </c>
      <c r="N7" t="s">
        <v>81</v>
      </c>
    </row>
    <row r="8" spans="7:14" x14ac:dyDescent="0.25">
      <c r="G8" t="s">
        <v>52</v>
      </c>
      <c r="H8" t="s">
        <v>65</v>
      </c>
      <c r="I8">
        <v>12000</v>
      </c>
      <c r="J8">
        <v>40</v>
      </c>
      <c r="K8">
        <v>140</v>
      </c>
      <c r="L8" s="4">
        <v>1680000</v>
      </c>
      <c r="M8" s="4" t="s">
        <v>82</v>
      </c>
      <c r="N8" s="4" t="s">
        <v>89</v>
      </c>
    </row>
    <row r="9" spans="7:14" x14ac:dyDescent="0.25">
      <c r="G9" t="s">
        <v>35</v>
      </c>
      <c r="H9" t="s">
        <v>66</v>
      </c>
      <c r="I9">
        <v>20</v>
      </c>
      <c r="J9">
        <v>100</v>
      </c>
      <c r="K9">
        <v>900</v>
      </c>
      <c r="L9" s="4">
        <v>18000</v>
      </c>
      <c r="M9" s="4" t="s">
        <v>83</v>
      </c>
      <c r="N9" s="4" t="s">
        <v>90</v>
      </c>
    </row>
    <row r="10" spans="7:14" x14ac:dyDescent="0.25">
      <c r="G10" t="s">
        <v>53</v>
      </c>
      <c r="H10" t="s">
        <v>67</v>
      </c>
      <c r="I10">
        <v>300</v>
      </c>
      <c r="J10">
        <v>30</v>
      </c>
      <c r="K10">
        <v>50</v>
      </c>
      <c r="L10" s="4">
        <v>15000</v>
      </c>
      <c r="M10" s="4" t="s">
        <v>82</v>
      </c>
      <c r="N10" s="4" t="s">
        <v>91</v>
      </c>
    </row>
    <row r="11" spans="7:14" x14ac:dyDescent="0.25">
      <c r="G11" t="s">
        <v>54</v>
      </c>
      <c r="H11" t="s">
        <v>66</v>
      </c>
      <c r="I11">
        <v>15</v>
      </c>
      <c r="J11">
        <v>120</v>
      </c>
      <c r="K11">
        <v>80</v>
      </c>
      <c r="L11">
        <v>1200</v>
      </c>
      <c r="M11" t="s">
        <v>84</v>
      </c>
      <c r="N11" s="4" t="s">
        <v>89</v>
      </c>
    </row>
    <row r="12" spans="7:14" x14ac:dyDescent="0.25">
      <c r="G12" t="s">
        <v>55</v>
      </c>
      <c r="H12" t="s">
        <v>66</v>
      </c>
      <c r="I12">
        <v>70</v>
      </c>
      <c r="J12">
        <v>30</v>
      </c>
      <c r="K12">
        <v>70</v>
      </c>
      <c r="L12">
        <v>4900</v>
      </c>
      <c r="M12" t="s">
        <v>85</v>
      </c>
      <c r="N12" s="4" t="s">
        <v>90</v>
      </c>
    </row>
    <row r="13" spans="7:14" x14ac:dyDescent="0.25">
      <c r="G13" t="s">
        <v>56</v>
      </c>
      <c r="H13" t="s">
        <v>68</v>
      </c>
      <c r="I13">
        <v>800</v>
      </c>
      <c r="J13">
        <v>22</v>
      </c>
      <c r="K13">
        <v>65</v>
      </c>
      <c r="L13" s="4">
        <v>52000</v>
      </c>
      <c r="M13" s="4" t="s">
        <v>86</v>
      </c>
      <c r="N13" s="4" t="s">
        <v>90</v>
      </c>
    </row>
    <row r="14" spans="7:14" x14ac:dyDescent="0.25">
      <c r="G14" t="s">
        <v>57</v>
      </c>
      <c r="H14" t="s">
        <v>68</v>
      </c>
      <c r="I14">
        <v>1500</v>
      </c>
      <c r="J14">
        <v>58</v>
      </c>
      <c r="K14">
        <v>99</v>
      </c>
      <c r="L14" s="4">
        <v>148500</v>
      </c>
      <c r="M14" s="4" t="s">
        <v>82</v>
      </c>
      <c r="N14" s="4" t="s">
        <v>89</v>
      </c>
    </row>
    <row r="15" spans="7:14" x14ac:dyDescent="0.25">
      <c r="G15" t="s">
        <v>58</v>
      </c>
      <c r="H15" t="s">
        <v>69</v>
      </c>
      <c r="I15">
        <v>50</v>
      </c>
      <c r="J15">
        <v>80</v>
      </c>
      <c r="K15">
        <v>90</v>
      </c>
      <c r="L15">
        <v>4500</v>
      </c>
      <c r="M15" t="s">
        <v>83</v>
      </c>
      <c r="N15" s="4" t="s">
        <v>89</v>
      </c>
    </row>
    <row r="16" spans="7:14" x14ac:dyDescent="0.25">
      <c r="G16" t="s">
        <v>59</v>
      </c>
      <c r="H16" t="s">
        <v>69</v>
      </c>
      <c r="I16">
        <v>20</v>
      </c>
      <c r="J16">
        <v>90</v>
      </c>
      <c r="K16">
        <v>79</v>
      </c>
      <c r="L16">
        <v>1580</v>
      </c>
      <c r="M16" t="s">
        <v>87</v>
      </c>
      <c r="N16" s="4" t="s">
        <v>91</v>
      </c>
    </row>
    <row r="17" spans="7:14" x14ac:dyDescent="0.25">
      <c r="G17" t="s">
        <v>60</v>
      </c>
      <c r="H17" t="s">
        <v>70</v>
      </c>
      <c r="I17">
        <v>100</v>
      </c>
      <c r="J17">
        <v>60</v>
      </c>
      <c r="K17">
        <v>330</v>
      </c>
      <c r="L17" s="4">
        <v>33000</v>
      </c>
      <c r="M17" s="4" t="s">
        <v>88</v>
      </c>
      <c r="N17" s="4" t="s">
        <v>90</v>
      </c>
    </row>
    <row r="18" spans="7:14" x14ac:dyDescent="0.25">
      <c r="G18" t="s">
        <v>61</v>
      </c>
      <c r="H18" t="s">
        <v>71</v>
      </c>
      <c r="I18">
        <v>500</v>
      </c>
      <c r="J18">
        <v>20</v>
      </c>
      <c r="K18">
        <v>70</v>
      </c>
      <c r="L18" s="4">
        <v>35000</v>
      </c>
      <c r="M18" s="4" t="s">
        <v>82</v>
      </c>
      <c r="N18" s="4" t="s">
        <v>91</v>
      </c>
    </row>
    <row r="19" spans="7:14" x14ac:dyDescent="0.25">
      <c r="G19" t="s">
        <v>62</v>
      </c>
      <c r="H19" t="s">
        <v>71</v>
      </c>
      <c r="I19" s="4">
        <v>70000</v>
      </c>
      <c r="J19">
        <v>10</v>
      </c>
      <c r="K19">
        <v>10</v>
      </c>
      <c r="L19" s="4">
        <v>700000</v>
      </c>
      <c r="M19" s="4" t="s">
        <v>82</v>
      </c>
      <c r="N19" s="4" t="s">
        <v>91</v>
      </c>
    </row>
    <row r="20" spans="7:14" x14ac:dyDescent="0.25">
      <c r="G20" t="s">
        <v>63</v>
      </c>
      <c r="H20" t="s">
        <v>71</v>
      </c>
      <c r="I20" s="4">
        <v>120000</v>
      </c>
      <c r="J20">
        <v>50</v>
      </c>
      <c r="K20">
        <v>25</v>
      </c>
      <c r="L20" s="4">
        <v>3000000</v>
      </c>
      <c r="M20" s="4" t="s">
        <v>88</v>
      </c>
      <c r="N20" s="4" t="s">
        <v>89</v>
      </c>
    </row>
    <row r="21" spans="7:14" x14ac:dyDescent="0.25">
      <c r="G21" t="s">
        <v>64</v>
      </c>
      <c r="H21" t="s">
        <v>71</v>
      </c>
      <c r="I21">
        <v>2500</v>
      </c>
      <c r="J21">
        <v>25</v>
      </c>
      <c r="K21">
        <v>80</v>
      </c>
      <c r="L21" s="4">
        <v>200000</v>
      </c>
      <c r="M21" s="4" t="s">
        <v>82</v>
      </c>
      <c r="N21" s="4" t="s">
        <v>89</v>
      </c>
    </row>
    <row r="22" spans="7:14" x14ac:dyDescent="0.25">
      <c r="G22" t="s">
        <v>43</v>
      </c>
      <c r="H22" t="s">
        <v>72</v>
      </c>
      <c r="I22">
        <v>3000</v>
      </c>
      <c r="J22">
        <v>33</v>
      </c>
      <c r="K22">
        <v>50</v>
      </c>
      <c r="L22" s="4">
        <v>150000</v>
      </c>
      <c r="M22" t="s">
        <v>83</v>
      </c>
      <c r="N22" s="4" t="s">
        <v>90</v>
      </c>
    </row>
    <row r="25" spans="7:14" x14ac:dyDescent="0.25">
      <c r="G25" s="5" t="s">
        <v>76</v>
      </c>
      <c r="H25" t="s">
        <v>78</v>
      </c>
      <c r="I25" t="s">
        <v>92</v>
      </c>
      <c r="J25" t="s">
        <v>79</v>
      </c>
      <c r="K25" t="s">
        <v>93</v>
      </c>
    </row>
    <row r="26" spans="7:14" x14ac:dyDescent="0.25">
      <c r="G26" s="6" t="s">
        <v>64</v>
      </c>
      <c r="H26" s="8">
        <v>2500</v>
      </c>
      <c r="I26" s="8">
        <v>25</v>
      </c>
      <c r="J26" s="8">
        <v>80</v>
      </c>
      <c r="K26" s="8">
        <v>1</v>
      </c>
    </row>
    <row r="27" spans="7:14" x14ac:dyDescent="0.25">
      <c r="G27" s="7" t="s">
        <v>71</v>
      </c>
      <c r="H27" s="8">
        <v>2500</v>
      </c>
      <c r="I27" s="8">
        <v>25</v>
      </c>
      <c r="J27" s="8">
        <v>80</v>
      </c>
      <c r="K27" s="8">
        <v>1</v>
      </c>
    </row>
    <row r="28" spans="7:14" x14ac:dyDescent="0.25">
      <c r="G28" s="9">
        <v>200000</v>
      </c>
      <c r="H28" s="8">
        <v>2500</v>
      </c>
      <c r="I28" s="8">
        <v>25</v>
      </c>
      <c r="J28" s="8">
        <v>80</v>
      </c>
      <c r="K28" s="8">
        <v>1</v>
      </c>
    </row>
    <row r="29" spans="7:14" x14ac:dyDescent="0.25">
      <c r="G29" s="10" t="s">
        <v>89</v>
      </c>
      <c r="H29" s="8">
        <v>2500</v>
      </c>
      <c r="I29" s="8">
        <v>25</v>
      </c>
      <c r="J29" s="8">
        <v>80</v>
      </c>
      <c r="K29" s="8">
        <v>1</v>
      </c>
    </row>
    <row r="30" spans="7:14" x14ac:dyDescent="0.25">
      <c r="G30" s="6" t="s">
        <v>43</v>
      </c>
      <c r="H30" s="8">
        <v>3000</v>
      </c>
      <c r="I30" s="8">
        <v>33</v>
      </c>
      <c r="J30" s="8">
        <v>50</v>
      </c>
      <c r="K30" s="8">
        <v>1</v>
      </c>
    </row>
    <row r="31" spans="7:14" x14ac:dyDescent="0.25">
      <c r="G31" s="7" t="s">
        <v>72</v>
      </c>
      <c r="H31" s="8">
        <v>3000</v>
      </c>
      <c r="I31" s="8">
        <v>33</v>
      </c>
      <c r="J31" s="8">
        <v>50</v>
      </c>
      <c r="K31" s="8">
        <v>1</v>
      </c>
    </row>
    <row r="32" spans="7:14" x14ac:dyDescent="0.25">
      <c r="G32" s="9">
        <v>150000</v>
      </c>
      <c r="H32" s="8">
        <v>3000</v>
      </c>
      <c r="I32" s="8">
        <v>33</v>
      </c>
      <c r="J32" s="8">
        <v>50</v>
      </c>
      <c r="K32" s="8">
        <v>1</v>
      </c>
    </row>
    <row r="33" spans="7:11" x14ac:dyDescent="0.25">
      <c r="G33" s="10" t="s">
        <v>90</v>
      </c>
      <c r="H33" s="8">
        <v>3000</v>
      </c>
      <c r="I33" s="8">
        <v>33</v>
      </c>
      <c r="J33" s="8">
        <v>50</v>
      </c>
      <c r="K33" s="8">
        <v>1</v>
      </c>
    </row>
    <row r="34" spans="7:11" x14ac:dyDescent="0.25">
      <c r="G34" s="6" t="s">
        <v>59</v>
      </c>
      <c r="H34" s="8">
        <v>20</v>
      </c>
      <c r="I34" s="8">
        <v>90</v>
      </c>
      <c r="J34" s="8">
        <v>79</v>
      </c>
      <c r="K34" s="8">
        <v>1</v>
      </c>
    </row>
    <row r="35" spans="7:11" x14ac:dyDescent="0.25">
      <c r="G35" s="7" t="s">
        <v>69</v>
      </c>
      <c r="H35" s="8">
        <v>20</v>
      </c>
      <c r="I35" s="8">
        <v>90</v>
      </c>
      <c r="J35" s="8">
        <v>79</v>
      </c>
      <c r="K35" s="8">
        <v>1</v>
      </c>
    </row>
    <row r="36" spans="7:11" x14ac:dyDescent="0.25">
      <c r="G36" s="9">
        <v>1580</v>
      </c>
      <c r="H36" s="8">
        <v>20</v>
      </c>
      <c r="I36" s="8">
        <v>90</v>
      </c>
      <c r="J36" s="8">
        <v>79</v>
      </c>
      <c r="K36" s="8">
        <v>1</v>
      </c>
    </row>
    <row r="37" spans="7:11" x14ac:dyDescent="0.25">
      <c r="G37" s="10" t="s">
        <v>91</v>
      </c>
      <c r="H37" s="8">
        <v>20</v>
      </c>
      <c r="I37" s="8">
        <v>90</v>
      </c>
      <c r="J37" s="8">
        <v>79</v>
      </c>
      <c r="K37" s="8">
        <v>1</v>
      </c>
    </row>
    <row r="38" spans="7:11" x14ac:dyDescent="0.25">
      <c r="G38" s="6" t="s">
        <v>55</v>
      </c>
      <c r="H38" s="8">
        <v>70</v>
      </c>
      <c r="I38" s="8">
        <v>30</v>
      </c>
      <c r="J38" s="8">
        <v>70</v>
      </c>
      <c r="K38" s="8">
        <v>1</v>
      </c>
    </row>
    <row r="39" spans="7:11" x14ac:dyDescent="0.25">
      <c r="G39" s="7" t="s">
        <v>66</v>
      </c>
      <c r="H39" s="8">
        <v>70</v>
      </c>
      <c r="I39" s="8">
        <v>30</v>
      </c>
      <c r="J39" s="8">
        <v>70</v>
      </c>
      <c r="K39" s="8">
        <v>1</v>
      </c>
    </row>
    <row r="40" spans="7:11" x14ac:dyDescent="0.25">
      <c r="G40" s="9">
        <v>4900</v>
      </c>
      <c r="H40" s="8">
        <v>70</v>
      </c>
      <c r="I40" s="8">
        <v>30</v>
      </c>
      <c r="J40" s="8">
        <v>70</v>
      </c>
      <c r="K40" s="8">
        <v>1</v>
      </c>
    </row>
    <row r="41" spans="7:11" x14ac:dyDescent="0.25">
      <c r="G41" s="10" t="s">
        <v>90</v>
      </c>
      <c r="H41" s="8">
        <v>70</v>
      </c>
      <c r="I41" s="8">
        <v>30</v>
      </c>
      <c r="J41" s="8">
        <v>70</v>
      </c>
      <c r="K41" s="8">
        <v>1</v>
      </c>
    </row>
    <row r="42" spans="7:11" x14ac:dyDescent="0.25">
      <c r="G42" s="6" t="s">
        <v>61</v>
      </c>
      <c r="H42" s="8">
        <v>500</v>
      </c>
      <c r="I42" s="8">
        <v>20</v>
      </c>
      <c r="J42" s="8">
        <v>70</v>
      </c>
      <c r="K42" s="8">
        <v>1</v>
      </c>
    </row>
    <row r="43" spans="7:11" x14ac:dyDescent="0.25">
      <c r="G43" s="7" t="s">
        <v>71</v>
      </c>
      <c r="H43" s="8">
        <v>500</v>
      </c>
      <c r="I43" s="8">
        <v>20</v>
      </c>
      <c r="J43" s="8">
        <v>70</v>
      </c>
      <c r="K43" s="8">
        <v>1</v>
      </c>
    </row>
    <row r="44" spans="7:11" x14ac:dyDescent="0.25">
      <c r="G44" s="9">
        <v>35000</v>
      </c>
      <c r="H44" s="8">
        <v>500</v>
      </c>
      <c r="I44" s="8">
        <v>20</v>
      </c>
      <c r="J44" s="8">
        <v>70</v>
      </c>
      <c r="K44" s="8">
        <v>1</v>
      </c>
    </row>
    <row r="45" spans="7:11" x14ac:dyDescent="0.25">
      <c r="G45" s="10" t="s">
        <v>91</v>
      </c>
      <c r="H45" s="8">
        <v>500</v>
      </c>
      <c r="I45" s="8">
        <v>20</v>
      </c>
      <c r="J45" s="8">
        <v>70</v>
      </c>
      <c r="K45" s="8">
        <v>1</v>
      </c>
    </row>
    <row r="46" spans="7:11" x14ac:dyDescent="0.25">
      <c r="G46" s="6" t="s">
        <v>58</v>
      </c>
      <c r="H46" s="8">
        <v>50</v>
      </c>
      <c r="I46" s="8">
        <v>80</v>
      </c>
      <c r="J46" s="8">
        <v>90</v>
      </c>
      <c r="K46" s="8">
        <v>1</v>
      </c>
    </row>
    <row r="47" spans="7:11" x14ac:dyDescent="0.25">
      <c r="G47" s="7" t="s">
        <v>69</v>
      </c>
      <c r="H47" s="8">
        <v>50</v>
      </c>
      <c r="I47" s="8">
        <v>80</v>
      </c>
      <c r="J47" s="8">
        <v>90</v>
      </c>
      <c r="K47" s="8">
        <v>1</v>
      </c>
    </row>
    <row r="48" spans="7:11" x14ac:dyDescent="0.25">
      <c r="G48" s="9">
        <v>4500</v>
      </c>
      <c r="H48" s="8">
        <v>50</v>
      </c>
      <c r="I48" s="8">
        <v>80</v>
      </c>
      <c r="J48" s="8">
        <v>90</v>
      </c>
      <c r="K48" s="8">
        <v>1</v>
      </c>
    </row>
    <row r="49" spans="7:11" x14ac:dyDescent="0.25">
      <c r="G49" s="10" t="s">
        <v>89</v>
      </c>
      <c r="H49" s="8">
        <v>50</v>
      </c>
      <c r="I49" s="8">
        <v>80</v>
      </c>
      <c r="J49" s="8">
        <v>90</v>
      </c>
      <c r="K49" s="8">
        <v>1</v>
      </c>
    </row>
    <row r="50" spans="7:11" x14ac:dyDescent="0.25">
      <c r="G50" s="6" t="s">
        <v>60</v>
      </c>
      <c r="H50" s="8">
        <v>100</v>
      </c>
      <c r="I50" s="8">
        <v>60</v>
      </c>
      <c r="J50" s="8">
        <v>330</v>
      </c>
      <c r="K50" s="8">
        <v>1</v>
      </c>
    </row>
    <row r="51" spans="7:11" x14ac:dyDescent="0.25">
      <c r="G51" s="7" t="s">
        <v>70</v>
      </c>
      <c r="H51" s="8">
        <v>100</v>
      </c>
      <c r="I51" s="8">
        <v>60</v>
      </c>
      <c r="J51" s="8">
        <v>330</v>
      </c>
      <c r="K51" s="8">
        <v>1</v>
      </c>
    </row>
    <row r="52" spans="7:11" x14ac:dyDescent="0.25">
      <c r="G52" s="9">
        <v>33000</v>
      </c>
      <c r="H52" s="8">
        <v>100</v>
      </c>
      <c r="I52" s="8">
        <v>60</v>
      </c>
      <c r="J52" s="8">
        <v>330</v>
      </c>
      <c r="K52" s="8">
        <v>1</v>
      </c>
    </row>
    <row r="53" spans="7:11" x14ac:dyDescent="0.25">
      <c r="G53" s="10" t="s">
        <v>90</v>
      </c>
      <c r="H53" s="8">
        <v>100</v>
      </c>
      <c r="I53" s="8">
        <v>60</v>
      </c>
      <c r="J53" s="8">
        <v>330</v>
      </c>
      <c r="K53" s="8">
        <v>1</v>
      </c>
    </row>
    <row r="54" spans="7:11" x14ac:dyDescent="0.25">
      <c r="G54" s="6" t="s">
        <v>53</v>
      </c>
      <c r="H54" s="8">
        <v>300</v>
      </c>
      <c r="I54" s="8">
        <v>30</v>
      </c>
      <c r="J54" s="8">
        <v>50</v>
      </c>
      <c r="K54" s="8">
        <v>1</v>
      </c>
    </row>
    <row r="55" spans="7:11" x14ac:dyDescent="0.25">
      <c r="G55" s="7" t="s">
        <v>67</v>
      </c>
      <c r="H55" s="8">
        <v>300</v>
      </c>
      <c r="I55" s="8">
        <v>30</v>
      </c>
      <c r="J55" s="8">
        <v>50</v>
      </c>
      <c r="K55" s="8">
        <v>1</v>
      </c>
    </row>
    <row r="56" spans="7:11" x14ac:dyDescent="0.25">
      <c r="G56" s="9">
        <v>15000</v>
      </c>
      <c r="H56" s="8">
        <v>300</v>
      </c>
      <c r="I56" s="8">
        <v>30</v>
      </c>
      <c r="J56" s="8">
        <v>50</v>
      </c>
      <c r="K56" s="8">
        <v>1</v>
      </c>
    </row>
    <row r="57" spans="7:11" x14ac:dyDescent="0.25">
      <c r="G57" s="10" t="s">
        <v>91</v>
      </c>
      <c r="H57" s="8">
        <v>300</v>
      </c>
      <c r="I57" s="8">
        <v>30</v>
      </c>
      <c r="J57" s="8">
        <v>50</v>
      </c>
      <c r="K57" s="8">
        <v>1</v>
      </c>
    </row>
    <row r="58" spans="7:11" x14ac:dyDescent="0.25">
      <c r="G58" s="6" t="s">
        <v>62</v>
      </c>
      <c r="H58" s="8">
        <v>70000</v>
      </c>
      <c r="I58" s="8">
        <v>10</v>
      </c>
      <c r="J58" s="8">
        <v>10</v>
      </c>
      <c r="K58" s="8">
        <v>1</v>
      </c>
    </row>
    <row r="59" spans="7:11" x14ac:dyDescent="0.25">
      <c r="G59" s="7" t="s">
        <v>71</v>
      </c>
      <c r="H59" s="8">
        <v>70000</v>
      </c>
      <c r="I59" s="8">
        <v>10</v>
      </c>
      <c r="J59" s="8">
        <v>10</v>
      </c>
      <c r="K59" s="8">
        <v>1</v>
      </c>
    </row>
    <row r="60" spans="7:11" x14ac:dyDescent="0.25">
      <c r="G60" s="9">
        <v>700000</v>
      </c>
      <c r="H60" s="8">
        <v>70000</v>
      </c>
      <c r="I60" s="8">
        <v>10</v>
      </c>
      <c r="J60" s="8">
        <v>10</v>
      </c>
      <c r="K60" s="8">
        <v>1</v>
      </c>
    </row>
    <row r="61" spans="7:11" x14ac:dyDescent="0.25">
      <c r="G61" s="10" t="s">
        <v>91</v>
      </c>
      <c r="H61" s="8">
        <v>70000</v>
      </c>
      <c r="I61" s="8">
        <v>10</v>
      </c>
      <c r="J61" s="8">
        <v>10</v>
      </c>
      <c r="K61" s="8">
        <v>1</v>
      </c>
    </row>
    <row r="62" spans="7:11" x14ac:dyDescent="0.25">
      <c r="G62" s="6" t="s">
        <v>35</v>
      </c>
      <c r="H62" s="8">
        <v>20</v>
      </c>
      <c r="I62" s="8">
        <v>100</v>
      </c>
      <c r="J62" s="8">
        <v>900</v>
      </c>
      <c r="K62" s="8">
        <v>1</v>
      </c>
    </row>
    <row r="63" spans="7:11" x14ac:dyDescent="0.25">
      <c r="G63" s="7" t="s">
        <v>66</v>
      </c>
      <c r="H63" s="8">
        <v>20</v>
      </c>
      <c r="I63" s="8">
        <v>100</v>
      </c>
      <c r="J63" s="8">
        <v>900</v>
      </c>
      <c r="K63" s="8">
        <v>1</v>
      </c>
    </row>
    <row r="64" spans="7:11" x14ac:dyDescent="0.25">
      <c r="G64" s="9">
        <v>18000</v>
      </c>
      <c r="H64" s="8">
        <v>20</v>
      </c>
      <c r="I64" s="8">
        <v>100</v>
      </c>
      <c r="J64" s="8">
        <v>900</v>
      </c>
      <c r="K64" s="8">
        <v>1</v>
      </c>
    </row>
    <row r="65" spans="7:11" x14ac:dyDescent="0.25">
      <c r="G65" s="10" t="s">
        <v>90</v>
      </c>
      <c r="H65" s="8">
        <v>20</v>
      </c>
      <c r="I65" s="8">
        <v>100</v>
      </c>
      <c r="J65" s="8">
        <v>900</v>
      </c>
      <c r="K65" s="8">
        <v>1</v>
      </c>
    </row>
    <row r="66" spans="7:11" x14ac:dyDescent="0.25">
      <c r="G66" s="6" t="s">
        <v>63</v>
      </c>
      <c r="H66" s="8">
        <v>120000</v>
      </c>
      <c r="I66" s="8">
        <v>50</v>
      </c>
      <c r="J66" s="8">
        <v>25</v>
      </c>
      <c r="K66" s="8">
        <v>1</v>
      </c>
    </row>
    <row r="67" spans="7:11" x14ac:dyDescent="0.25">
      <c r="G67" s="7" t="s">
        <v>71</v>
      </c>
      <c r="H67" s="8">
        <v>120000</v>
      </c>
      <c r="I67" s="8">
        <v>50</v>
      </c>
      <c r="J67" s="8">
        <v>25</v>
      </c>
      <c r="K67" s="8">
        <v>1</v>
      </c>
    </row>
    <row r="68" spans="7:11" x14ac:dyDescent="0.25">
      <c r="G68" s="9">
        <v>3000000</v>
      </c>
      <c r="H68" s="8">
        <v>120000</v>
      </c>
      <c r="I68" s="8">
        <v>50</v>
      </c>
      <c r="J68" s="8">
        <v>25</v>
      </c>
      <c r="K68" s="8">
        <v>1</v>
      </c>
    </row>
    <row r="69" spans="7:11" x14ac:dyDescent="0.25">
      <c r="G69" s="10" t="s">
        <v>89</v>
      </c>
      <c r="H69" s="8">
        <v>120000</v>
      </c>
      <c r="I69" s="8">
        <v>50</v>
      </c>
      <c r="J69" s="8">
        <v>25</v>
      </c>
      <c r="K69" s="8">
        <v>1</v>
      </c>
    </row>
    <row r="70" spans="7:11" x14ac:dyDescent="0.25">
      <c r="G70" s="6" t="s">
        <v>52</v>
      </c>
      <c r="H70" s="8">
        <v>12000</v>
      </c>
      <c r="I70" s="8">
        <v>40</v>
      </c>
      <c r="J70" s="8">
        <v>140</v>
      </c>
      <c r="K70" s="8">
        <v>1</v>
      </c>
    </row>
    <row r="71" spans="7:11" x14ac:dyDescent="0.25">
      <c r="G71" s="7" t="s">
        <v>65</v>
      </c>
      <c r="H71" s="8">
        <v>12000</v>
      </c>
      <c r="I71" s="8">
        <v>40</v>
      </c>
      <c r="J71" s="8">
        <v>140</v>
      </c>
      <c r="K71" s="8">
        <v>1</v>
      </c>
    </row>
    <row r="72" spans="7:11" x14ac:dyDescent="0.25">
      <c r="G72" s="9">
        <v>1680000</v>
      </c>
      <c r="H72" s="8">
        <v>12000</v>
      </c>
      <c r="I72" s="8">
        <v>40</v>
      </c>
      <c r="J72" s="8">
        <v>140</v>
      </c>
      <c r="K72" s="8">
        <v>1</v>
      </c>
    </row>
    <row r="73" spans="7:11" x14ac:dyDescent="0.25">
      <c r="G73" s="10" t="s">
        <v>89</v>
      </c>
      <c r="H73" s="8">
        <v>12000</v>
      </c>
      <c r="I73" s="8">
        <v>40</v>
      </c>
      <c r="J73" s="8">
        <v>140</v>
      </c>
      <c r="K73" s="8">
        <v>1</v>
      </c>
    </row>
    <row r="74" spans="7:11" x14ac:dyDescent="0.25">
      <c r="G74" s="6" t="s">
        <v>54</v>
      </c>
      <c r="H74" s="8">
        <v>15</v>
      </c>
      <c r="I74" s="8">
        <v>120</v>
      </c>
      <c r="J74" s="8">
        <v>80</v>
      </c>
      <c r="K74" s="8">
        <v>1</v>
      </c>
    </row>
    <row r="75" spans="7:11" x14ac:dyDescent="0.25">
      <c r="G75" s="7" t="s">
        <v>66</v>
      </c>
      <c r="H75" s="8">
        <v>15</v>
      </c>
      <c r="I75" s="8">
        <v>120</v>
      </c>
      <c r="J75" s="8">
        <v>80</v>
      </c>
      <c r="K75" s="8">
        <v>1</v>
      </c>
    </row>
    <row r="76" spans="7:11" x14ac:dyDescent="0.25">
      <c r="G76" s="9">
        <v>1200</v>
      </c>
      <c r="H76" s="8">
        <v>15</v>
      </c>
      <c r="I76" s="8">
        <v>120</v>
      </c>
      <c r="J76" s="8">
        <v>80</v>
      </c>
      <c r="K76" s="8">
        <v>1</v>
      </c>
    </row>
    <row r="77" spans="7:11" x14ac:dyDescent="0.25">
      <c r="G77" s="10" t="s">
        <v>89</v>
      </c>
      <c r="H77" s="8">
        <v>15</v>
      </c>
      <c r="I77" s="8">
        <v>120</v>
      </c>
      <c r="J77" s="8">
        <v>80</v>
      </c>
      <c r="K77" s="8">
        <v>1</v>
      </c>
    </row>
    <row r="78" spans="7:11" x14ac:dyDescent="0.25">
      <c r="G78" s="6" t="s">
        <v>56</v>
      </c>
      <c r="H78" s="8">
        <v>800</v>
      </c>
      <c r="I78" s="8">
        <v>22</v>
      </c>
      <c r="J78" s="8">
        <v>65</v>
      </c>
      <c r="K78" s="8">
        <v>1</v>
      </c>
    </row>
    <row r="79" spans="7:11" x14ac:dyDescent="0.25">
      <c r="G79" s="7" t="s">
        <v>68</v>
      </c>
      <c r="H79" s="8">
        <v>800</v>
      </c>
      <c r="I79" s="8">
        <v>22</v>
      </c>
      <c r="J79" s="8">
        <v>65</v>
      </c>
      <c r="K79" s="8">
        <v>1</v>
      </c>
    </row>
    <row r="80" spans="7:11" x14ac:dyDescent="0.25">
      <c r="G80" s="9">
        <v>52000</v>
      </c>
      <c r="H80" s="8">
        <v>800</v>
      </c>
      <c r="I80" s="8">
        <v>22</v>
      </c>
      <c r="J80" s="8">
        <v>65</v>
      </c>
      <c r="K80" s="8">
        <v>1</v>
      </c>
    </row>
    <row r="81" spans="7:11" x14ac:dyDescent="0.25">
      <c r="G81" s="10" t="s">
        <v>90</v>
      </c>
      <c r="H81" s="8">
        <v>800</v>
      </c>
      <c r="I81" s="8">
        <v>22</v>
      </c>
      <c r="J81" s="8">
        <v>65</v>
      </c>
      <c r="K81" s="8">
        <v>1</v>
      </c>
    </row>
    <row r="82" spans="7:11" x14ac:dyDescent="0.25">
      <c r="G82" s="6" t="s">
        <v>57</v>
      </c>
      <c r="H82" s="8">
        <v>1500</v>
      </c>
      <c r="I82" s="8">
        <v>58</v>
      </c>
      <c r="J82" s="8">
        <v>99</v>
      </c>
      <c r="K82" s="8">
        <v>1</v>
      </c>
    </row>
    <row r="83" spans="7:11" x14ac:dyDescent="0.25">
      <c r="G83" s="7" t="s">
        <v>68</v>
      </c>
      <c r="H83" s="8">
        <v>1500</v>
      </c>
      <c r="I83" s="8">
        <v>58</v>
      </c>
      <c r="J83" s="8">
        <v>99</v>
      </c>
      <c r="K83" s="8">
        <v>1</v>
      </c>
    </row>
    <row r="84" spans="7:11" x14ac:dyDescent="0.25">
      <c r="G84" s="9">
        <v>148500</v>
      </c>
      <c r="H84" s="8">
        <v>1500</v>
      </c>
      <c r="I84" s="8">
        <v>58</v>
      </c>
      <c r="J84" s="8">
        <v>99</v>
      </c>
      <c r="K84" s="8">
        <v>1</v>
      </c>
    </row>
    <row r="85" spans="7:11" x14ac:dyDescent="0.25">
      <c r="G85" s="10" t="s">
        <v>89</v>
      </c>
      <c r="H85" s="8">
        <v>1500</v>
      </c>
      <c r="I85" s="8">
        <v>58</v>
      </c>
      <c r="J85" s="8">
        <v>99</v>
      </c>
      <c r="K85" s="8">
        <v>1</v>
      </c>
    </row>
    <row r="86" spans="7:11" x14ac:dyDescent="0.25">
      <c r="G86" s="6" t="s">
        <v>77</v>
      </c>
      <c r="H86" s="8">
        <v>210875</v>
      </c>
      <c r="I86" s="8">
        <v>768</v>
      </c>
      <c r="J86" s="8">
        <v>2138</v>
      </c>
      <c r="K86" s="8">
        <v>15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A7F5-5B3C-4931-8D26-0D7C35845382}">
  <dimension ref="A1"/>
  <sheetViews>
    <sheetView tabSelected="1" workbookViewId="0">
      <selection activeCell="D28" sqref="D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admin</cp:lastModifiedBy>
  <dcterms:created xsi:type="dcterms:W3CDTF">2025-06-05T04:20:09Z</dcterms:created>
  <dcterms:modified xsi:type="dcterms:W3CDTF">2025-06-14T06:00:16Z</dcterms:modified>
</cp:coreProperties>
</file>