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ce confronta" sheetId="1" r:id="rId4"/>
  </sheets>
  <definedNames/>
  <calcPr/>
  <extLst>
    <ext uri="GoogleSheetsCustomDataVersion2">
      <go:sheetsCustomData xmlns:go="http://customooxmlschemas.google.com/" r:id="rId5" roundtripDataChecksum="cm3BYeopUH5NVwWNPmnH24CCFsMBxtG4OLlHZoCTVBs="/>
    </ext>
  </extLst>
</workbook>
</file>

<file path=xl/sharedStrings.xml><?xml version="1.0" encoding="utf-8"?>
<sst xmlns="http://schemas.openxmlformats.org/spreadsheetml/2006/main" count="62" uniqueCount="40">
  <si>
    <t>Categoria prodotto</t>
  </si>
  <si>
    <t xml:space="preserve">Codice </t>
  </si>
  <si>
    <t>modello</t>
  </si>
  <si>
    <t>prezzo unitario</t>
  </si>
  <si>
    <t>Giacche Snowboard</t>
  </si>
  <si>
    <t>a3</t>
  </si>
  <si>
    <t>MONO</t>
  </si>
  <si>
    <t>a6</t>
  </si>
  <si>
    <t>a4</t>
  </si>
  <si>
    <t>EVOL</t>
  </si>
  <si>
    <t>a5</t>
  </si>
  <si>
    <t>ROUTER</t>
  </si>
  <si>
    <t>FOCUS</t>
  </si>
  <si>
    <t>a7</t>
  </si>
  <si>
    <t>MAIMED</t>
  </si>
  <si>
    <t>Pantaloni Snowboard</t>
  </si>
  <si>
    <t>a8</t>
  </si>
  <si>
    <t>FRONT</t>
  </si>
  <si>
    <t>a9</t>
  </si>
  <si>
    <t>CARGO</t>
  </si>
  <si>
    <t>a10</t>
  </si>
  <si>
    <t>FRANK</t>
  </si>
  <si>
    <t>Scarponi</t>
  </si>
  <si>
    <t>a11</t>
  </si>
  <si>
    <t>SLOGAN</t>
  </si>
  <si>
    <t>a12</t>
  </si>
  <si>
    <t>PRISON</t>
  </si>
  <si>
    <t>a13</t>
  </si>
  <si>
    <t>SOLID</t>
  </si>
  <si>
    <t>Snowboard</t>
  </si>
  <si>
    <t>a1</t>
  </si>
  <si>
    <t>DIABLO</t>
  </si>
  <si>
    <t>con il codice sconto "buonefeste" se si acquistano almeno 3 prodotti, il meno caro lo paghi la metà</t>
  </si>
  <si>
    <t>a2</t>
  </si>
  <si>
    <t>EVIL</t>
  </si>
  <si>
    <t>Carrello</t>
  </si>
  <si>
    <t>n prod</t>
  </si>
  <si>
    <t>codice sconto</t>
  </si>
  <si>
    <t>buonefeste</t>
  </si>
  <si>
    <t>Totale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</si>
</sst>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€&quot;\ * #,##0.00_-;\-&quot;€&quot;\ * #,##0.00_-;_-&quot;€&quot;\ * &quot;-&quot;??_-;_-@"/>
  </numFmts>
  <fonts count="6">
    <font>
      <sz val="10.0"/>
      <color rgb="FF000000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color theme="1"/>
      <name val="Calibri"/>
      <scheme val="minor"/>
    </font>
    <font>
      <b/>
      <color theme="1"/>
      <name val="Calibri"/>
      <scheme val="minor"/>
    </font>
    <font>
      <sz val="9.0"/>
      <color rgb="FF000000"/>
      <name val="&quot;Google Sans Mono&quot;"/>
    </font>
  </fonts>
  <fills count="5">
    <fill>
      <patternFill patternType="none"/>
    </fill>
    <fill>
      <patternFill patternType="lightGray"/>
    </fill>
    <fill>
      <patternFill patternType="solid">
        <fgColor rgb="FFE36C09"/>
        <bgColor rgb="FFE36C09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0" fontId="2" numFmtId="0" xfId="0" applyBorder="1" applyFont="1"/>
    <xf borderId="1" fillId="3" fontId="2" numFmtId="0" xfId="0" applyBorder="1" applyFill="1" applyFont="1"/>
    <xf borderId="1" fillId="0" fontId="2" numFmtId="164" xfId="0" applyBorder="1" applyFont="1" applyNumberFormat="1"/>
    <xf borderId="1" fillId="0" fontId="3" numFmtId="164" xfId="0" applyBorder="1" applyFont="1" applyNumberForma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1" fillId="4" fontId="5" numFmtId="0" xfId="0" applyAlignment="1" applyBorder="1" applyFill="1" applyFont="1">
      <alignment horizontal="left"/>
    </xf>
    <xf borderId="1" fillId="0" fontId="3" numFmtId="0" xfId="0" applyBorder="1" applyFont="1"/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400050</xdr:colOff>
      <xdr:row>2</xdr:row>
      <xdr:rowOff>85725</xdr:rowOff>
    </xdr:from>
    <xdr:ext cx="219075" cy="523875"/>
    <xdr:sp>
      <xdr:nvSpPr>
        <xdr:cNvPr id="3" name="Shape 3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7</xdr:col>
      <xdr:colOff>342900</xdr:colOff>
      <xdr:row>2</xdr:row>
      <xdr:rowOff>85725</xdr:rowOff>
    </xdr:from>
    <xdr:ext cx="219075" cy="523875"/>
    <xdr:sp>
      <xdr:nvSpPr>
        <xdr:cNvPr id="3" name="Shape 3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8</xdr:col>
      <xdr:colOff>428625</xdr:colOff>
      <xdr:row>2</xdr:row>
      <xdr:rowOff>85725</xdr:rowOff>
    </xdr:from>
    <xdr:ext cx="219075" cy="523875"/>
    <xdr:sp>
      <xdr:nvSpPr>
        <xdr:cNvPr id="4" name="Shape 4"/>
        <xdr:cNvSpPr/>
      </xdr:nvSpPr>
      <xdr:spPr>
        <a:xfrm>
          <a:off x="5236463" y="3518063"/>
          <a:ext cx="219075" cy="523875"/>
        </a:xfrm>
        <a:prstGeom prst="upArrow">
          <a:avLst>
            <a:gd fmla="val 50000" name="adj1"/>
            <a:gd fmla="val 50000" name="adj2"/>
          </a:avLst>
        </a:prstGeom>
        <a:gradFill>
          <a:gsLst>
            <a:gs pos="0">
              <a:srgbClr val="C86C1F"/>
            </a:gs>
            <a:gs pos="80000">
              <a:srgbClr val="FF8E29"/>
            </a:gs>
            <a:gs pos="100000">
              <a:srgbClr val="FF8D25"/>
            </a:gs>
          </a:gsLst>
          <a:lin ang="16200000" scaled="0"/>
        </a:gradFill>
        <a:ln>
          <a:noFill/>
        </a:ln>
      </xdr:spPr>
      <xdr:txBody>
        <a:bodyPr anchorCtr="0" anchor="ctr" bIns="0" lIns="18275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7.86"/>
    <col customWidth="1" min="3" max="3" width="8.71"/>
    <col customWidth="1" min="4" max="4" width="14.86"/>
    <col customWidth="1" min="5" max="5" width="10.86"/>
    <col customWidth="1" min="6" max="6" width="11.86"/>
    <col customWidth="1" min="7" max="7" width="21.14"/>
    <col customWidth="1" min="8" max="9" width="14.29"/>
    <col customWidth="1" min="10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F1" s="1" t="s">
        <v>1</v>
      </c>
      <c r="G1" s="1" t="s">
        <v>0</v>
      </c>
      <c r="H1" s="1" t="s">
        <v>2</v>
      </c>
      <c r="I1" s="1" t="s">
        <v>3</v>
      </c>
    </row>
    <row r="2" ht="12.75" customHeight="1">
      <c r="A2" s="2" t="s">
        <v>4</v>
      </c>
      <c r="B2" s="3" t="s">
        <v>5</v>
      </c>
      <c r="C2" s="2" t="s">
        <v>6</v>
      </c>
      <c r="D2" s="4">
        <v>261.5</v>
      </c>
      <c r="F2" s="3" t="s">
        <v>7</v>
      </c>
      <c r="G2" s="2" t="str">
        <f t="array" ref="G2">INDEX($A$2:$A$14, MATCH(F2,$B$2:$B$14))</f>
        <v>Giacche Snowboard</v>
      </c>
      <c r="H2" s="2" t="str">
        <f t="array" ref="H2">PROPER(XLOOKUP(F2,$B$2:$B$14,$C$2:$C$14))</f>
        <v>Focus</v>
      </c>
      <c r="I2" s="5">
        <f>VLOOKUP(F2,$B$2:$D$14,3)</f>
        <v>299</v>
      </c>
    </row>
    <row r="3" ht="12.75" customHeight="1">
      <c r="A3" s="2" t="s">
        <v>4</v>
      </c>
      <c r="B3" s="3" t="s">
        <v>8</v>
      </c>
      <c r="C3" s="2" t="s">
        <v>9</v>
      </c>
      <c r="D3" s="4">
        <v>214.0</v>
      </c>
    </row>
    <row r="4" ht="12.75" customHeight="1">
      <c r="A4" s="2" t="s">
        <v>4</v>
      </c>
      <c r="B4" s="3" t="s">
        <v>10</v>
      </c>
      <c r="C4" s="2" t="s">
        <v>11</v>
      </c>
      <c r="D4" s="4">
        <v>187.0</v>
      </c>
    </row>
    <row r="5" ht="12.75" customHeight="1">
      <c r="A5" s="2" t="s">
        <v>4</v>
      </c>
      <c r="B5" s="3" t="s">
        <v>7</v>
      </c>
      <c r="C5" s="2" t="s">
        <v>12</v>
      </c>
      <c r="D5" s="4">
        <v>299.0</v>
      </c>
    </row>
    <row r="6" ht="12.75" customHeight="1">
      <c r="A6" s="2" t="s">
        <v>4</v>
      </c>
      <c r="B6" s="3" t="s">
        <v>13</v>
      </c>
      <c r="C6" s="2" t="s">
        <v>14</v>
      </c>
      <c r="D6" s="4">
        <v>158.5</v>
      </c>
    </row>
    <row r="7" ht="12.75" customHeight="1">
      <c r="A7" s="2" t="s">
        <v>15</v>
      </c>
      <c r="B7" s="3" t="s">
        <v>16</v>
      </c>
      <c r="C7" s="2" t="s">
        <v>17</v>
      </c>
      <c r="D7" s="4">
        <v>183.5</v>
      </c>
    </row>
    <row r="8" ht="12.75" customHeight="1">
      <c r="A8" s="2" t="s">
        <v>15</v>
      </c>
      <c r="B8" s="3" t="s">
        <v>18</v>
      </c>
      <c r="C8" s="2" t="s">
        <v>19</v>
      </c>
      <c r="D8" s="4">
        <v>168.0</v>
      </c>
    </row>
    <row r="9" ht="12.75" customHeight="1">
      <c r="A9" s="2" t="s">
        <v>15</v>
      </c>
      <c r="B9" s="3" t="s">
        <v>20</v>
      </c>
      <c r="C9" s="2" t="s">
        <v>21</v>
      </c>
      <c r="D9" s="4">
        <v>140.5</v>
      </c>
    </row>
    <row r="10" ht="12.75" customHeight="1">
      <c r="A10" s="2" t="s">
        <v>22</v>
      </c>
      <c r="B10" s="3" t="s">
        <v>23</v>
      </c>
      <c r="C10" s="2" t="s">
        <v>24</v>
      </c>
      <c r="D10" s="4">
        <v>97.0</v>
      </c>
    </row>
    <row r="11" ht="12.75" customHeight="1">
      <c r="A11" s="2" t="s">
        <v>22</v>
      </c>
      <c r="B11" s="3" t="s">
        <v>25</v>
      </c>
      <c r="C11" s="2" t="s">
        <v>26</v>
      </c>
      <c r="D11" s="4">
        <v>112.0</v>
      </c>
    </row>
    <row r="12" ht="12.75" customHeight="1">
      <c r="A12" s="2" t="s">
        <v>22</v>
      </c>
      <c r="B12" s="3" t="s">
        <v>27</v>
      </c>
      <c r="C12" s="2" t="s">
        <v>28</v>
      </c>
      <c r="D12" s="4">
        <v>95.5</v>
      </c>
    </row>
    <row r="13" ht="12.75" customHeight="1">
      <c r="A13" s="2" t="s">
        <v>29</v>
      </c>
      <c r="B13" s="3" t="s">
        <v>30</v>
      </c>
      <c r="C13" s="2" t="s">
        <v>31</v>
      </c>
      <c r="D13" s="4">
        <v>578.0</v>
      </c>
      <c r="F13" s="6" t="s">
        <v>32</v>
      </c>
    </row>
    <row r="14" ht="12.75" customHeight="1">
      <c r="A14" s="2" t="s">
        <v>29</v>
      </c>
      <c r="B14" s="3" t="s">
        <v>33</v>
      </c>
      <c r="C14" s="2" t="s">
        <v>34</v>
      </c>
      <c r="D14" s="4">
        <v>620.0</v>
      </c>
    </row>
    <row r="15" ht="12.75" customHeight="1">
      <c r="F15" s="7" t="s">
        <v>35</v>
      </c>
    </row>
    <row r="16" ht="12.75" customHeight="1"/>
    <row r="17" ht="12.75" customHeight="1">
      <c r="F17" s="1" t="s">
        <v>1</v>
      </c>
      <c r="G17" s="1" t="s">
        <v>0</v>
      </c>
      <c r="H17" s="1" t="s">
        <v>2</v>
      </c>
      <c r="I17" s="1" t="s">
        <v>3</v>
      </c>
    </row>
    <row r="18" ht="12.75" customHeight="1">
      <c r="F18" s="8" t="s">
        <v>5</v>
      </c>
      <c r="G18" s="2" t="str">
        <f t="shared" ref="G18:G23" si="1">XLOOKUP(F18,$B$2:$B$14,$A$2:$A$14,)</f>
        <v>Giacche Snowboard</v>
      </c>
      <c r="H18" s="9" t="str">
        <f t="shared" ref="H18:H23" si="2">PROPER(XLOOKUP(F18,$B$2:$B$14,$C$2:$C$14,))</f>
        <v>Mono</v>
      </c>
      <c r="I18" s="5">
        <f t="shared" ref="I18:I23" si="3">XLOOKUP(F18,$B$2:$B$14,$D$2:$D$14,)</f>
        <v>261.5</v>
      </c>
    </row>
    <row r="19" ht="12.75" customHeight="1">
      <c r="F19" s="8" t="s">
        <v>30</v>
      </c>
      <c r="G19" s="2" t="str">
        <f t="shared" si="1"/>
        <v>Snowboard</v>
      </c>
      <c r="H19" s="9" t="str">
        <f t="shared" si="2"/>
        <v>Diablo</v>
      </c>
      <c r="I19" s="5">
        <f t="shared" si="3"/>
        <v>578</v>
      </c>
    </row>
    <row r="20" ht="12.75" customHeight="1">
      <c r="F20" s="8" t="s">
        <v>20</v>
      </c>
      <c r="G20" s="2" t="str">
        <f t="shared" si="1"/>
        <v>Pantaloni Snowboard</v>
      </c>
      <c r="H20" s="9" t="str">
        <f t="shared" si="2"/>
        <v>Frank</v>
      </c>
      <c r="I20" s="5">
        <f t="shared" si="3"/>
        <v>140.5</v>
      </c>
    </row>
    <row r="21" ht="12.75" customHeight="1">
      <c r="F21" s="8" t="s">
        <v>33</v>
      </c>
      <c r="G21" s="2" t="str">
        <f t="shared" si="1"/>
        <v>Snowboard</v>
      </c>
      <c r="H21" s="9" t="str">
        <f t="shared" si="2"/>
        <v>Evil</v>
      </c>
      <c r="I21" s="5">
        <f t="shared" si="3"/>
        <v>620</v>
      </c>
    </row>
    <row r="22" ht="12.75" customHeight="1">
      <c r="F22" s="8"/>
      <c r="G22" s="2" t="str">
        <f t="shared" si="1"/>
        <v/>
      </c>
      <c r="H22" s="9" t="str">
        <f t="shared" si="2"/>
        <v/>
      </c>
      <c r="I22" s="10" t="str">
        <f t="shared" si="3"/>
        <v/>
      </c>
    </row>
    <row r="23" ht="12.75" customHeight="1">
      <c r="F23" s="8"/>
      <c r="G23" s="2" t="str">
        <f t="shared" si="1"/>
        <v/>
      </c>
      <c r="H23" s="9" t="str">
        <f t="shared" si="2"/>
        <v/>
      </c>
      <c r="I23" s="10" t="str">
        <f t="shared" si="3"/>
        <v/>
      </c>
    </row>
    <row r="24" ht="12.75" customHeight="1"/>
    <row r="25" ht="12.75" customHeight="1">
      <c r="H25" s="6"/>
    </row>
    <row r="26" ht="12.75" customHeight="1">
      <c r="H26" s="11" t="s">
        <v>36</v>
      </c>
      <c r="I26" s="10">
        <f>COUNTA(F18:F23)</f>
        <v>4</v>
      </c>
    </row>
    <row r="27" ht="12.75" customHeight="1">
      <c r="F27" s="11" t="s">
        <v>37</v>
      </c>
      <c r="G27" s="11" t="s">
        <v>38</v>
      </c>
      <c r="H27" s="11" t="s">
        <v>39</v>
      </c>
      <c r="I27" s="5">
        <f>IF(AND(I26&gt;=3,G27="buonefeste"),SUM(I18:I23)-MIN(I18:I23)/2,SUM(I18:I23))</f>
        <v>1529.75</v>
      </c>
    </row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2022-08-31T13:54:33Z</dcterms:created>
</cp:coreProperties>
</file>