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<sst xmlns="http://schemas.openxmlformats.org/spreadsheetml/2006/main" uniqueCount="74">
  <si>
    <t>A=</t>
  </si>
  <si>
    <t>C=</t>
  </si>
  <si>
    <t>X1=</t>
  </si>
  <si>
    <t>B1=</t>
  </si>
  <si>
    <t>B1</t>
  </si>
  <si>
    <t>CF=</t>
  </si>
  <si>
    <t>X1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</si>
  <si>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</si>
  <si>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X2=</t>
  </si>
  <si>
    <t>B2=</t>
  </si>
  <si>
    <t>+</t>
  </si>
  <si>
    <t>B2</t>
  </si>
  <si>
    <t>PF=</t>
  </si>
  <si>
    <t>X2</t>
  </si>
  <si>
    <t>X3=</t>
  </si>
  <si>
    <t>A+C=</t>
  </si>
  <si>
    <t>B3=</t>
  </si>
  <si>
    <t>- - - - -</t>
  </si>
  <si>
    <t>-</t>
  </si>
  <si>
    <t>AF=</t>
  </si>
  <si>
    <t>=</t>
  </si>
  <si>
    <t>X4=</t>
  </si>
  <si>
    <t>A+C+C=</t>
  </si>
  <si>
    <t>B4=</t>
  </si>
  <si>
    <t>ZF=</t>
  </si>
  <si>
    <t>X5=</t>
  </si>
  <si>
    <t>C-A=</t>
  </si>
  <si>
    <t>B5=</t>
  </si>
  <si>
    <t>SF=</t>
  </si>
  <si>
    <t>X6=</t>
  </si>
  <si>
    <t>65536-X4=</t>
  </si>
  <si>
    <t>B6=</t>
  </si>
  <si>
    <t>OF=</t>
  </si>
  <si>
    <t>X7=</t>
  </si>
  <si>
    <t>-X1=</t>
  </si>
  <si>
    <t>B7=</t>
  </si>
  <si>
    <t>-B1=</t>
  </si>
  <si>
    <t>X8=</t>
  </si>
  <si>
    <t>-X2=</t>
  </si>
  <si>
    <t>B8=</t>
  </si>
  <si>
    <t>-B2=</t>
  </si>
  <si>
    <t>При сложении двух положительных слагаемых получено отрицательное число в доп коде из-за чего стоят флаги SF и OF. Результат выполнения операции, переведенный в 10-ую СС, неверный.</t>
  </si>
  <si>
    <t>X9=</t>
  </si>
  <si>
    <t>-X3=</t>
  </si>
  <si>
    <t>B9=</t>
  </si>
  <si>
    <t>-B3=</t>
  </si>
  <si>
    <t>B3</t>
  </si>
  <si>
    <t>X3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</si>
  <si>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</si>
  <si>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</si>
  <si>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</si>
  <si>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</si>
  <si>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</si>
  <si>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</si>
  <si>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</si>
  <si>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</si>
  <si>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</si>
  <si>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</si>
  <si>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</si>
  <si>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</si>
  <si>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Для данного двоичного формата ОДЗ равна: [-2^15; 2^15 -1]</t>
  </si>
  <si>
    <t>При сложении положительного слагаемого и отрицательного получено положительное число. Результат выполнения операции, переведенный в 10-ую СС, верный и корректный, совпадает с суммой десятичных эквивалентов.</t>
  </si>
  <si>
    <t>B7</t>
  </si>
  <si>
    <t>X7</t>
  </si>
  <si>
    <t>При сложении двух отрицательных слагаемых получено отрицательное число. Результат выполнения операции, переведенный в 10-ую СС, верный и корректный, совпадает с суммой десятичных эквивалентов.</t>
  </si>
  <si>
    <t>B8</t>
  </si>
  <si>
    <t>X8</t>
  </si>
  <si>
    <t>При сложении двух отрицательных слагаемых получено положительное число. Результат выполнения операции, переведенный в 10-ую СС, некорректный. Стоит флаг OF.</t>
  </si>
  <si>
    <t>B9</t>
  </si>
  <si>
    <t>X9</t>
  </si>
  <si>
    <t>При сложении отрицательного и положительного числа получено отрицательное число. Результат выполнения операции, переведенный в 10-ую СС, корректный.</t>
  </si>
  <si>
    <t>B11</t>
  </si>
  <si>
    <t>X11</t>
  </si>
  <si>
    <t>При сложении отрицательного и положительного числа получено положительное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</si>
</sst>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3"/>
      </bottom>
      <diagonal/>
    </border>
    <border>
      <left style="thin">
        <color indexed="10"/>
      </left>
      <right style="thick">
        <color indexed="13"/>
      </right>
      <top style="thin">
        <color indexed="10"/>
      </top>
      <bottom style="thin">
        <color indexed="10"/>
      </bottom>
      <diagonal/>
    </border>
    <border>
      <left style="thick">
        <color indexed="13"/>
      </left>
      <right style="thin">
        <color indexed="10"/>
      </right>
      <top style="thick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3"/>
      </top>
      <bottom style="thin">
        <color indexed="10"/>
      </bottom>
      <diagonal/>
    </border>
    <border>
      <left style="thin">
        <color indexed="10"/>
      </left>
      <right style="thick">
        <color indexed="13"/>
      </right>
      <top style="thick">
        <color indexed="13"/>
      </top>
      <bottom style="thin">
        <color indexed="10"/>
      </bottom>
      <diagonal/>
    </border>
    <border>
      <left style="thick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3"/>
      </left>
      <right style="thin">
        <color indexed="10"/>
      </right>
      <top style="thin">
        <color indexed="10"/>
      </top>
      <bottom style="thick">
        <color indexed="13"/>
      </bottom>
      <diagonal/>
    </border>
    <border>
      <left style="thin">
        <color indexed="10"/>
      </left>
      <right style="thick">
        <color indexed="13"/>
      </right>
      <top style="thin">
        <color indexed="10"/>
      </top>
      <bottom style="thick">
        <color indexed="13"/>
      </bottom>
      <diagonal/>
    </border>
    <border>
      <left style="thin">
        <color indexed="10"/>
      </left>
      <right style="thin">
        <color indexed="10"/>
      </right>
      <top style="thick">
        <color indexed="13"/>
      </top>
      <bottom style="thick">
        <color indexed="13"/>
      </bottom>
      <diagonal/>
    </border>
    <border>
      <left style="thin">
        <color indexed="10"/>
      </left>
      <right style="thick">
        <color indexed="13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ck">
        <color indexed="13"/>
      </top>
      <bottom style="thick">
        <color indexed="13"/>
      </bottom>
      <diagonal/>
    </border>
    <border>
      <left/>
      <right style="thin">
        <color indexed="10"/>
      </right>
      <top style="thick">
        <color indexed="13"/>
      </top>
      <bottom style="thick">
        <color indexed="13"/>
      </bottom>
      <diagonal/>
    </border>
    <border>
      <left style="thin">
        <color indexed="10"/>
      </left>
      <right/>
      <top style="thick">
        <color indexed="13"/>
      </top>
      <bottom style="thick">
        <color indexed="13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3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ck">
        <color indexed="13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borderId="12" applyNumberFormat="1" applyFont="1" applyFill="0" applyBorder="1" applyAlignment="1" applyProtection="0">
      <alignment horizontal="left" vertical="top" wrapText="1"/>
    </xf>
    <xf numFmtId="0" fontId="3" borderId="13" applyNumberFormat="0" applyFont="1" applyFill="0" applyBorder="1" applyAlignment="1" applyProtection="0">
      <alignment horizontal="left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3" borderId="19" applyNumberFormat="0" applyFont="1" applyFill="0" applyBorder="1" applyAlignment="1" applyProtection="0">
      <alignment horizontal="left"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3" borderId="25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C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16.6953" style="1" customWidth="1"/>
    <col min="8" max="23" width="2.79688" style="1" customWidth="1"/>
    <col min="24" max="24" width="16.3516" style="1" customWidth="1"/>
    <col min="25" max="25" width="3.36719" style="1" customWidth="1"/>
    <col min="26" max="26" width="6.73438" style="1" customWidth="1"/>
    <col min="27" max="42" width="2.8125" style="1" customWidth="1"/>
    <col min="43" max="48" width="6.72656" style="1" customWidth="1"/>
    <col min="49" max="49" width="3.42188" style="1" customWidth="1"/>
    <col min="50" max="53" width="6.72656" style="1" customWidth="1"/>
    <col min="54" max="54" width="41.7734" style="1" customWidth="1"/>
    <col min="55" max="55" width="6.72656" style="1" customWidth="1"/>
    <col min="56" max="16384" width="16.3516" style="1" customWidth="1"/>
  </cols>
  <sheetData>
    <row r="1" ht="20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ht="20.25" customHeight="1">
      <c r="A2" s="3"/>
      <c r="B2" s="4"/>
      <c r="C2" t="s" s="5">
        <v>0</v>
      </c>
      <c r="D2" s="6">
        <v>4982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</row>
    <row r="3" ht="21.35" customHeight="1">
      <c r="A3" s="8"/>
      <c r="B3" s="9"/>
      <c r="C3" t="s" s="10">
        <v>1</v>
      </c>
      <c r="D3" s="11">
        <v>15116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2"/>
    </row>
    <row r="4" ht="21.35" customHeight="1">
      <c r="A4" s="8"/>
      <c r="B4" t="s" s="14">
        <v>2</v>
      </c>
      <c r="C4" t="s" s="10">
        <v>0</v>
      </c>
      <c r="D4" s="11">
        <f>D2</f>
        <v>4982</v>
      </c>
      <c r="E4" s="12"/>
      <c r="F4" t="s" s="10">
        <v>3</v>
      </c>
      <c r="G4" s="12"/>
      <c r="H4" s="11">
        <f>MOD(QUOTIENT(D4,2^15),2)</f>
        <v>0</v>
      </c>
      <c r="I4" s="11">
        <f>MOD(QUOTIENT(D4,2^14),2)</f>
        <v>0</v>
      </c>
      <c r="J4" s="11">
        <f>MOD(QUOTIENT(D4,2^13),2)</f>
        <v>0</v>
      </c>
      <c r="K4" s="11">
        <f>MOD(QUOTIENT(D4,2^12),2)</f>
        <v>1</v>
      </c>
      <c r="L4" s="11">
        <f>MOD(QUOTIENT(D4,2^11),2)</f>
        <v>0</v>
      </c>
      <c r="M4" s="11">
        <f>MOD(QUOTIENT(D4,2^10),2)</f>
        <v>0</v>
      </c>
      <c r="N4" s="11">
        <f>MOD(QUOTIENT(D4,2^9),2)</f>
        <v>1</v>
      </c>
      <c r="O4" s="11">
        <f>MOD(QUOTIENT(D4,2^8),2)</f>
        <v>1</v>
      </c>
      <c r="P4" s="11">
        <f>MOD(QUOTIENT(D4,2^7),2)</f>
        <v>0</v>
      </c>
      <c r="Q4" s="11">
        <f>MOD(QUOTIENT(D4,2^6),2)</f>
        <v>1</v>
      </c>
      <c r="R4" s="11">
        <f>MOD(QUOTIENT(D4,2^5),2)</f>
        <v>1</v>
      </c>
      <c r="S4" s="11">
        <f>MOD(QUOTIENT(D4,2^4),2)</f>
        <v>1</v>
      </c>
      <c r="T4" s="11">
        <f>MOD(QUOTIENT(D4,2^3),2)</f>
        <v>0</v>
      </c>
      <c r="U4" s="11">
        <f>MOD(QUOTIENT(D4,2^2),2)</f>
        <v>1</v>
      </c>
      <c r="V4" s="11">
        <f>MOD(QUOTIENT(D4,2^1),2)</f>
        <v>1</v>
      </c>
      <c r="W4" s="11">
        <f>MOD(D4,2)</f>
        <v>0</v>
      </c>
      <c r="X4" s="15"/>
      <c r="Y4" s="16"/>
      <c r="Z4" t="s" s="17">
        <v>4</v>
      </c>
      <c r="AA4" s="18">
        <f>H4</f>
        <v>0</v>
      </c>
      <c r="AB4" s="18">
        <f>I4</f>
        <v>0</v>
      </c>
      <c r="AC4" s="18">
        <f>J4</f>
        <v>0</v>
      </c>
      <c r="AD4" s="18">
        <f>K4</f>
        <v>1</v>
      </c>
      <c r="AE4" s="18">
        <f>L4</f>
        <v>0</v>
      </c>
      <c r="AF4" s="18">
        <f>M4</f>
        <v>0</v>
      </c>
      <c r="AG4" s="18">
        <f>N4</f>
        <v>1</v>
      </c>
      <c r="AH4" s="18">
        <f>O4</f>
        <v>1</v>
      </c>
      <c r="AI4" s="18">
        <f>P4</f>
        <v>0</v>
      </c>
      <c r="AJ4" s="18">
        <f>Q4</f>
        <v>1</v>
      </c>
      <c r="AK4" s="18">
        <f>R4</f>
        <v>1</v>
      </c>
      <c r="AL4" s="18">
        <f>S4</f>
        <v>1</v>
      </c>
      <c r="AM4" s="18">
        <f>T4</f>
        <v>0</v>
      </c>
      <c r="AN4" s="18">
        <f>U4</f>
        <v>1</v>
      </c>
      <c r="AO4" s="18">
        <f>V4</f>
        <v>1</v>
      </c>
      <c r="AP4" s="18">
        <f>W4</f>
        <v>0</v>
      </c>
      <c r="AQ4" s="19"/>
      <c r="AR4" s="19"/>
      <c r="AS4" s="19"/>
      <c r="AT4" t="s" s="17">
        <v>5</v>
      </c>
      <c r="AU4" s="18">
        <f>0+OR(AND(IF(AA4=AA5,0,1),AA7=0),AND(AA4=1,AA5=1))</f>
        <v>0</v>
      </c>
      <c r="AV4" s="19"/>
      <c r="AW4" s="19"/>
      <c r="AX4" t="s" s="17">
        <v>6</v>
      </c>
      <c r="AY4" s="18">
        <f>D4</f>
        <v>4982</v>
      </c>
      <c r="AZ4" s="19"/>
      <c r="BA4" s="19"/>
      <c r="BB4" t="s" s="20">
        <v>7</v>
      </c>
      <c r="BC4" s="21"/>
    </row>
    <row r="5" ht="20.05" customHeight="1">
      <c r="A5" s="8"/>
      <c r="B5" t="s" s="14">
        <v>8</v>
      </c>
      <c r="C5" t="s" s="10">
        <v>1</v>
      </c>
      <c r="D5" s="11">
        <f>D3</f>
        <v>15116</v>
      </c>
      <c r="E5" s="12"/>
      <c r="F5" t="s" s="10">
        <v>9</v>
      </c>
      <c r="G5" s="12"/>
      <c r="H5" s="11">
        <f>MOD(QUOTIENT(D5,2^15),2)</f>
        <v>0</v>
      </c>
      <c r="I5" s="11">
        <f>MOD(QUOTIENT(D5,2^14),2)</f>
        <v>0</v>
      </c>
      <c r="J5" s="11">
        <f>MOD(QUOTIENT(D5,2^13),2)</f>
        <v>1</v>
      </c>
      <c r="K5" s="11">
        <f>MOD(QUOTIENT(D5,2^12),2)</f>
        <v>1</v>
      </c>
      <c r="L5" s="11">
        <f>MOD(QUOTIENT(D5,2^11),2)</f>
        <v>1</v>
      </c>
      <c r="M5" s="11">
        <f>MOD(QUOTIENT(D5,2^10),2)</f>
        <v>0</v>
      </c>
      <c r="N5" s="11">
        <f>MOD(QUOTIENT(D5,2^9),2)</f>
        <v>1</v>
      </c>
      <c r="O5" s="11">
        <f>MOD(QUOTIENT(D5,2^8),2)</f>
        <v>1</v>
      </c>
      <c r="P5" s="11">
        <f>MOD(QUOTIENT(D5,2^7),2)</f>
        <v>0</v>
      </c>
      <c r="Q5" s="11">
        <f>MOD(QUOTIENT(D5,2^6),2)</f>
        <v>0</v>
      </c>
      <c r="R5" s="11">
        <f>MOD(QUOTIENT(D5,2^5),2)</f>
        <v>0</v>
      </c>
      <c r="S5" s="11">
        <f>MOD(QUOTIENT(D5,2^4),2)</f>
        <v>0</v>
      </c>
      <c r="T5" s="11">
        <f>MOD(QUOTIENT(D5,2^3),2)</f>
        <v>1</v>
      </c>
      <c r="U5" s="11">
        <f>MOD(QUOTIENT(D5,2^2),2)</f>
        <v>1</v>
      </c>
      <c r="V5" s="11">
        <f>MOD(QUOTIENT(D5,2^1),2)</f>
        <v>0</v>
      </c>
      <c r="W5" s="11">
        <f>MOD(D5,2)</f>
        <v>0</v>
      </c>
      <c r="X5" s="15"/>
      <c r="Y5" t="s" s="22">
        <v>10</v>
      </c>
      <c r="Z5" t="s" s="10">
        <v>11</v>
      </c>
      <c r="AA5" s="11">
        <f>H5</f>
        <v>0</v>
      </c>
      <c r="AB5" s="11">
        <f>I5</f>
        <v>0</v>
      </c>
      <c r="AC5" s="11">
        <f>J5</f>
        <v>1</v>
      </c>
      <c r="AD5" s="11">
        <f>K5</f>
        <v>1</v>
      </c>
      <c r="AE5" s="11">
        <f>L5</f>
        <v>1</v>
      </c>
      <c r="AF5" s="11">
        <f>M5</f>
        <v>0</v>
      </c>
      <c r="AG5" s="11">
        <f>N5</f>
        <v>1</v>
      </c>
      <c r="AH5" s="11">
        <f>O5</f>
        <v>1</v>
      </c>
      <c r="AI5" s="11">
        <f>P5</f>
        <v>0</v>
      </c>
      <c r="AJ5" s="11">
        <f>Q5</f>
        <v>0</v>
      </c>
      <c r="AK5" s="11">
        <f>R5</f>
        <v>0</v>
      </c>
      <c r="AL5" s="11">
        <f>S5</f>
        <v>0</v>
      </c>
      <c r="AM5" s="11">
        <f>T5</f>
        <v>1</v>
      </c>
      <c r="AN5" s="11">
        <f>U5</f>
        <v>1</v>
      </c>
      <c r="AO5" s="11">
        <f>V5</f>
        <v>0</v>
      </c>
      <c r="AP5" s="11">
        <f>W5</f>
        <v>0</v>
      </c>
      <c r="AQ5" s="12"/>
      <c r="AR5" s="12"/>
      <c r="AS5" s="12"/>
      <c r="AT5" t="s" s="10">
        <v>12</v>
      </c>
      <c r="AU5" s="11">
        <f>0+(MOD(SUM(AI7:AP7),2)=0)</f>
        <v>1</v>
      </c>
      <c r="AV5" s="12"/>
      <c r="AW5" t="s" s="10">
        <v>10</v>
      </c>
      <c r="AX5" t="s" s="10">
        <v>13</v>
      </c>
      <c r="AY5" s="11">
        <f>D5</f>
        <v>15116</v>
      </c>
      <c r="AZ5" s="12"/>
      <c r="BA5" s="12"/>
      <c r="BB5" s="15"/>
      <c r="BC5" s="23"/>
    </row>
    <row r="6" ht="20.05" customHeight="1">
      <c r="A6" s="8"/>
      <c r="B6" t="s" s="14">
        <v>14</v>
      </c>
      <c r="C6" t="s" s="10">
        <v>15</v>
      </c>
      <c r="D6" s="11">
        <f>D2+D3</f>
        <v>20098</v>
      </c>
      <c r="E6" s="12"/>
      <c r="F6" t="s" s="10">
        <v>16</v>
      </c>
      <c r="G6" s="12"/>
      <c r="H6" s="11">
        <f>MOD(QUOTIENT(D6,2^15),2)</f>
        <v>0</v>
      </c>
      <c r="I6" s="11">
        <f>MOD(QUOTIENT(D6,2^14),2)</f>
        <v>1</v>
      </c>
      <c r="J6" s="11">
        <f>MOD(QUOTIENT(D6,2^13),2)</f>
        <v>0</v>
      </c>
      <c r="K6" s="11">
        <f>MOD(QUOTIENT(D6,2^12),2)</f>
        <v>0</v>
      </c>
      <c r="L6" s="11">
        <f>MOD(QUOTIENT(D6,2^11),2)</f>
        <v>1</v>
      </c>
      <c r="M6" s="11">
        <f>MOD(QUOTIENT(D6,2^10),2)</f>
        <v>1</v>
      </c>
      <c r="N6" s="11">
        <f>MOD(QUOTIENT(D6,2^9),2)</f>
        <v>1</v>
      </c>
      <c r="O6" s="11">
        <f>MOD(QUOTIENT(D6,2^8),2)</f>
        <v>0</v>
      </c>
      <c r="P6" s="11">
        <f>MOD(QUOTIENT(D6,2^7),2)</f>
        <v>1</v>
      </c>
      <c r="Q6" s="11">
        <f>MOD(QUOTIENT(D6,2^6),2)</f>
        <v>0</v>
      </c>
      <c r="R6" s="11">
        <f>MOD(QUOTIENT(D6,2^5),2)</f>
        <v>0</v>
      </c>
      <c r="S6" s="11">
        <f>MOD(QUOTIENT(D6,2^4),2)</f>
        <v>0</v>
      </c>
      <c r="T6" s="11">
        <f>MOD(QUOTIENT(D6,2^3),2)</f>
        <v>0</v>
      </c>
      <c r="U6" s="11">
        <f>MOD(QUOTIENT(D6,2^2),2)</f>
        <v>0</v>
      </c>
      <c r="V6" s="11">
        <f>MOD(QUOTIENT(D6,2^1),2)</f>
        <v>1</v>
      </c>
      <c r="W6" s="11">
        <f>MOD(D6,2)</f>
        <v>0</v>
      </c>
      <c r="X6" s="15"/>
      <c r="Y6" s="23"/>
      <c r="Z6" t="s" s="10">
        <v>17</v>
      </c>
      <c r="AA6" t="s" s="10">
        <v>18</v>
      </c>
      <c r="AB6" t="s" s="10">
        <v>18</v>
      </c>
      <c r="AC6" t="s" s="10">
        <v>18</v>
      </c>
      <c r="AD6" t="s" s="10">
        <v>18</v>
      </c>
      <c r="AE6" t="s" s="10">
        <v>18</v>
      </c>
      <c r="AF6" t="s" s="10">
        <v>18</v>
      </c>
      <c r="AG6" t="s" s="10">
        <v>18</v>
      </c>
      <c r="AH6" t="s" s="10">
        <v>18</v>
      </c>
      <c r="AI6" t="s" s="10">
        <v>18</v>
      </c>
      <c r="AJ6" t="s" s="10">
        <v>18</v>
      </c>
      <c r="AK6" t="s" s="10">
        <v>18</v>
      </c>
      <c r="AL6" t="s" s="10">
        <v>18</v>
      </c>
      <c r="AM6" t="s" s="10">
        <v>18</v>
      </c>
      <c r="AN6" t="s" s="10">
        <v>18</v>
      </c>
      <c r="AO6" t="s" s="10">
        <v>18</v>
      </c>
      <c r="AP6" t="s" s="10">
        <v>18</v>
      </c>
      <c r="AQ6" s="12"/>
      <c r="AR6" s="12"/>
      <c r="AS6" s="12"/>
      <c r="AT6" t="s" s="10">
        <v>19</v>
      </c>
      <c r="AU6" s="11">
        <f>0+OR(AND(IF(AM4=AM5,0,1),AM7=0),AND(AM4=1,AM5=1))</f>
        <v>1</v>
      </c>
      <c r="AV6" s="12"/>
      <c r="AW6" t="s" s="10">
        <v>20</v>
      </c>
      <c r="AX6" t="s" s="10">
        <v>17</v>
      </c>
      <c r="AY6" t="s" s="10">
        <v>17</v>
      </c>
      <c r="AZ6" s="12"/>
      <c r="BA6" s="12"/>
      <c r="BB6" s="15"/>
      <c r="BC6" s="23"/>
    </row>
    <row r="7" ht="20.05" customHeight="1">
      <c r="A7" s="8"/>
      <c r="B7" t="s" s="14">
        <v>21</v>
      </c>
      <c r="C7" t="s" s="10">
        <v>22</v>
      </c>
      <c r="D7" s="11">
        <f>D2+D3+D3</f>
        <v>35214</v>
      </c>
      <c r="E7" s="12"/>
      <c r="F7" t="s" s="10">
        <v>23</v>
      </c>
      <c r="G7" s="12"/>
      <c r="H7" s="11">
        <f>MOD(QUOTIENT(D7,2^15),2)</f>
        <v>1</v>
      </c>
      <c r="I7" s="11">
        <f>MOD(QUOTIENT(D7,2^14),2)</f>
        <v>0</v>
      </c>
      <c r="J7" s="11">
        <f>MOD(QUOTIENT(D7,2^13),2)</f>
        <v>0</v>
      </c>
      <c r="K7" s="11">
        <f>MOD(QUOTIENT(D7,2^12),2)</f>
        <v>0</v>
      </c>
      <c r="L7" s="11">
        <f>MOD(QUOTIENT(D7,2^11),2)</f>
        <v>1</v>
      </c>
      <c r="M7" s="11">
        <f>MOD(QUOTIENT(D7,2^10),2)</f>
        <v>0</v>
      </c>
      <c r="N7" s="11">
        <f>MOD(QUOTIENT(D7,2^9),2)</f>
        <v>0</v>
      </c>
      <c r="O7" s="11">
        <f>MOD(QUOTIENT(D7,2^8),2)</f>
        <v>1</v>
      </c>
      <c r="P7" s="11">
        <f>MOD(QUOTIENT(D7,2^7),2)</f>
        <v>1</v>
      </c>
      <c r="Q7" s="11">
        <f>MOD(QUOTIENT(D7,2^6),2)</f>
        <v>0</v>
      </c>
      <c r="R7" s="11">
        <f>MOD(QUOTIENT(D7,2^5),2)</f>
        <v>0</v>
      </c>
      <c r="S7" s="11">
        <f>MOD(QUOTIENT(D7,2^4),2)</f>
        <v>0</v>
      </c>
      <c r="T7" s="11">
        <f>MOD(QUOTIENT(D7,2^3),2)</f>
        <v>1</v>
      </c>
      <c r="U7" s="11">
        <f>MOD(QUOTIENT(D7,2^2),2)</f>
        <v>1</v>
      </c>
      <c r="V7" s="11">
        <f>MOD(QUOTIENT(D7,2^1),2)</f>
        <v>1</v>
      </c>
      <c r="W7" s="11">
        <f>MOD(D7,2)</f>
        <v>0</v>
      </c>
      <c r="X7" s="15"/>
      <c r="Y7" s="23"/>
      <c r="Z7" t="s" s="10">
        <v>20</v>
      </c>
      <c r="AA7" s="11">
        <f>MOD(AA4+AA5+OR(AND(IF(AB4=AB5,0,1),AB7=0),AND(AB4=1,AB5=1)),2)</f>
        <v>0</v>
      </c>
      <c r="AB7" s="11">
        <f>MOD(AB4+AB5+OR(AND(IF(AC4=AC5,0,1),AC7=0),AND(AC4=1,AC5=1)),2)</f>
        <v>1</v>
      </c>
      <c r="AC7" s="11">
        <f>MOD(AC4+AC5+OR(AND(IF(AD4=AD5,0,1),AD7=0),AND(AD4=1,AD5=1)),2)</f>
        <v>0</v>
      </c>
      <c r="AD7" s="11">
        <f>MOD(AD4+AD5+OR(AND(IF(AE4=AE5,0,1),AE7=0),AND(AE4=1,AE5=1)),2)</f>
        <v>0</v>
      </c>
      <c r="AE7" s="11">
        <f>MOD(AE4+AE5+OR(AND(IF(AF4=AF5,0,1),AF7=0),AND(AF4=1,AF5=1)),2)</f>
        <v>1</v>
      </c>
      <c r="AF7" s="11">
        <f>MOD(AF4+AF5+OR(AND(IF(AG4=AG5,0,1),AG7=0),AND(AG4=1,AG5=1)),2)</f>
        <v>1</v>
      </c>
      <c r="AG7" s="11">
        <f>MOD(AG4+AG5+OR(AND(IF(AH4=AH5,0,1),AH7=0),AND(AH4=1,AH5=1)),2)</f>
        <v>1</v>
      </c>
      <c r="AH7" s="11">
        <f>MOD(AH4+AH5+OR(AND(IF(AI4=AI5,0,1),AI7=0),AND(AI4=1,AI5=1)),2)</f>
        <v>0</v>
      </c>
      <c r="AI7" s="11">
        <f>MOD(AI4+AI5+OR(AND(IF(AJ4=AJ5,0,1),AJ7=0),AND(AJ4=1,AJ5=1)),2)</f>
        <v>1</v>
      </c>
      <c r="AJ7" s="11">
        <f>MOD(AJ4+AJ5+OR(AND(IF(AK4=AK5,0,1),AK7=0),AND(AK4=1,AK5=1)),2)</f>
        <v>0</v>
      </c>
      <c r="AK7" s="11">
        <f>MOD(AK4+AK5+OR(AND(IF(AL4=AL5,0,1),AL7=0),AND(AL4=1,AL5=1)),2)</f>
        <v>0</v>
      </c>
      <c r="AL7" s="11">
        <f>MOD(AL4+AL5+OR(AND(IF(AM4=AM5,0,1),AM7=0),AND(AM4=1,AM5=1)),2)</f>
        <v>0</v>
      </c>
      <c r="AM7" s="11">
        <f>MOD(AM4+AM5+OR(AND(IF(AN4=AN5,0,1),AN7=0),AND(AN4=1,AN5=1)),2)</f>
        <v>0</v>
      </c>
      <c r="AN7" s="11">
        <f>MOD(AN4+AN5+OR(AND(IF(AO4=AO5,0,1),AO7=0),AND(AO4=1,AO5=1)),2)</f>
        <v>0</v>
      </c>
      <c r="AO7" s="11">
        <f>MOD(AO4+AO5+OR(AND(IF(AP4=AP5,0,1),AP7=0),AND(AP4=1,AP5=1)),2)</f>
        <v>1</v>
      </c>
      <c r="AP7" s="11">
        <f>MOD(AP4+AP5,2)</f>
        <v>0</v>
      </c>
      <c r="AQ7" t="s" s="10">
        <v>20</v>
      </c>
      <c r="AR7" s="11">
        <f>IF(AA7=0,AB7*2^14+AC7*2^13+AD7*2^12+AE7*2^11+AF7*2^10+AG7*2^9+AH7*2^8+AI7*2^7+AJ7*2^6+AK7*2^5+AL7*2^4+AM7*2^3+AN7*2^2+AO7*2+AP7,-1*(NOT(AB7)*2^14+NOT(AC7)*2^13+NOT(AD7)*2^12+NOT(AE7)*2^11+NOT(AF7)*2^10+NOT(AG7)*2^9+NOT(AH7)*2^8+NOT(AI7)*2^7+NOT(AJ7)*2^6+NOT(AK7)*2^5+NOT(AL7)*2^4+NOT(AM7)*2^3+NOT(AN7)*2^2+NOT(AO7)*2+NOT(AP7)+1))</f>
        <v>20098</v>
      </c>
      <c r="AS7" s="12"/>
      <c r="AT7" t="s" s="10">
        <v>24</v>
      </c>
      <c r="AU7" s="11">
        <f>0+(SUM(AA7:AP7)=0)</f>
        <v>0</v>
      </c>
      <c r="AV7" s="12"/>
      <c r="AW7" s="12"/>
      <c r="AX7" s="12"/>
      <c r="AY7" s="11">
        <f>AY4+AY5</f>
        <v>20098</v>
      </c>
      <c r="AZ7" s="12"/>
      <c r="BA7" s="12"/>
      <c r="BB7" s="15"/>
      <c r="BC7" s="23"/>
    </row>
    <row r="8" ht="20.05" customHeight="1">
      <c r="A8" s="8"/>
      <c r="B8" t="s" s="14">
        <v>25</v>
      </c>
      <c r="C8" t="s" s="10">
        <v>26</v>
      </c>
      <c r="D8" s="11">
        <f>D3-D2</f>
        <v>10134</v>
      </c>
      <c r="E8" s="12"/>
      <c r="F8" t="s" s="10">
        <v>27</v>
      </c>
      <c r="G8" s="12"/>
      <c r="H8" s="11">
        <f>MOD(QUOTIENT(D8,2^15),2)</f>
        <v>0</v>
      </c>
      <c r="I8" s="11">
        <f>MOD(QUOTIENT(D8,2^14),2)</f>
        <v>0</v>
      </c>
      <c r="J8" s="11">
        <f>MOD(QUOTIENT(D8,2^13),2)</f>
        <v>1</v>
      </c>
      <c r="K8" s="11">
        <f>MOD(QUOTIENT(D8,2^12),2)</f>
        <v>0</v>
      </c>
      <c r="L8" s="11">
        <f>MOD(QUOTIENT(D8,2^11),2)</f>
        <v>0</v>
      </c>
      <c r="M8" s="11">
        <f>MOD(QUOTIENT(D8,2^10),2)</f>
        <v>1</v>
      </c>
      <c r="N8" s="11">
        <f>MOD(QUOTIENT(D8,2^9),2)</f>
        <v>1</v>
      </c>
      <c r="O8" s="11">
        <f>MOD(QUOTIENT(D8,2^8),2)</f>
        <v>1</v>
      </c>
      <c r="P8" s="11">
        <f>MOD(QUOTIENT(D8,2^7),2)</f>
        <v>1</v>
      </c>
      <c r="Q8" s="11">
        <f>MOD(QUOTIENT(D8,2^6),2)</f>
        <v>0</v>
      </c>
      <c r="R8" s="11">
        <f>MOD(QUOTIENT(D8,2^5),2)</f>
        <v>0</v>
      </c>
      <c r="S8" s="11">
        <f>MOD(QUOTIENT(D8,2^4),2)</f>
        <v>1</v>
      </c>
      <c r="T8" s="11">
        <f>MOD(QUOTIENT(D8,2^3),2)</f>
        <v>0</v>
      </c>
      <c r="U8" s="11">
        <f>MOD(QUOTIENT(D8,2^2),2)</f>
        <v>1</v>
      </c>
      <c r="V8" s="11">
        <f>MOD(QUOTIENT(D8,2^1),2)</f>
        <v>1</v>
      </c>
      <c r="W8" s="11">
        <f>MOD(D8,2)</f>
        <v>0</v>
      </c>
      <c r="X8" s="15"/>
      <c r="Y8" s="23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t="s" s="10">
        <v>28</v>
      </c>
      <c r="AU8" s="11">
        <f>AA7</f>
        <v>0</v>
      </c>
      <c r="AV8" s="12"/>
      <c r="AW8" s="12"/>
      <c r="AX8" s="12"/>
      <c r="AY8" s="12"/>
      <c r="AZ8" s="12"/>
      <c r="BA8" s="12"/>
      <c r="BB8" s="15"/>
      <c r="BC8" s="23"/>
    </row>
    <row r="9" ht="21.35" customHeight="1">
      <c r="A9" s="8"/>
      <c r="B9" t="s" s="14">
        <v>29</v>
      </c>
      <c r="C9" t="s" s="10">
        <v>30</v>
      </c>
      <c r="D9" s="11">
        <f>65536-D7</f>
        <v>30322</v>
      </c>
      <c r="E9" s="12"/>
      <c r="F9" t="s" s="10">
        <v>31</v>
      </c>
      <c r="G9" s="12"/>
      <c r="H9" s="11">
        <f>MOD(QUOTIENT(D9,2^15),2)</f>
        <v>0</v>
      </c>
      <c r="I9" s="11">
        <f>MOD(QUOTIENT(D9,2^14),2)</f>
        <v>1</v>
      </c>
      <c r="J9" s="11">
        <f>MOD(QUOTIENT(D9,2^13),2)</f>
        <v>1</v>
      </c>
      <c r="K9" s="11">
        <f>MOD(QUOTIENT(D9,2^12),2)</f>
        <v>1</v>
      </c>
      <c r="L9" s="11">
        <f>MOD(QUOTIENT(D9,2^11),2)</f>
        <v>0</v>
      </c>
      <c r="M9" s="11">
        <f>MOD(QUOTIENT(D9,2^10),2)</f>
        <v>1</v>
      </c>
      <c r="N9" s="11">
        <f>MOD(QUOTIENT(D9,2^9),2)</f>
        <v>1</v>
      </c>
      <c r="O9" s="11">
        <f>MOD(QUOTIENT(D9,2^8),2)</f>
        <v>0</v>
      </c>
      <c r="P9" s="11">
        <f>MOD(QUOTIENT(D9,2^7),2)</f>
        <v>0</v>
      </c>
      <c r="Q9" s="11">
        <f>MOD(QUOTIENT(D9,2^6),2)</f>
        <v>1</v>
      </c>
      <c r="R9" s="11">
        <f>MOD(QUOTIENT(D9,2^5),2)</f>
        <v>1</v>
      </c>
      <c r="S9" s="11">
        <f>MOD(QUOTIENT(D9,2^4),2)</f>
        <v>1</v>
      </c>
      <c r="T9" s="11">
        <f>MOD(QUOTIENT(D9,2^3),2)</f>
        <v>0</v>
      </c>
      <c r="U9" s="11">
        <f>MOD(QUOTIENT(D9,2^2),2)</f>
        <v>0</v>
      </c>
      <c r="V9" s="11">
        <f>MOD(QUOTIENT(D9,2^1),2)</f>
        <v>1</v>
      </c>
      <c r="W9" s="11">
        <f>MOD(D9,2)</f>
        <v>0</v>
      </c>
      <c r="X9" s="15"/>
      <c r="Y9" s="24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t="s" s="25">
        <v>32</v>
      </c>
      <c r="AU9" s="26">
        <f>MOD(AU4+OR(AND(IF(AB4=AB5,0,1),AB7=0),AND(AB4=1,AB5=1)),2)</f>
        <v>0</v>
      </c>
      <c r="AV9" s="13"/>
      <c r="AW9" s="13"/>
      <c r="AX9" s="13"/>
      <c r="AY9" s="13"/>
      <c r="AZ9" s="13"/>
      <c r="BA9" s="13"/>
      <c r="BB9" s="27"/>
      <c r="BC9" s="23"/>
    </row>
    <row r="10" ht="22.7" customHeight="1">
      <c r="A10" s="8"/>
      <c r="B10" t="s" s="14">
        <v>33</v>
      </c>
      <c r="C10" t="s" s="10">
        <v>34</v>
      </c>
      <c r="D10" s="11">
        <f>-D4</f>
        <v>-4982</v>
      </c>
      <c r="E10" s="12"/>
      <c r="F10" t="s" s="10">
        <v>35</v>
      </c>
      <c r="G10" t="s" s="10">
        <v>36</v>
      </c>
      <c r="H10" s="11">
        <f>MOD(IF(I10=1,NOT(H4),NOT(H4)+IF(I4=I10,1,0)),2)</f>
        <v>1</v>
      </c>
      <c r="I10" s="11">
        <f>MOD(IF(J10=1,NOT(I4),NOT(I4)+IF(J4=J10,1,0)),2)</f>
        <v>1</v>
      </c>
      <c r="J10" s="11">
        <f>MOD(IF(K10=1,NOT(J4),NOT(J4)+IF(K4=K10,1,0)),2)</f>
        <v>1</v>
      </c>
      <c r="K10" s="11">
        <f>MOD(IF(L10=1,NOT(K4),NOT(K4)+IF(L4=L10,1,0)),2)</f>
        <v>0</v>
      </c>
      <c r="L10" s="11">
        <f>MOD(IF(M10=1,NOT(L4),NOT(L4)+IF(M4=M10,1,0)),2)</f>
        <v>1</v>
      </c>
      <c r="M10" s="11">
        <f>MOD(IF(N10=1,NOT(M4),NOT(M4)+IF(N4=N10,1,0)),2)</f>
        <v>1</v>
      </c>
      <c r="N10" s="11">
        <f>MOD(IF(O10=1,NOT(N4),NOT(N4)+IF(O4=O10,1,0)),2)</f>
        <v>0</v>
      </c>
      <c r="O10" s="11">
        <f>MOD(IF(P10=1,NOT(O4),NOT(O4)+IF(P4=P10,1,0)),2)</f>
        <v>0</v>
      </c>
      <c r="P10" s="11">
        <f>MOD(IF(Q10=1,NOT(P4),NOT(P4)+IF(Q4=Q10,1,0)),2)</f>
        <v>1</v>
      </c>
      <c r="Q10" s="11">
        <f>MOD(IF(R10=1,NOT(Q4),NOT(Q4)+IF(R4=R10,1,0)),2)</f>
        <v>0</v>
      </c>
      <c r="R10" s="11">
        <f>MOD(IF(S10=1,NOT(R4),NOT(R4)+IF(S4=S10,1,0)),2)</f>
        <v>0</v>
      </c>
      <c r="S10" s="11">
        <f>MOD(IF(T10=1,NOT(S4),NOT(S4)+IF(T4=T10,1,0)),2)</f>
        <v>0</v>
      </c>
      <c r="T10" s="11">
        <f>MOD(IF(U10=1,NOT(T4),NOT(T4)+IF(U4=U10,1,0)),2)</f>
        <v>1</v>
      </c>
      <c r="U10" s="11">
        <f>MOD(IF(V10=1,NOT(U4),NOT(U4)+IF(V4=V10,1,0)),2)</f>
        <v>0</v>
      </c>
      <c r="V10" s="11">
        <f>MOD(IF(W10=1,NOT(V4),NOT(V4)+IF(W4=W10,1,0)),2)</f>
        <v>1</v>
      </c>
      <c r="W10" s="11">
        <f>MOD(NOT(W4)+1,2)</f>
        <v>0</v>
      </c>
      <c r="X10" s="12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12"/>
    </row>
    <row r="11" ht="21.35" customHeight="1">
      <c r="A11" s="8"/>
      <c r="B11" t="s" s="14">
        <v>37</v>
      </c>
      <c r="C11" t="s" s="10">
        <v>38</v>
      </c>
      <c r="D11" s="11">
        <f>-D5</f>
        <v>-15116</v>
      </c>
      <c r="E11" s="12"/>
      <c r="F11" t="s" s="10">
        <v>39</v>
      </c>
      <c r="G11" t="s" s="10">
        <v>40</v>
      </c>
      <c r="H11" s="11">
        <f>MOD(IF(I11=1,NOT(H5),NOT(H5)+IF(I5=I11,1,0)),2)</f>
        <v>1</v>
      </c>
      <c r="I11" s="11">
        <f>MOD(IF(J11=1,NOT(I5),NOT(I5)+IF(J5=J11,1,0)),2)</f>
        <v>1</v>
      </c>
      <c r="J11" s="11">
        <f>MOD(IF(K11=1,NOT(J5),NOT(J5)+IF(K5=K11,1,0)),2)</f>
        <v>0</v>
      </c>
      <c r="K11" s="11">
        <f>MOD(IF(L11=1,NOT(K5),NOT(K5)+IF(L5=L11,1,0)),2)</f>
        <v>0</v>
      </c>
      <c r="L11" s="11">
        <f>MOD(IF(M11=1,NOT(L5),NOT(L5)+IF(M5=M11,1,0)),2)</f>
        <v>0</v>
      </c>
      <c r="M11" s="11">
        <f>MOD(IF(N11=1,NOT(M5),NOT(M5)+IF(N5=N11,1,0)),2)</f>
        <v>1</v>
      </c>
      <c r="N11" s="11">
        <f>MOD(IF(O11=1,NOT(N5),NOT(N5)+IF(O5=O11,1,0)),2)</f>
        <v>0</v>
      </c>
      <c r="O11" s="11">
        <f>MOD(IF(P11=1,NOT(O5),NOT(O5)+IF(P5=P11,1,0)),2)</f>
        <v>0</v>
      </c>
      <c r="P11" s="11">
        <f>MOD(IF(Q11=1,NOT(P5),NOT(P5)+IF(Q5=Q11,1,0)),2)</f>
        <v>1</v>
      </c>
      <c r="Q11" s="11">
        <f>MOD(IF(R11=1,NOT(Q5),NOT(Q5)+IF(R5=R11,1,0)),2)</f>
        <v>1</v>
      </c>
      <c r="R11" s="11">
        <f>MOD(IF(S11=1,NOT(R5),NOT(R5)+IF(S5=S11,1,0)),2)</f>
        <v>1</v>
      </c>
      <c r="S11" s="11">
        <f>MOD(IF(T11=1,NOT(S5),NOT(S5)+IF(T5=T11,1,0)),2)</f>
        <v>1</v>
      </c>
      <c r="T11" s="11">
        <f>MOD(IF(U11=1,NOT(T5),NOT(T5)+IF(U5=U11,1,0)),2)</f>
        <v>0</v>
      </c>
      <c r="U11" s="11">
        <f>MOD(IF(V11=1,NOT(U5),NOT(U5)+IF(V5=V11,1,0)),2)</f>
        <v>1</v>
      </c>
      <c r="V11" s="11">
        <f>MOD(IF(W11=1,NOT(V5),NOT(V5)+IF(W5=W11,1,0)),2)</f>
        <v>0</v>
      </c>
      <c r="W11" s="11">
        <f>MOD(NOT(W5)+1,2)</f>
        <v>0</v>
      </c>
      <c r="X11" s="15"/>
      <c r="Y11" s="16"/>
      <c r="Z11" t="s" s="17">
        <v>11</v>
      </c>
      <c r="AA11" s="18">
        <f>H5</f>
        <v>0</v>
      </c>
      <c r="AB11" s="18">
        <f>I5</f>
        <v>0</v>
      </c>
      <c r="AC11" s="18">
        <f>J5</f>
        <v>1</v>
      </c>
      <c r="AD11" s="18">
        <f>K5</f>
        <v>1</v>
      </c>
      <c r="AE11" s="18">
        <f>L5</f>
        <v>1</v>
      </c>
      <c r="AF11" s="18">
        <f>M5</f>
        <v>0</v>
      </c>
      <c r="AG11" s="18">
        <f>N5</f>
        <v>1</v>
      </c>
      <c r="AH11" s="18">
        <f>O5</f>
        <v>1</v>
      </c>
      <c r="AI11" s="18">
        <f>P5</f>
        <v>0</v>
      </c>
      <c r="AJ11" s="18">
        <f>Q5</f>
        <v>0</v>
      </c>
      <c r="AK11" s="18">
        <f>R5</f>
        <v>0</v>
      </c>
      <c r="AL11" s="18">
        <f>S5</f>
        <v>0</v>
      </c>
      <c r="AM11" s="18">
        <f>T5</f>
        <v>1</v>
      </c>
      <c r="AN11" s="18">
        <f>U5</f>
        <v>1</v>
      </c>
      <c r="AO11" s="18">
        <f>V5</f>
        <v>0</v>
      </c>
      <c r="AP11" s="18">
        <f>W5</f>
        <v>0</v>
      </c>
      <c r="AQ11" s="19"/>
      <c r="AR11" s="19"/>
      <c r="AS11" s="19"/>
      <c r="AT11" t="s" s="17">
        <v>5</v>
      </c>
      <c r="AU11" s="18">
        <f>0+OR(AND(IF(AA11=AA12,0,1),AA14=0),AND(AA11=1,AA12=1))</f>
        <v>0</v>
      </c>
      <c r="AV11" s="19"/>
      <c r="AW11" s="19"/>
      <c r="AX11" t="s" s="17">
        <v>13</v>
      </c>
      <c r="AY11" s="18">
        <f>D5</f>
        <v>15116</v>
      </c>
      <c r="AZ11" s="19"/>
      <c r="BA11" s="19"/>
      <c r="BB11" t="s" s="20">
        <v>41</v>
      </c>
      <c r="BC11" s="23"/>
    </row>
    <row r="12" ht="20.05" customHeight="1">
      <c r="A12" s="8"/>
      <c r="B12" t="s" s="14">
        <v>42</v>
      </c>
      <c r="C12" t="s" s="10">
        <v>43</v>
      </c>
      <c r="D12" s="11">
        <f>-D6</f>
        <v>-20098</v>
      </c>
      <c r="E12" s="12"/>
      <c r="F12" t="s" s="10">
        <v>44</v>
      </c>
      <c r="G12" t="s" s="10">
        <v>45</v>
      </c>
      <c r="H12" s="11">
        <f>MOD(IF(I12=1,NOT(H6),NOT(H6)+IF(I6=I12,1,0)),2)</f>
        <v>1</v>
      </c>
      <c r="I12" s="11">
        <f>MOD(IF(J12=1,NOT(I6),NOT(I6)+IF(J6=J12,1,0)),2)</f>
        <v>0</v>
      </c>
      <c r="J12" s="11">
        <f>MOD(IF(K12=1,NOT(J6),NOT(J6)+IF(K6=K12,1,0)),2)</f>
        <v>1</v>
      </c>
      <c r="K12" s="11">
        <f>MOD(IF(L12=1,NOT(K6),NOT(K6)+IF(L6=L12,1,0)),2)</f>
        <v>1</v>
      </c>
      <c r="L12" s="11">
        <f>MOD(IF(M12=1,NOT(L6),NOT(L6)+IF(M6=M12,1,0)),2)</f>
        <v>0</v>
      </c>
      <c r="M12" s="11">
        <f>MOD(IF(N12=1,NOT(M6),NOT(M6)+IF(N6=N12,1,0)),2)</f>
        <v>0</v>
      </c>
      <c r="N12" s="11">
        <f>MOD(IF(O12=1,NOT(N6),NOT(N6)+IF(O6=O12,1,0)),2)</f>
        <v>0</v>
      </c>
      <c r="O12" s="11">
        <f>MOD(IF(P12=1,NOT(O6),NOT(O6)+IF(P6=P12,1,0)),2)</f>
        <v>1</v>
      </c>
      <c r="P12" s="11">
        <f>MOD(IF(Q12=1,NOT(P6),NOT(P6)+IF(Q6=Q12,1,0)),2)</f>
        <v>0</v>
      </c>
      <c r="Q12" s="11">
        <f>MOD(IF(R12=1,NOT(Q6),NOT(Q6)+IF(R6=R12,1,0)),2)</f>
        <v>1</v>
      </c>
      <c r="R12" s="11">
        <f>MOD(IF(S12=1,NOT(R6),NOT(R6)+IF(S6=S12,1,0)),2)</f>
        <v>1</v>
      </c>
      <c r="S12" s="11">
        <f>MOD(IF(T12=1,NOT(S6),NOT(S6)+IF(T6=T12,1,0)),2)</f>
        <v>1</v>
      </c>
      <c r="T12" s="11">
        <f>MOD(IF(U12=1,NOT(T6),NOT(T6)+IF(U6=U12,1,0)),2)</f>
        <v>1</v>
      </c>
      <c r="U12" s="11">
        <f>MOD(IF(V12=1,NOT(U6),NOT(U6)+IF(V6=V12,1,0)),2)</f>
        <v>1</v>
      </c>
      <c r="V12" s="11">
        <f>MOD(IF(W12=1,NOT(V6),NOT(V6)+IF(W6=W12,1,0)),2)</f>
        <v>1</v>
      </c>
      <c r="W12" s="11">
        <f>MOD(NOT(W6)+1,2)</f>
        <v>0</v>
      </c>
      <c r="X12" s="15"/>
      <c r="Y12" t="s" s="22">
        <v>10</v>
      </c>
      <c r="Z12" t="s" s="10">
        <v>46</v>
      </c>
      <c r="AA12" s="11">
        <f>H6</f>
        <v>0</v>
      </c>
      <c r="AB12" s="11">
        <f>I6</f>
        <v>1</v>
      </c>
      <c r="AC12" s="11">
        <f>J6</f>
        <v>0</v>
      </c>
      <c r="AD12" s="11">
        <f>K6</f>
        <v>0</v>
      </c>
      <c r="AE12" s="11">
        <f>L6</f>
        <v>1</v>
      </c>
      <c r="AF12" s="11">
        <f>M6</f>
        <v>1</v>
      </c>
      <c r="AG12" s="11">
        <f>N6</f>
        <v>1</v>
      </c>
      <c r="AH12" s="11">
        <f>O6</f>
        <v>0</v>
      </c>
      <c r="AI12" s="11">
        <f>P6</f>
        <v>1</v>
      </c>
      <c r="AJ12" s="11">
        <f>Q6</f>
        <v>0</v>
      </c>
      <c r="AK12" s="11">
        <f>R6</f>
        <v>0</v>
      </c>
      <c r="AL12" s="11">
        <f>S6</f>
        <v>0</v>
      </c>
      <c r="AM12" s="11">
        <f>T6</f>
        <v>0</v>
      </c>
      <c r="AN12" s="11">
        <f>U6</f>
        <v>0</v>
      </c>
      <c r="AO12" s="11">
        <f>V6</f>
        <v>1</v>
      </c>
      <c r="AP12" s="11">
        <f>W6</f>
        <v>0</v>
      </c>
      <c r="AQ12" s="12"/>
      <c r="AR12" s="12"/>
      <c r="AS12" s="12"/>
      <c r="AT12" t="s" s="10">
        <v>12</v>
      </c>
      <c r="AU12" s="11">
        <f>0+(MOD(SUM(AI14:AP14),2)=0)</f>
        <v>1</v>
      </c>
      <c r="AV12" s="12"/>
      <c r="AW12" t="s" s="10">
        <v>10</v>
      </c>
      <c r="AX12" t="s" s="10">
        <v>47</v>
      </c>
      <c r="AY12" s="11">
        <f>D6</f>
        <v>20098</v>
      </c>
      <c r="AZ12" s="12"/>
      <c r="BA12" s="12"/>
      <c r="BB12" s="15"/>
      <c r="BC12" s="23"/>
    </row>
    <row r="13" ht="20.05" customHeight="1">
      <c r="A13" s="8"/>
      <c r="B13" t="s" s="14">
        <v>48</v>
      </c>
      <c r="C13" t="s" s="10">
        <v>49</v>
      </c>
      <c r="D13" s="11">
        <f>-D7</f>
        <v>-35214</v>
      </c>
      <c r="E13" s="12"/>
      <c r="F13" t="s" s="10">
        <v>50</v>
      </c>
      <c r="G13" t="s" s="10">
        <v>51</v>
      </c>
      <c r="H13" s="11">
        <f>MOD(IF(I13=1,NOT(H7),NOT(H7)+IF(I7=I13,1,0)),2)</f>
        <v>0</v>
      </c>
      <c r="I13" s="11">
        <f>MOD(IF(J13=1,NOT(I7),NOT(I7)+IF(J7=J13,1,0)),2)</f>
        <v>1</v>
      </c>
      <c r="J13" s="11">
        <f>MOD(IF(K13=1,NOT(J7),NOT(J7)+IF(K7=K13,1,0)),2)</f>
        <v>1</v>
      </c>
      <c r="K13" s="11">
        <f>MOD(IF(L13=1,NOT(K7),NOT(K7)+IF(L7=L13,1,0)),2)</f>
        <v>1</v>
      </c>
      <c r="L13" s="11">
        <f>MOD(IF(M13=1,NOT(L7),NOT(L7)+IF(M7=M13,1,0)),2)</f>
        <v>0</v>
      </c>
      <c r="M13" s="11">
        <f>MOD(IF(N13=1,NOT(M7),NOT(M7)+IF(N7=N13,1,0)),2)</f>
        <v>1</v>
      </c>
      <c r="N13" s="11">
        <f>MOD(IF(O13=1,NOT(N7),NOT(N7)+IF(O7=O13,1,0)),2)</f>
        <v>1</v>
      </c>
      <c r="O13" s="11">
        <f>MOD(IF(P13=1,NOT(O7),NOT(O7)+IF(P7=P13,1,0)),2)</f>
        <v>0</v>
      </c>
      <c r="P13" s="11">
        <f>MOD(IF(Q13=1,NOT(P7),NOT(P7)+IF(Q7=Q13,1,0)),2)</f>
        <v>0</v>
      </c>
      <c r="Q13" s="11">
        <f>MOD(IF(R13=1,NOT(Q7),NOT(Q7)+IF(R7=R13,1,0)),2)</f>
        <v>1</v>
      </c>
      <c r="R13" s="11">
        <f>MOD(IF(S13=1,NOT(R7),NOT(R7)+IF(S7=S13,1,0)),2)</f>
        <v>1</v>
      </c>
      <c r="S13" s="11">
        <f>MOD(IF(T13=1,NOT(S7),NOT(S7)+IF(T7=T13,1,0)),2)</f>
        <v>1</v>
      </c>
      <c r="T13" s="11">
        <f>MOD(IF(U13=1,NOT(T7),NOT(T7)+IF(U7=U13,1,0)),2)</f>
        <v>0</v>
      </c>
      <c r="U13" s="11">
        <f>MOD(IF(V13=1,NOT(U7),NOT(U7)+IF(V7=V13,1,0)),2)</f>
        <v>0</v>
      </c>
      <c r="V13" s="11">
        <f>MOD(IF(W13=1,NOT(V7),NOT(V7)+IF(W7=W13,1,0)),2)</f>
        <v>1</v>
      </c>
      <c r="W13" s="11">
        <f>MOD(NOT(W7)+1,2)</f>
        <v>0</v>
      </c>
      <c r="X13" s="15"/>
      <c r="Y13" s="23"/>
      <c r="Z13" t="s" s="10">
        <v>17</v>
      </c>
      <c r="AA13" t="s" s="10">
        <v>18</v>
      </c>
      <c r="AB13" t="s" s="10">
        <v>18</v>
      </c>
      <c r="AC13" t="s" s="10">
        <v>18</v>
      </c>
      <c r="AD13" t="s" s="10">
        <v>18</v>
      </c>
      <c r="AE13" t="s" s="10">
        <v>18</v>
      </c>
      <c r="AF13" t="s" s="10">
        <v>18</v>
      </c>
      <c r="AG13" t="s" s="10">
        <v>18</v>
      </c>
      <c r="AH13" t="s" s="10">
        <v>18</v>
      </c>
      <c r="AI13" t="s" s="10">
        <v>18</v>
      </c>
      <c r="AJ13" t="s" s="10">
        <v>18</v>
      </c>
      <c r="AK13" t="s" s="10">
        <v>18</v>
      </c>
      <c r="AL13" t="s" s="10">
        <v>18</v>
      </c>
      <c r="AM13" t="s" s="10">
        <v>18</v>
      </c>
      <c r="AN13" t="s" s="10">
        <v>18</v>
      </c>
      <c r="AO13" t="s" s="10">
        <v>18</v>
      </c>
      <c r="AP13" t="s" s="10">
        <v>18</v>
      </c>
      <c r="AQ13" s="12"/>
      <c r="AR13" s="12"/>
      <c r="AS13" s="12"/>
      <c r="AT13" t="s" s="10">
        <v>19</v>
      </c>
      <c r="AU13" s="11">
        <f>0+OR(AND(IF(AM11=AM12,0,1),AM14=0),AND(AM11=1,AM12=1))</f>
        <v>0</v>
      </c>
      <c r="AV13" s="12"/>
      <c r="AW13" t="s" s="10">
        <v>20</v>
      </c>
      <c r="AX13" t="s" s="10">
        <v>17</v>
      </c>
      <c r="AY13" t="s" s="10">
        <v>17</v>
      </c>
      <c r="AZ13" s="12"/>
      <c r="BA13" s="12"/>
      <c r="BB13" s="15"/>
      <c r="BC13" s="23"/>
    </row>
    <row r="14" ht="20.05" customHeight="1">
      <c r="A14" s="8"/>
      <c r="B14" t="s" s="14">
        <v>52</v>
      </c>
      <c r="C14" t="s" s="10">
        <v>53</v>
      </c>
      <c r="D14" s="11">
        <f>-D8</f>
        <v>-10134</v>
      </c>
      <c r="E14" s="12"/>
      <c r="F14" t="s" s="10">
        <v>54</v>
      </c>
      <c r="G14" t="s" s="10">
        <v>55</v>
      </c>
      <c r="H14" s="11">
        <f>MOD(IF(I14=1,NOT(H8),NOT(H8)+IF(I8=I14,1,0)),2)</f>
        <v>1</v>
      </c>
      <c r="I14" s="11">
        <f>MOD(IF(J14=1,NOT(I8),NOT(I8)+IF(J8=J14,1,0)),2)</f>
        <v>1</v>
      </c>
      <c r="J14" s="11">
        <f>MOD(IF(K14=1,NOT(J8),NOT(J8)+IF(K8=K14,1,0)),2)</f>
        <v>0</v>
      </c>
      <c r="K14" s="11">
        <f>MOD(IF(L14=1,NOT(K8),NOT(K8)+IF(L8=L14,1,0)),2)</f>
        <v>1</v>
      </c>
      <c r="L14" s="11">
        <f>MOD(IF(M14=1,NOT(L8),NOT(L8)+IF(M8=M14,1,0)),2)</f>
        <v>1</v>
      </c>
      <c r="M14" s="11">
        <f>MOD(IF(N14=1,NOT(M8),NOT(M8)+IF(N8=N14,1,0)),2)</f>
        <v>0</v>
      </c>
      <c r="N14" s="11">
        <f>MOD(IF(O14=1,NOT(N8),NOT(N8)+IF(O8=O14,1,0)),2)</f>
        <v>0</v>
      </c>
      <c r="O14" s="11">
        <f>MOD(IF(P14=1,NOT(O8),NOT(O8)+IF(P8=P14,1,0)),2)</f>
        <v>0</v>
      </c>
      <c r="P14" s="11">
        <f>MOD(IF(Q14=1,NOT(P8),NOT(P8)+IF(Q8=Q14,1,0)),2)</f>
        <v>0</v>
      </c>
      <c r="Q14" s="11">
        <f>MOD(IF(R14=1,NOT(Q8),NOT(Q8)+IF(R8=R14,1,0)),2)</f>
        <v>1</v>
      </c>
      <c r="R14" s="11">
        <f>MOD(IF(S14=1,NOT(R8),NOT(R8)+IF(S8=S14,1,0)),2)</f>
        <v>1</v>
      </c>
      <c r="S14" s="11">
        <f>MOD(IF(T14=1,NOT(S8),NOT(S8)+IF(T8=T14,1,0)),2)</f>
        <v>0</v>
      </c>
      <c r="T14" s="11">
        <f>MOD(IF(U14=1,NOT(T8),NOT(T8)+IF(U8=U14,1,0)),2)</f>
        <v>1</v>
      </c>
      <c r="U14" s="11">
        <f>MOD(IF(V14=1,NOT(U8),NOT(U8)+IF(V8=V14,1,0)),2)</f>
        <v>0</v>
      </c>
      <c r="V14" s="11">
        <f>MOD(IF(W14=1,NOT(V8),NOT(V8)+IF(W8=W14,1,0)),2)</f>
        <v>1</v>
      </c>
      <c r="W14" s="11">
        <f>MOD(NOT(W8)+1,2)</f>
        <v>0</v>
      </c>
      <c r="X14" s="15"/>
      <c r="Y14" s="23"/>
      <c r="Z14" t="s" s="10">
        <v>20</v>
      </c>
      <c r="AA14" s="11">
        <f>MOD(AA11+AA12+OR(AND(IF(AB11=AB12,0,1),AB14=0),AND(AB11=1,AB12=1)),2)</f>
        <v>1</v>
      </c>
      <c r="AB14" s="11">
        <f>MOD(AB11+AB12+OR(AND(IF(AC11=AC12,0,1),AC14=0),AND(AC11=1,AC12=1)),2)</f>
        <v>0</v>
      </c>
      <c r="AC14" s="11">
        <f>MOD(AC11+AC12+OR(AND(IF(AD11=AD12,0,1),AD14=0),AND(AD11=1,AD12=1)),2)</f>
        <v>0</v>
      </c>
      <c r="AD14" s="11">
        <f>MOD(AD11+AD12+OR(AND(IF(AE11=AE12,0,1),AE14=0),AND(AE11=1,AE12=1)),2)</f>
        <v>0</v>
      </c>
      <c r="AE14" s="11">
        <f>MOD(AE11+AE12+OR(AND(IF(AF11=AF12,0,1),AF14=0),AND(AF11=1,AF12=1)),2)</f>
        <v>1</v>
      </c>
      <c r="AF14" s="11">
        <f>MOD(AF11+AF12+OR(AND(IF(AG11=AG12,0,1),AG14=0),AND(AG11=1,AG12=1)),2)</f>
        <v>0</v>
      </c>
      <c r="AG14" s="11">
        <f>MOD(AG11+AG12+OR(AND(IF(AH11=AH12,0,1),AH14=0),AND(AH11=1,AH12=1)),2)</f>
        <v>0</v>
      </c>
      <c r="AH14" s="11">
        <f>MOD(AH11+AH12+OR(AND(IF(AI11=AI12,0,1),AI14=0),AND(AI11=1,AI12=1)),2)</f>
        <v>1</v>
      </c>
      <c r="AI14" s="11">
        <f>MOD(AI11+AI12+OR(AND(IF(AJ11=AJ12,0,1),AJ14=0),AND(AJ11=1,AJ12=1)),2)</f>
        <v>1</v>
      </c>
      <c r="AJ14" s="11">
        <f>MOD(AJ11+AJ12+OR(AND(IF(AK11=AK12,0,1),AK14=0),AND(AK11=1,AK12=1)),2)</f>
        <v>0</v>
      </c>
      <c r="AK14" s="11">
        <f>MOD(AK11+AK12+OR(AND(IF(AL11=AL12,0,1),AL14=0),AND(AL11=1,AL12=1)),2)</f>
        <v>0</v>
      </c>
      <c r="AL14" s="11">
        <f>MOD(AL11+AL12+OR(AND(IF(AM11=AM12,0,1),AM14=0),AND(AM11=1,AM12=1)),2)</f>
        <v>0</v>
      </c>
      <c r="AM14" s="11">
        <f>MOD(AM11+AM12+OR(AND(IF(AN11=AN12,0,1),AN14=0),AND(AN11=1,AN12=1)),2)</f>
        <v>1</v>
      </c>
      <c r="AN14" s="11">
        <f>MOD(AN11+AN12+OR(AND(IF(AO11=AO12,0,1),AO14=0),AND(AO11=1,AO12=1)),2)</f>
        <v>1</v>
      </c>
      <c r="AO14" s="11">
        <f>MOD(AO11+AO12+OR(AND(IF(AP11=AP12,0,1),AP14=0),AND(AP11=1,AP12=1)),2)</f>
        <v>1</v>
      </c>
      <c r="AP14" s="11">
        <f>MOD(AP11+AP12,2)</f>
        <v>0</v>
      </c>
      <c r="AQ14" t="s" s="10">
        <v>20</v>
      </c>
      <c r="AR14" s="11">
        <f>IF(AA14=0,AB14*2^14+AC14*2^13+AD14*2^12+AE14*2^11+AF14*2^10+AG14*2^9+AH14*2^8+AI14*2^7+AJ14*2^6+AK14*2^5+AL14*2^4+AM14*2^3+AN14*2^2+AO14*2+AP14,-1*(NOT(AB14)*2^14+NOT(AC14)*2^13+NOT(AD14)*2^12+NOT(AE14)*2^11+NOT(AF14)*2^10+NOT(AG14)*2^9+NOT(AH14)*2^8+NOT(AI14)*2^7+NOT(AJ14)*2^6+NOT(AK14)*2^5+NOT(AL14)*2^4+NOT(AM14)*2^3+NOT(AN14)*2^2+NOT(AO14)*2+NOT(AP14)+1))</f>
        <v>-30322</v>
      </c>
      <c r="AS14" s="12"/>
      <c r="AT14" t="s" s="10">
        <v>24</v>
      </c>
      <c r="AU14" s="11">
        <f>0+(SUM(AA14:AP14)=0)</f>
        <v>0</v>
      </c>
      <c r="AV14" s="12"/>
      <c r="AW14" s="12"/>
      <c r="AX14" s="12"/>
      <c r="AY14" s="11">
        <f>AY11+AY12</f>
        <v>35214</v>
      </c>
      <c r="AZ14" s="12"/>
      <c r="BA14" s="12"/>
      <c r="BB14" s="15"/>
      <c r="BC14" s="23"/>
    </row>
    <row r="15" ht="20.05" customHeight="1">
      <c r="A15" s="8"/>
      <c r="B15" t="s" s="14">
        <v>56</v>
      </c>
      <c r="C15" t="s" s="10">
        <v>57</v>
      </c>
      <c r="D15" s="11">
        <f>-D9</f>
        <v>-30322</v>
      </c>
      <c r="E15" s="12"/>
      <c r="F15" t="s" s="10">
        <v>58</v>
      </c>
      <c r="G15" t="s" s="10">
        <v>59</v>
      </c>
      <c r="H15" s="11">
        <f>MOD(IF(I15=1,NOT(H9),NOT(H9)+IF(I9=I15,1,0)),2)</f>
        <v>1</v>
      </c>
      <c r="I15" s="11">
        <f>MOD(IF(J15=1,NOT(I9),NOT(I9)+IF(J9=J15,1,0)),2)</f>
        <v>0</v>
      </c>
      <c r="J15" s="11">
        <f>MOD(IF(K15=1,NOT(J9),NOT(J9)+IF(K9=K15,1,0)),2)</f>
        <v>0</v>
      </c>
      <c r="K15" s="11">
        <f>MOD(IF(L15=1,NOT(K9),NOT(K9)+IF(L9=L15,1,0)),2)</f>
        <v>0</v>
      </c>
      <c r="L15" s="11">
        <f>MOD(IF(M15=1,NOT(L9),NOT(L9)+IF(M9=M15,1,0)),2)</f>
        <v>1</v>
      </c>
      <c r="M15" s="11">
        <f>MOD(IF(N15=1,NOT(M9),NOT(M9)+IF(N9=N15,1,0)),2)</f>
        <v>0</v>
      </c>
      <c r="N15" s="11">
        <f>MOD(IF(O15=1,NOT(N9),NOT(N9)+IF(O9=O15,1,0)),2)</f>
        <v>0</v>
      </c>
      <c r="O15" s="11">
        <f>MOD(IF(P15=1,NOT(O9),NOT(O9)+IF(P9=P15,1,0)),2)</f>
        <v>1</v>
      </c>
      <c r="P15" s="11">
        <f>MOD(IF(Q15=1,NOT(P9),NOT(P9)+IF(Q9=Q15,1,0)),2)</f>
        <v>1</v>
      </c>
      <c r="Q15" s="11">
        <f>MOD(IF(R15=1,NOT(Q9),NOT(Q9)+IF(R9=R15,1,0)),2)</f>
        <v>0</v>
      </c>
      <c r="R15" s="11">
        <f>MOD(IF(S15=1,NOT(R9),NOT(R9)+IF(S9=S15,1,0)),2)</f>
        <v>0</v>
      </c>
      <c r="S15" s="11">
        <f>MOD(IF(T15=1,NOT(S9),NOT(S9)+IF(T9=T15,1,0)),2)</f>
        <v>0</v>
      </c>
      <c r="T15" s="11">
        <f>MOD(IF(U15=1,NOT(T9),NOT(T9)+IF(U9=U15,1,0)),2)</f>
        <v>1</v>
      </c>
      <c r="U15" s="11">
        <f>MOD(IF(V15=1,NOT(U9),NOT(U9)+IF(V9=V15,1,0)),2)</f>
        <v>1</v>
      </c>
      <c r="V15" s="11">
        <f>MOD(IF(W15=1,NOT(V9),NOT(V9)+IF(W9=W15,1,0)),2)</f>
        <v>1</v>
      </c>
      <c r="W15" s="11">
        <f>MOD(NOT(W9)+1,2)</f>
        <v>0</v>
      </c>
      <c r="X15" s="15"/>
      <c r="Y15" s="23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t="s" s="10">
        <v>28</v>
      </c>
      <c r="AU15" s="11">
        <f>AA14</f>
        <v>1</v>
      </c>
      <c r="AV15" s="12"/>
      <c r="AW15" s="12"/>
      <c r="AX15" s="12"/>
      <c r="AY15" s="12"/>
      <c r="AZ15" s="12"/>
      <c r="BA15" s="12"/>
      <c r="BB15" s="15"/>
      <c r="BC15" s="23"/>
    </row>
    <row r="16" ht="33.35" customHeight="1">
      <c r="A16" s="8"/>
      <c r="B16" s="9"/>
      <c r="C16" s="12"/>
      <c r="D16" s="12"/>
      <c r="E16" s="12"/>
      <c r="F16" s="12"/>
      <c r="G16" s="12"/>
      <c r="H16" t="s" s="10">
        <v>60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29"/>
      <c r="Y16" s="24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t="s" s="25">
        <v>32</v>
      </c>
      <c r="AU16" s="26">
        <f>MOD(AU11+OR(AND(IF(AB11=AB12,0,1),AB14=0),AND(AB11=1,AB12=1)),2)</f>
        <v>1</v>
      </c>
      <c r="AV16" s="13"/>
      <c r="AW16" s="13"/>
      <c r="AX16" s="13"/>
      <c r="AY16" s="13"/>
      <c r="AZ16" s="13"/>
      <c r="BA16" s="13"/>
      <c r="BB16" s="27"/>
      <c r="BC16" s="23"/>
    </row>
    <row r="17" ht="22.7" customHeight="1">
      <c r="A17" s="8"/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30"/>
      <c r="Y17" s="31"/>
      <c r="Z17" s="32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33"/>
      <c r="BA17" s="31"/>
      <c r="BB17" s="34"/>
      <c r="BC17" s="35"/>
    </row>
    <row r="18" ht="21.35" customHeight="1">
      <c r="A18" s="8"/>
      <c r="B18" s="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36"/>
      <c r="Y18" s="16"/>
      <c r="Z18" t="s" s="17">
        <v>11</v>
      </c>
      <c r="AA18" s="18">
        <f>H5</f>
        <v>0</v>
      </c>
      <c r="AB18" s="18">
        <f>I5</f>
        <v>0</v>
      </c>
      <c r="AC18" s="18">
        <f>J5</f>
        <v>1</v>
      </c>
      <c r="AD18" s="18">
        <f>K5</f>
        <v>1</v>
      </c>
      <c r="AE18" s="18">
        <f>L5</f>
        <v>1</v>
      </c>
      <c r="AF18" s="18">
        <f>M5</f>
        <v>0</v>
      </c>
      <c r="AG18" s="18">
        <f>N5</f>
        <v>1</v>
      </c>
      <c r="AH18" s="18">
        <f>O5</f>
        <v>1</v>
      </c>
      <c r="AI18" s="18">
        <f>P5</f>
        <v>0</v>
      </c>
      <c r="AJ18" s="18">
        <f>Q5</f>
        <v>0</v>
      </c>
      <c r="AK18" s="18">
        <f>R5</f>
        <v>0</v>
      </c>
      <c r="AL18" s="18">
        <f>S5</f>
        <v>0</v>
      </c>
      <c r="AM18" s="18">
        <f>T5</f>
        <v>1</v>
      </c>
      <c r="AN18" s="18">
        <f>U5</f>
        <v>1</v>
      </c>
      <c r="AO18" s="18">
        <f>V5</f>
        <v>0</v>
      </c>
      <c r="AP18" s="18">
        <f>W5</f>
        <v>0</v>
      </c>
      <c r="AQ18" s="19"/>
      <c r="AR18" s="19"/>
      <c r="AS18" s="19"/>
      <c r="AT18" t="s" s="17">
        <v>5</v>
      </c>
      <c r="AU18" s="18">
        <f>0+OR(AND(IF(AA18=AA19,0,1),AA21=0),AND(AA18=1,AA19=1))</f>
        <v>1</v>
      </c>
      <c r="AV18" s="19"/>
      <c r="AW18" s="19"/>
      <c r="AX18" t="s" s="17">
        <v>13</v>
      </c>
      <c r="AY18" s="18">
        <f>D5</f>
        <v>15116</v>
      </c>
      <c r="AZ18" s="19"/>
      <c r="BA18" s="19"/>
      <c r="BB18" t="s" s="20">
        <v>61</v>
      </c>
      <c r="BC18" s="23"/>
    </row>
    <row r="19" ht="20.05" customHeight="1">
      <c r="A19" s="8"/>
      <c r="B19" s="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36"/>
      <c r="Y19" t="s" s="22">
        <v>10</v>
      </c>
      <c r="Z19" t="s" s="10">
        <v>62</v>
      </c>
      <c r="AA19" s="11">
        <f>H10</f>
        <v>1</v>
      </c>
      <c r="AB19" s="11">
        <f>I10</f>
        <v>1</v>
      </c>
      <c r="AC19" s="11">
        <f>J10</f>
        <v>1</v>
      </c>
      <c r="AD19" s="11">
        <f>K10</f>
        <v>0</v>
      </c>
      <c r="AE19" s="11">
        <f>L10</f>
        <v>1</v>
      </c>
      <c r="AF19" s="11">
        <f>M10</f>
        <v>1</v>
      </c>
      <c r="AG19" s="11">
        <f>N10</f>
        <v>0</v>
      </c>
      <c r="AH19" s="11">
        <f>O10</f>
        <v>0</v>
      </c>
      <c r="AI19" s="11">
        <f>P10</f>
        <v>1</v>
      </c>
      <c r="AJ19" s="11">
        <f>Q10</f>
        <v>0</v>
      </c>
      <c r="AK19" s="11">
        <f>R10</f>
        <v>0</v>
      </c>
      <c r="AL19" s="11">
        <f>S10</f>
        <v>0</v>
      </c>
      <c r="AM19" s="11">
        <f>T10</f>
        <v>1</v>
      </c>
      <c r="AN19" s="11">
        <f>U10</f>
        <v>0</v>
      </c>
      <c r="AO19" s="11">
        <f>V10</f>
        <v>1</v>
      </c>
      <c r="AP19" s="11">
        <f>W10</f>
        <v>0</v>
      </c>
      <c r="AQ19" s="12"/>
      <c r="AR19" s="12"/>
      <c r="AS19" s="12"/>
      <c r="AT19" t="s" s="10">
        <v>12</v>
      </c>
      <c r="AU19" s="11">
        <f>0+(MOD(SUM(AI21:AP21),2)=0)</f>
        <v>1</v>
      </c>
      <c r="AV19" s="12"/>
      <c r="AW19" t="s" s="10">
        <v>10</v>
      </c>
      <c r="AX19" t="s" s="10">
        <v>63</v>
      </c>
      <c r="AY19" s="11">
        <f>D10</f>
        <v>-4982</v>
      </c>
      <c r="AZ19" s="12"/>
      <c r="BA19" s="12"/>
      <c r="BB19" s="15"/>
      <c r="BC19" s="23"/>
    </row>
    <row r="20" ht="20.05" customHeight="1">
      <c r="A20" s="8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36"/>
      <c r="Y20" s="23"/>
      <c r="Z20" t="s" s="10">
        <v>17</v>
      </c>
      <c r="AA20" t="s" s="10">
        <v>18</v>
      </c>
      <c r="AB20" t="s" s="10">
        <v>18</v>
      </c>
      <c r="AC20" t="s" s="10">
        <v>18</v>
      </c>
      <c r="AD20" t="s" s="10">
        <v>18</v>
      </c>
      <c r="AE20" t="s" s="10">
        <v>18</v>
      </c>
      <c r="AF20" t="s" s="10">
        <v>18</v>
      </c>
      <c r="AG20" t="s" s="10">
        <v>18</v>
      </c>
      <c r="AH20" t="s" s="10">
        <v>18</v>
      </c>
      <c r="AI20" t="s" s="10">
        <v>18</v>
      </c>
      <c r="AJ20" t="s" s="10">
        <v>18</v>
      </c>
      <c r="AK20" t="s" s="10">
        <v>18</v>
      </c>
      <c r="AL20" t="s" s="10">
        <v>18</v>
      </c>
      <c r="AM20" t="s" s="10">
        <v>18</v>
      </c>
      <c r="AN20" t="s" s="10">
        <v>18</v>
      </c>
      <c r="AO20" t="s" s="10">
        <v>18</v>
      </c>
      <c r="AP20" t="s" s="10">
        <v>18</v>
      </c>
      <c r="AQ20" s="12"/>
      <c r="AR20" s="12"/>
      <c r="AS20" s="12"/>
      <c r="AT20" t="s" s="10">
        <v>19</v>
      </c>
      <c r="AU20" s="11">
        <f>0+OR(AND(IF(AM18=AM19,0,1),AM21=0),AND(AM18=1,AM19=1))</f>
        <v>1</v>
      </c>
      <c r="AV20" s="12"/>
      <c r="AW20" t="s" s="10">
        <v>20</v>
      </c>
      <c r="AX20" t="s" s="10">
        <v>17</v>
      </c>
      <c r="AY20" t="s" s="10">
        <v>17</v>
      </c>
      <c r="AZ20" s="12"/>
      <c r="BA20" s="12"/>
      <c r="BB20" s="15"/>
      <c r="BC20" s="23"/>
    </row>
    <row r="21" ht="20.05" customHeight="1">
      <c r="A21" s="8"/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6"/>
      <c r="Y21" s="23"/>
      <c r="Z21" t="s" s="10">
        <v>20</v>
      </c>
      <c r="AA21" s="11">
        <f>MOD(AA18+AA19+OR(AND(IF(AB18=AB19,0,1),AB21=0),AND(AB18=1,AB19=1)),2)</f>
        <v>0</v>
      </c>
      <c r="AB21" s="11">
        <f>MOD(AB18+AB19+OR(AND(IF(AC18=AC19,0,1),AC21=0),AND(AC18=1,AC19=1)),2)</f>
        <v>0</v>
      </c>
      <c r="AC21" s="11">
        <f>MOD(AC18+AC19+OR(AND(IF(AD18=AD19,0,1),AD21=0),AND(AD18=1,AD19=1)),2)</f>
        <v>1</v>
      </c>
      <c r="AD21" s="11">
        <f>MOD(AD18+AD19+OR(AND(IF(AE18=AE19,0,1),AE21=0),AND(AE18=1,AE19=1)),2)</f>
        <v>0</v>
      </c>
      <c r="AE21" s="11">
        <f>MOD(AE18+AE19+OR(AND(IF(AF18=AF19,0,1),AF21=0),AND(AF18=1,AF19=1)),2)</f>
        <v>0</v>
      </c>
      <c r="AF21" s="11">
        <f>MOD(AF18+AF19+OR(AND(IF(AG18=AG19,0,1),AG21=0),AND(AG18=1,AG19=1)),2)</f>
        <v>1</v>
      </c>
      <c r="AG21" s="11">
        <f>MOD(AG18+AG19+OR(AND(IF(AH18=AH19,0,1),AH21=0),AND(AH18=1,AH19=1)),2)</f>
        <v>1</v>
      </c>
      <c r="AH21" s="11">
        <f>MOD(AH18+AH19+OR(AND(IF(AI18=AI19,0,1),AI21=0),AND(AI18=1,AI19=1)),2)</f>
        <v>1</v>
      </c>
      <c r="AI21" s="11">
        <f>MOD(AI18+AI19+OR(AND(IF(AJ18=AJ19,0,1),AJ21=0),AND(AJ18=1,AJ19=1)),2)</f>
        <v>1</v>
      </c>
      <c r="AJ21" s="11">
        <f>MOD(AJ18+AJ19+OR(AND(IF(AK18=AK19,0,1),AK21=0),AND(AK18=1,AK19=1)),2)</f>
        <v>0</v>
      </c>
      <c r="AK21" s="11">
        <f>MOD(AK18+AK19+OR(AND(IF(AL18=AL19,0,1),AL21=0),AND(AL18=1,AL19=1)),2)</f>
        <v>0</v>
      </c>
      <c r="AL21" s="11">
        <f>MOD(AL18+AL19+OR(AND(IF(AM18=AM19,0,1),AM21=0),AND(AM18=1,AM19=1)),2)</f>
        <v>1</v>
      </c>
      <c r="AM21" s="11">
        <f>MOD(AM18+AM19+OR(AND(IF(AN18=AN19,0,1),AN21=0),AND(AN18=1,AN19=1)),2)</f>
        <v>0</v>
      </c>
      <c r="AN21" s="11">
        <f>MOD(AN18+AN19+OR(AND(IF(AO18=AO19,0,1),AO21=0),AND(AO18=1,AO19=1)),2)</f>
        <v>1</v>
      </c>
      <c r="AO21" s="11">
        <f>MOD(AO18+AO19+OR(AND(IF(AP18=AP19,0,1),AP21=0),AND(AP18=1,AP19=1)),2)</f>
        <v>1</v>
      </c>
      <c r="AP21" s="11">
        <f>MOD(AP18+AP19,2)</f>
        <v>0</v>
      </c>
      <c r="AQ21" t="s" s="10">
        <v>20</v>
      </c>
      <c r="AR21" s="11">
        <f>IF(AA21=0,AB21*2^14+AC21*2^13+AD21*2^12+AE21*2^11+AF21*2^10+AG21*2^9+AH21*2^8+AI21*2^7+AJ21*2^6+AK21*2^5+AL21*2^4+AM21*2^3+AN21*2^2+AO21*2+AP21,-1*(NOT(AB21)*2^14+NOT(AC21)*2^13+NOT(AD21)*2^12+NOT(AE21)*2^11+NOT(AF21)*2^10+NOT(AG21)*2^9+NOT(AH21)*2^8+NOT(AI21)*2^7+NOT(AJ21)*2^6+NOT(AK21)*2^5+NOT(AL21)*2^4+NOT(AM21)*2^3+NOT(AN21)*2^2+NOT(AO21)*2+NOT(AP21)+1))</f>
        <v>10134</v>
      </c>
      <c r="AS21" s="12"/>
      <c r="AT21" t="s" s="10">
        <v>24</v>
      </c>
      <c r="AU21" s="11">
        <f>0+(SUM(AA21:AP21)=0)</f>
        <v>0</v>
      </c>
      <c r="AV21" s="12"/>
      <c r="AW21" s="12"/>
      <c r="AX21" s="12"/>
      <c r="AY21" s="11">
        <f>AY18+AY19</f>
        <v>10134</v>
      </c>
      <c r="AZ21" s="12"/>
      <c r="BA21" s="12"/>
      <c r="BB21" s="15"/>
      <c r="BC21" s="23"/>
    </row>
    <row r="22" ht="20.05" customHeight="1">
      <c r="A22" s="8"/>
      <c r="B22" s="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36"/>
      <c r="Y22" s="23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t="s" s="10">
        <v>28</v>
      </c>
      <c r="AU22" s="11">
        <f>AA21</f>
        <v>0</v>
      </c>
      <c r="AV22" s="12"/>
      <c r="AW22" s="12"/>
      <c r="AX22" s="12"/>
      <c r="AY22" s="12"/>
      <c r="AZ22" s="12"/>
      <c r="BA22" s="12"/>
      <c r="BB22" s="15"/>
      <c r="BC22" s="23"/>
    </row>
    <row r="23" ht="21.35" customHeight="1">
      <c r="A23" s="8"/>
      <c r="B23" s="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36"/>
      <c r="Y23" s="24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t="s" s="25">
        <v>32</v>
      </c>
      <c r="AU23" s="26">
        <f>MOD(AU18+OR(AND(IF(AB18=AB19,0,1),AB21=0),AND(AB18=1,AB19=1)),2)</f>
        <v>0</v>
      </c>
      <c r="AV23" s="13"/>
      <c r="AW23" s="13"/>
      <c r="AX23" s="13"/>
      <c r="AY23" s="13"/>
      <c r="AZ23" s="13"/>
      <c r="BA23" s="13"/>
      <c r="BB23" s="27"/>
      <c r="BC23" s="23"/>
    </row>
    <row r="24" ht="22.7" customHeight="1">
      <c r="A24" s="8"/>
      <c r="B24" s="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30"/>
      <c r="Y24" s="31"/>
      <c r="Z24" s="32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33"/>
      <c r="BA24" s="31"/>
      <c r="BB24" s="34"/>
      <c r="BC24" s="35"/>
    </row>
    <row r="25" ht="21.35" customHeight="1">
      <c r="A25" s="8"/>
      <c r="B25" s="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36"/>
      <c r="Y25" s="16"/>
      <c r="Z25" t="s" s="17">
        <v>62</v>
      </c>
      <c r="AA25" s="18">
        <f>H10</f>
        <v>1</v>
      </c>
      <c r="AB25" s="18">
        <f>I10</f>
        <v>1</v>
      </c>
      <c r="AC25" s="18">
        <f>J10</f>
        <v>1</v>
      </c>
      <c r="AD25" s="18">
        <f>K10</f>
        <v>0</v>
      </c>
      <c r="AE25" s="18">
        <f>L10</f>
        <v>1</v>
      </c>
      <c r="AF25" s="18">
        <f>M10</f>
        <v>1</v>
      </c>
      <c r="AG25" s="18">
        <f>N10</f>
        <v>0</v>
      </c>
      <c r="AH25" s="18">
        <f>O10</f>
        <v>0</v>
      </c>
      <c r="AI25" s="18">
        <f>P10</f>
        <v>1</v>
      </c>
      <c r="AJ25" s="18">
        <f>Q10</f>
        <v>0</v>
      </c>
      <c r="AK25" s="18">
        <f>R10</f>
        <v>0</v>
      </c>
      <c r="AL25" s="18">
        <f>S10</f>
        <v>0</v>
      </c>
      <c r="AM25" s="18">
        <f>T10</f>
        <v>1</v>
      </c>
      <c r="AN25" s="18">
        <f>U10</f>
        <v>0</v>
      </c>
      <c r="AO25" s="18">
        <f>V10</f>
        <v>1</v>
      </c>
      <c r="AP25" s="18">
        <f>W10</f>
        <v>0</v>
      </c>
      <c r="AQ25" s="19"/>
      <c r="AR25" s="19"/>
      <c r="AS25" s="19"/>
      <c r="AT25" t="s" s="17">
        <v>5</v>
      </c>
      <c r="AU25" s="18">
        <f>0+OR(AND(IF(AA25=AA26,0,1),AA28=0),AND(AA25=1,AA26=1))</f>
        <v>1</v>
      </c>
      <c r="AV25" s="19"/>
      <c r="AW25" s="19"/>
      <c r="AX25" t="s" s="17">
        <v>63</v>
      </c>
      <c r="AY25" s="18">
        <f>D10</f>
        <v>-4982</v>
      </c>
      <c r="AZ25" s="19"/>
      <c r="BA25" s="19"/>
      <c r="BB25" t="s" s="20">
        <v>64</v>
      </c>
      <c r="BC25" s="23"/>
    </row>
    <row r="26" ht="20.05" customHeight="1">
      <c r="A26" s="8"/>
      <c r="B26" s="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36"/>
      <c r="Y26" t="s" s="22">
        <v>10</v>
      </c>
      <c r="Z26" t="s" s="10">
        <v>65</v>
      </c>
      <c r="AA26" s="11">
        <f>H11</f>
        <v>1</v>
      </c>
      <c r="AB26" s="11">
        <f>I11</f>
        <v>1</v>
      </c>
      <c r="AC26" s="11">
        <f>J11</f>
        <v>0</v>
      </c>
      <c r="AD26" s="11">
        <f>K11</f>
        <v>0</v>
      </c>
      <c r="AE26" s="11">
        <f>L11</f>
        <v>0</v>
      </c>
      <c r="AF26" s="11">
        <f>M11</f>
        <v>1</v>
      </c>
      <c r="AG26" s="11">
        <f>N11</f>
        <v>0</v>
      </c>
      <c r="AH26" s="11">
        <f>O11</f>
        <v>0</v>
      </c>
      <c r="AI26" s="11">
        <f>P11</f>
        <v>1</v>
      </c>
      <c r="AJ26" s="11">
        <f>Q11</f>
        <v>1</v>
      </c>
      <c r="AK26" s="11">
        <f>R11</f>
        <v>1</v>
      </c>
      <c r="AL26" s="11">
        <f>S11</f>
        <v>1</v>
      </c>
      <c r="AM26" s="11">
        <f>T11</f>
        <v>0</v>
      </c>
      <c r="AN26" s="11">
        <f>U11</f>
        <v>1</v>
      </c>
      <c r="AO26" s="11">
        <f>V11</f>
        <v>0</v>
      </c>
      <c r="AP26" s="11">
        <f>W11</f>
        <v>0</v>
      </c>
      <c r="AQ26" s="12"/>
      <c r="AR26" s="12"/>
      <c r="AS26" s="12"/>
      <c r="AT26" t="s" s="10">
        <v>12</v>
      </c>
      <c r="AU26" s="11">
        <f>0+(MOD(SUM(AI28:AP28),2)=0)</f>
        <v>1</v>
      </c>
      <c r="AV26" s="12"/>
      <c r="AW26" t="s" s="10">
        <v>10</v>
      </c>
      <c r="AX26" t="s" s="10">
        <v>66</v>
      </c>
      <c r="AY26" s="11">
        <f>D11</f>
        <v>-15116</v>
      </c>
      <c r="AZ26" s="12"/>
      <c r="BA26" s="12"/>
      <c r="BB26" s="15"/>
      <c r="BC26" s="23"/>
    </row>
    <row r="27" ht="20.05" customHeight="1">
      <c r="A27" s="8"/>
      <c r="B27" s="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6"/>
      <c r="Y27" s="23"/>
      <c r="Z27" t="s" s="10">
        <v>17</v>
      </c>
      <c r="AA27" t="s" s="10">
        <v>18</v>
      </c>
      <c r="AB27" t="s" s="10">
        <v>18</v>
      </c>
      <c r="AC27" t="s" s="10">
        <v>18</v>
      </c>
      <c r="AD27" t="s" s="10">
        <v>18</v>
      </c>
      <c r="AE27" t="s" s="10">
        <v>18</v>
      </c>
      <c r="AF27" t="s" s="10">
        <v>18</v>
      </c>
      <c r="AG27" t="s" s="10">
        <v>18</v>
      </c>
      <c r="AH27" t="s" s="10">
        <v>18</v>
      </c>
      <c r="AI27" t="s" s="10">
        <v>18</v>
      </c>
      <c r="AJ27" t="s" s="10">
        <v>18</v>
      </c>
      <c r="AK27" t="s" s="10">
        <v>18</v>
      </c>
      <c r="AL27" t="s" s="10">
        <v>18</v>
      </c>
      <c r="AM27" t="s" s="10">
        <v>18</v>
      </c>
      <c r="AN27" t="s" s="10">
        <v>18</v>
      </c>
      <c r="AO27" t="s" s="10">
        <v>18</v>
      </c>
      <c r="AP27" t="s" s="10">
        <v>18</v>
      </c>
      <c r="AQ27" s="12"/>
      <c r="AR27" s="12"/>
      <c r="AS27" s="12"/>
      <c r="AT27" t="s" s="10">
        <v>19</v>
      </c>
      <c r="AU27" s="11">
        <f>0+OR(AND(IF(AM25=AM26,0,1),AM28=0),AND(AM25=1,AM26=1))</f>
        <v>0</v>
      </c>
      <c r="AV27" s="12"/>
      <c r="AW27" t="s" s="10">
        <v>20</v>
      </c>
      <c r="AX27" t="s" s="10">
        <v>17</v>
      </c>
      <c r="AY27" t="s" s="10">
        <v>17</v>
      </c>
      <c r="AZ27" s="12"/>
      <c r="BA27" s="12"/>
      <c r="BB27" s="15"/>
      <c r="BC27" s="23"/>
    </row>
    <row r="28" ht="20.05" customHeight="1">
      <c r="A28" s="8"/>
      <c r="B28" s="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36"/>
      <c r="Y28" s="23"/>
      <c r="Z28" t="s" s="10">
        <v>20</v>
      </c>
      <c r="AA28" s="11">
        <f>MOD(AA25+AA26+OR(AND(IF(AB25=AB26,0,1),AB28=0),AND(AB25=1,AB26=1)),2)</f>
        <v>1</v>
      </c>
      <c r="AB28" s="11">
        <f>MOD(AB25+AB26+OR(AND(IF(AC25=AC26,0,1),AC28=0),AND(AC25=1,AC26=1)),2)</f>
        <v>0</v>
      </c>
      <c r="AC28" s="11">
        <f>MOD(AC25+AC26+OR(AND(IF(AD25=AD26,0,1),AD28=0),AND(AD25=1,AD26=1)),2)</f>
        <v>1</v>
      </c>
      <c r="AD28" s="11">
        <f>MOD(AD25+AD26+OR(AND(IF(AE25=AE26,0,1),AE28=0),AND(AE25=1,AE26=1)),2)</f>
        <v>1</v>
      </c>
      <c r="AE28" s="11">
        <f>MOD(AE25+AE26+OR(AND(IF(AF25=AF26,0,1),AF28=0),AND(AF25=1,AF26=1)),2)</f>
        <v>0</v>
      </c>
      <c r="AF28" s="11">
        <f>MOD(AF25+AF26+OR(AND(IF(AG25=AG26,0,1),AG28=0),AND(AG25=1,AG26=1)),2)</f>
        <v>0</v>
      </c>
      <c r="AG28" s="11">
        <f>MOD(AG25+AG26+OR(AND(IF(AH25=AH26,0,1),AH28=0),AND(AH25=1,AH26=1)),2)</f>
        <v>0</v>
      </c>
      <c r="AH28" s="11">
        <f>MOD(AH25+AH26+OR(AND(IF(AI25=AI26,0,1),AI28=0),AND(AI25=1,AI26=1)),2)</f>
        <v>1</v>
      </c>
      <c r="AI28" s="11">
        <f>MOD(AI25+AI26+OR(AND(IF(AJ25=AJ26,0,1),AJ28=0),AND(AJ25=1,AJ26=1)),2)</f>
        <v>0</v>
      </c>
      <c r="AJ28" s="11">
        <f>MOD(AJ25+AJ26+OR(AND(IF(AK25=AK26,0,1),AK28=0),AND(AK25=1,AK26=1)),2)</f>
        <v>1</v>
      </c>
      <c r="AK28" s="11">
        <f>MOD(AK25+AK26+OR(AND(IF(AL25=AL26,0,1),AL28=0),AND(AL25=1,AL26=1)),2)</f>
        <v>1</v>
      </c>
      <c r="AL28" s="11">
        <f>MOD(AL25+AL26+OR(AND(IF(AM25=AM26,0,1),AM28=0),AND(AM25=1,AM26=1)),2)</f>
        <v>1</v>
      </c>
      <c r="AM28" s="11">
        <f>MOD(AM25+AM26+OR(AND(IF(AN25=AN26,0,1),AN28=0),AND(AN25=1,AN26=1)),2)</f>
        <v>1</v>
      </c>
      <c r="AN28" s="11">
        <f>MOD(AN25+AN26+OR(AND(IF(AO25=AO26,0,1),AO28=0),AND(AO25=1,AO26=1)),2)</f>
        <v>1</v>
      </c>
      <c r="AO28" s="11">
        <f>MOD(AO25+AO26+OR(AND(IF(AP25=AP26,0,1),AP28=0),AND(AP25=1,AP26=1)),2)</f>
        <v>1</v>
      </c>
      <c r="AP28" s="11">
        <f>MOD(AP25+AP26,2)</f>
        <v>0</v>
      </c>
      <c r="AQ28" t="s" s="10">
        <v>20</v>
      </c>
      <c r="AR28" s="11">
        <f>IF(AA28=0,AB28*2^14+AC28*2^13+AD28*2^12+AE28*2^11+AF28*2^10+AG28*2^9+AH28*2^8+AI28*2^7+AJ28*2^6+AK28*2^5+AL28*2^4+AM28*2^3+AN28*2^2+AO28*2+AP28,-1*(NOT(AB28)*2^14+NOT(AC28)*2^13+NOT(AD28)*2^12+NOT(AE28)*2^11+NOT(AF28)*2^10+NOT(AG28)*2^9+NOT(AH28)*2^8+NOT(AI28)*2^7+NOT(AJ28)*2^6+NOT(AK28)*2^5+NOT(AL28)*2^4+NOT(AM28)*2^3+NOT(AN28)*2^2+NOT(AO28)*2+NOT(AP28)+1))</f>
        <v>-20098</v>
      </c>
      <c r="AS28" s="12"/>
      <c r="AT28" t="s" s="10">
        <v>24</v>
      </c>
      <c r="AU28" s="11">
        <f>0+(SUM(AA28:AP28)=0)</f>
        <v>0</v>
      </c>
      <c r="AV28" s="12"/>
      <c r="AW28" s="12"/>
      <c r="AX28" s="12"/>
      <c r="AY28" s="11">
        <f>AY25+AY26</f>
        <v>-20098</v>
      </c>
      <c r="AZ28" s="12"/>
      <c r="BA28" s="12"/>
      <c r="BB28" s="15"/>
      <c r="BC28" s="23"/>
    </row>
    <row r="29" ht="20.05" customHeight="1">
      <c r="A29" s="8"/>
      <c r="B29" s="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36"/>
      <c r="Y29" s="23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t="s" s="10">
        <v>28</v>
      </c>
      <c r="AU29" s="11">
        <f>AA28</f>
        <v>1</v>
      </c>
      <c r="AV29" s="12"/>
      <c r="AW29" s="12"/>
      <c r="AX29" s="12"/>
      <c r="AY29" s="12"/>
      <c r="AZ29" s="12"/>
      <c r="BA29" s="12"/>
      <c r="BB29" s="15"/>
      <c r="BC29" s="23"/>
    </row>
    <row r="30" ht="21.35" customHeight="1">
      <c r="A30" s="8"/>
      <c r="B30" s="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36"/>
      <c r="Y30" s="24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t="s" s="25">
        <v>32</v>
      </c>
      <c r="AU30" s="26">
        <f>MOD(AU25+OR(AND(IF(AB25=AB26,0,1),AB28=0),AND(AB25=1,AB26=1)),2)</f>
        <v>0</v>
      </c>
      <c r="AV30" s="13"/>
      <c r="AW30" s="13"/>
      <c r="AX30" s="13"/>
      <c r="AY30" s="13"/>
      <c r="AZ30" s="13"/>
      <c r="BA30" s="13"/>
      <c r="BB30" s="27"/>
      <c r="BC30" s="23"/>
    </row>
    <row r="31" ht="22.7" customHeight="1">
      <c r="A31" s="8"/>
      <c r="B31" s="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30"/>
      <c r="Y31" s="31"/>
      <c r="Z31" s="32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33"/>
      <c r="BA31" s="31"/>
      <c r="BB31" s="34"/>
      <c r="BC31" s="35"/>
    </row>
    <row r="32" ht="21.35" customHeight="1">
      <c r="A32" s="8"/>
      <c r="B32" s="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36"/>
      <c r="Y32" s="16"/>
      <c r="Z32" t="s" s="17">
        <v>65</v>
      </c>
      <c r="AA32" s="18">
        <f>H11</f>
        <v>1</v>
      </c>
      <c r="AB32" s="18">
        <f>I11</f>
        <v>1</v>
      </c>
      <c r="AC32" s="18">
        <f>J11</f>
        <v>0</v>
      </c>
      <c r="AD32" s="18">
        <f>K11</f>
        <v>0</v>
      </c>
      <c r="AE32" s="18">
        <f>L11</f>
        <v>0</v>
      </c>
      <c r="AF32" s="18">
        <f>M11</f>
        <v>1</v>
      </c>
      <c r="AG32" s="18">
        <f>N11</f>
        <v>0</v>
      </c>
      <c r="AH32" s="18">
        <f>O11</f>
        <v>0</v>
      </c>
      <c r="AI32" s="18">
        <f>P11</f>
        <v>1</v>
      </c>
      <c r="AJ32" s="18">
        <f>Q11</f>
        <v>1</v>
      </c>
      <c r="AK32" s="18">
        <f>R11</f>
        <v>1</v>
      </c>
      <c r="AL32" s="18">
        <f>S11</f>
        <v>1</v>
      </c>
      <c r="AM32" s="18">
        <f>T11</f>
        <v>0</v>
      </c>
      <c r="AN32" s="18">
        <f>U11</f>
        <v>1</v>
      </c>
      <c r="AO32" s="18">
        <f>V11</f>
        <v>0</v>
      </c>
      <c r="AP32" s="18">
        <f>W11</f>
        <v>0</v>
      </c>
      <c r="AQ32" s="19"/>
      <c r="AR32" s="19"/>
      <c r="AS32" s="19"/>
      <c r="AT32" t="s" s="17">
        <v>5</v>
      </c>
      <c r="AU32" s="18">
        <f>0+OR(AND(IF(AA32=AA33,0,1),AA35=0),AND(AA32=1,AA33=1))</f>
        <v>1</v>
      </c>
      <c r="AV32" s="19"/>
      <c r="AW32" s="19"/>
      <c r="AX32" t="s" s="17">
        <v>66</v>
      </c>
      <c r="AY32" s="18">
        <f>D11</f>
        <v>-15116</v>
      </c>
      <c r="AZ32" s="19"/>
      <c r="BA32" s="19"/>
      <c r="BB32" t="s" s="20">
        <v>67</v>
      </c>
      <c r="BC32" s="23"/>
    </row>
    <row r="33" ht="20.05" customHeight="1">
      <c r="A33" s="8"/>
      <c r="B33" s="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36"/>
      <c r="Y33" t="s" s="22">
        <v>10</v>
      </c>
      <c r="Z33" t="s" s="10">
        <v>68</v>
      </c>
      <c r="AA33" s="11">
        <f>H12</f>
        <v>1</v>
      </c>
      <c r="AB33" s="11">
        <f>I12</f>
        <v>0</v>
      </c>
      <c r="AC33" s="11">
        <f>J12</f>
        <v>1</v>
      </c>
      <c r="AD33" s="11">
        <f>K12</f>
        <v>1</v>
      </c>
      <c r="AE33" s="11">
        <f>L12</f>
        <v>0</v>
      </c>
      <c r="AF33" s="11">
        <f>M12</f>
        <v>0</v>
      </c>
      <c r="AG33" s="11">
        <f>N12</f>
        <v>0</v>
      </c>
      <c r="AH33" s="11">
        <f>O12</f>
        <v>1</v>
      </c>
      <c r="AI33" s="11">
        <f>P12</f>
        <v>0</v>
      </c>
      <c r="AJ33" s="11">
        <f>Q12</f>
        <v>1</v>
      </c>
      <c r="AK33" s="11">
        <f>R12</f>
        <v>1</v>
      </c>
      <c r="AL33" s="11">
        <f>S12</f>
        <v>1</v>
      </c>
      <c r="AM33" s="11">
        <f>T12</f>
        <v>1</v>
      </c>
      <c r="AN33" s="11">
        <f>U12</f>
        <v>1</v>
      </c>
      <c r="AO33" s="11">
        <f>V12</f>
        <v>1</v>
      </c>
      <c r="AP33" s="11">
        <f>W12</f>
        <v>0</v>
      </c>
      <c r="AQ33" s="12"/>
      <c r="AR33" s="12"/>
      <c r="AS33" s="12"/>
      <c r="AT33" t="s" s="10">
        <v>12</v>
      </c>
      <c r="AU33" s="11">
        <f>0+(MOD(SUM(AI35:AP35),2)=0)</f>
        <v>1</v>
      </c>
      <c r="AV33" s="12"/>
      <c r="AW33" t="s" s="10">
        <v>10</v>
      </c>
      <c r="AX33" t="s" s="10">
        <v>69</v>
      </c>
      <c r="AY33" s="11">
        <f>D12</f>
        <v>-20098</v>
      </c>
      <c r="AZ33" s="12"/>
      <c r="BA33" s="12"/>
      <c r="BB33" s="15"/>
      <c r="BC33" s="23"/>
    </row>
    <row r="34" ht="20.05" customHeight="1">
      <c r="A34" s="8"/>
      <c r="B34" s="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36"/>
      <c r="Y34" s="23"/>
      <c r="Z34" t="s" s="10">
        <v>17</v>
      </c>
      <c r="AA34" t="s" s="10">
        <v>18</v>
      </c>
      <c r="AB34" t="s" s="10">
        <v>18</v>
      </c>
      <c r="AC34" t="s" s="10">
        <v>18</v>
      </c>
      <c r="AD34" t="s" s="10">
        <v>18</v>
      </c>
      <c r="AE34" t="s" s="10">
        <v>18</v>
      </c>
      <c r="AF34" t="s" s="10">
        <v>18</v>
      </c>
      <c r="AG34" t="s" s="10">
        <v>18</v>
      </c>
      <c r="AH34" t="s" s="10">
        <v>18</v>
      </c>
      <c r="AI34" t="s" s="10">
        <v>18</v>
      </c>
      <c r="AJ34" t="s" s="10">
        <v>18</v>
      </c>
      <c r="AK34" t="s" s="10">
        <v>18</v>
      </c>
      <c r="AL34" t="s" s="10">
        <v>18</v>
      </c>
      <c r="AM34" t="s" s="10">
        <v>18</v>
      </c>
      <c r="AN34" t="s" s="10">
        <v>18</v>
      </c>
      <c r="AO34" t="s" s="10">
        <v>18</v>
      </c>
      <c r="AP34" t="s" s="10">
        <v>18</v>
      </c>
      <c r="AQ34" s="12"/>
      <c r="AR34" s="12"/>
      <c r="AS34" s="12"/>
      <c r="AT34" t="s" s="10">
        <v>19</v>
      </c>
      <c r="AU34" s="11">
        <f>0+OR(AND(IF(AM32=AM33,0,1),AM35=0),AND(AM32=1,AM33=1))</f>
        <v>1</v>
      </c>
      <c r="AV34" s="12"/>
      <c r="AW34" t="s" s="10">
        <v>20</v>
      </c>
      <c r="AX34" t="s" s="10">
        <v>17</v>
      </c>
      <c r="AY34" t="s" s="10">
        <v>17</v>
      </c>
      <c r="AZ34" s="12"/>
      <c r="BA34" s="12"/>
      <c r="BB34" s="15"/>
      <c r="BC34" s="23"/>
    </row>
    <row r="35" ht="20.05" customHeight="1">
      <c r="A35" s="8"/>
      <c r="B35" s="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36"/>
      <c r="Y35" s="23"/>
      <c r="Z35" t="s" s="10">
        <v>20</v>
      </c>
      <c r="AA35" s="11">
        <f>MOD(AA32+AA33+OR(AND(IF(AB32=AB33,0,1),AB35=0),AND(AB32=1,AB33=1)),2)</f>
        <v>0</v>
      </c>
      <c r="AB35" s="11">
        <f>MOD(AB32+AB33+OR(AND(IF(AC32=AC33,0,1),AC35=0),AND(AC32=1,AC33=1)),2)</f>
        <v>1</v>
      </c>
      <c r="AC35" s="11">
        <f>MOD(AC32+AC33+OR(AND(IF(AD32=AD33,0,1),AD35=0),AND(AD32=1,AD33=1)),2)</f>
        <v>1</v>
      </c>
      <c r="AD35" s="11">
        <f>MOD(AD32+AD33+OR(AND(IF(AE32=AE33,0,1),AE35=0),AND(AE32=1,AE33=1)),2)</f>
        <v>1</v>
      </c>
      <c r="AE35" s="11">
        <f>MOD(AE32+AE33+OR(AND(IF(AF32=AF33,0,1),AF35=0),AND(AF32=1,AF33=1)),2)</f>
        <v>0</v>
      </c>
      <c r="AF35" s="11">
        <f>MOD(AF32+AF33+OR(AND(IF(AG32=AG33,0,1),AG35=0),AND(AG32=1,AG33=1)),2)</f>
        <v>1</v>
      </c>
      <c r="AG35" s="11">
        <f>MOD(AG32+AG33+OR(AND(IF(AH32=AH33,0,1),AH35=0),AND(AH32=1,AH33=1)),2)</f>
        <v>1</v>
      </c>
      <c r="AH35" s="11">
        <f>MOD(AH32+AH33+OR(AND(IF(AI32=AI33,0,1),AI35=0),AND(AI32=1,AI33=1)),2)</f>
        <v>0</v>
      </c>
      <c r="AI35" s="11">
        <f>MOD(AI32+AI33+OR(AND(IF(AJ32=AJ33,0,1),AJ35=0),AND(AJ32=1,AJ33=1)),2)</f>
        <v>0</v>
      </c>
      <c r="AJ35" s="11">
        <f>MOD(AJ32+AJ33+OR(AND(IF(AK32=AK33,0,1),AK35=0),AND(AK32=1,AK33=1)),2)</f>
        <v>1</v>
      </c>
      <c r="AK35" s="11">
        <f>MOD(AK32+AK33+OR(AND(IF(AL32=AL33,0,1),AL35=0),AND(AL32=1,AL33=1)),2)</f>
        <v>1</v>
      </c>
      <c r="AL35" s="11">
        <f>MOD(AL32+AL33+OR(AND(IF(AM32=AM33,0,1),AM35=0),AND(AM32=1,AM33=1)),2)</f>
        <v>1</v>
      </c>
      <c r="AM35" s="11">
        <f>MOD(AM32+AM33+OR(AND(IF(AN32=AN33,0,1),AN35=0),AND(AN32=1,AN33=1)),2)</f>
        <v>0</v>
      </c>
      <c r="AN35" s="11">
        <f>MOD(AN32+AN33+OR(AND(IF(AO32=AO33,0,1),AO35=0),AND(AO32=1,AO33=1)),2)</f>
        <v>0</v>
      </c>
      <c r="AO35" s="11">
        <f>MOD(AO32+AO33+OR(AND(IF(AP32=AP33,0,1),AP35=0),AND(AP32=1,AP33=1)),2)</f>
        <v>1</v>
      </c>
      <c r="AP35" s="11">
        <f>MOD(AP32+AP33,2)</f>
        <v>0</v>
      </c>
      <c r="AQ35" t="s" s="10">
        <v>20</v>
      </c>
      <c r="AR35" s="11">
        <f>IF(AA35=0,AB35*2^14+AC35*2^13+AD35*2^12+AE35*2^11+AF35*2^10+AG35*2^9+AH35*2^8+AI35*2^7+AJ35*2^6+AK35*2^5+AL35*2^4+AM35*2^3+AN35*2^2+AO35*2+AP35,-1*(NOT(AB35)*2^14+NOT(AC35)*2^13+NOT(AD35)*2^12+NOT(AE35)*2^11+NOT(AF35)*2^10+NOT(AG35)*2^9+NOT(AH35)*2^8+NOT(AI35)*2^7+NOT(AJ35)*2^6+NOT(AK35)*2^5+NOT(AL35)*2^4+NOT(AM35)*2^3+NOT(AN35)*2^2+NOT(AO35)*2+NOT(AP35)+1))</f>
        <v>30322</v>
      </c>
      <c r="AS35" s="12"/>
      <c r="AT35" t="s" s="10">
        <v>24</v>
      </c>
      <c r="AU35" s="11">
        <f>0+(SUM(AA35:AP35)=0)</f>
        <v>0</v>
      </c>
      <c r="AV35" s="12"/>
      <c r="AW35" s="12"/>
      <c r="AX35" s="12"/>
      <c r="AY35" s="11">
        <f>AY32+AY33</f>
        <v>-35214</v>
      </c>
      <c r="AZ35" s="12"/>
      <c r="BA35" s="12"/>
      <c r="BB35" s="15"/>
      <c r="BC35" s="23"/>
    </row>
    <row r="36" ht="20.05" customHeight="1">
      <c r="A36" s="8"/>
      <c r="B36" s="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36"/>
      <c r="Y36" s="23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t="s" s="10">
        <v>28</v>
      </c>
      <c r="AU36" s="11">
        <f>AA35</f>
        <v>0</v>
      </c>
      <c r="AV36" s="12"/>
      <c r="AW36" s="12"/>
      <c r="AX36" s="12"/>
      <c r="AY36" s="12"/>
      <c r="AZ36" s="12"/>
      <c r="BA36" s="12"/>
      <c r="BB36" s="15"/>
      <c r="BC36" s="23"/>
    </row>
    <row r="37" ht="21.35" customHeight="1">
      <c r="A37" s="8"/>
      <c r="B37" s="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36"/>
      <c r="Y37" s="24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t="s" s="25">
        <v>32</v>
      </c>
      <c r="AU37" s="26">
        <f>MOD(AU32+OR(AND(IF(AB32=AB33,0,1),AB35=0),AND(AB32=1,AB33=1)),2)</f>
        <v>1</v>
      </c>
      <c r="AV37" s="13"/>
      <c r="AW37" s="13"/>
      <c r="AX37" s="13"/>
      <c r="AY37" s="13"/>
      <c r="AZ37" s="13"/>
      <c r="BA37" s="13"/>
      <c r="BB37" s="27"/>
      <c r="BC37" s="23"/>
    </row>
    <row r="38" ht="22.7" customHeight="1">
      <c r="A38" s="8"/>
      <c r="B38" s="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30"/>
      <c r="Y38" s="31"/>
      <c r="Z38" s="32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1"/>
      <c r="BB38" s="34"/>
      <c r="BC38" s="35"/>
    </row>
    <row r="39" ht="21.35" customHeight="1">
      <c r="A39" s="8"/>
      <c r="B39" s="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36"/>
      <c r="Y39" s="16"/>
      <c r="Z39" t="s" s="17">
        <v>4</v>
      </c>
      <c r="AA39" s="18">
        <f>H4</f>
        <v>0</v>
      </c>
      <c r="AB39" s="18">
        <f>I4</f>
        <v>0</v>
      </c>
      <c r="AC39" s="18">
        <f>J4</f>
        <v>0</v>
      </c>
      <c r="AD39" s="18">
        <f>K4</f>
        <v>1</v>
      </c>
      <c r="AE39" s="18">
        <f>L4</f>
        <v>0</v>
      </c>
      <c r="AF39" s="18">
        <f>M4</f>
        <v>0</v>
      </c>
      <c r="AG39" s="18">
        <f>N4</f>
        <v>1</v>
      </c>
      <c r="AH39" s="18">
        <f>O4</f>
        <v>1</v>
      </c>
      <c r="AI39" s="18">
        <f>P4</f>
        <v>0</v>
      </c>
      <c r="AJ39" s="18">
        <f>Q4</f>
        <v>1</v>
      </c>
      <c r="AK39" s="18">
        <f>R4</f>
        <v>1</v>
      </c>
      <c r="AL39" s="18">
        <f>S4</f>
        <v>1</v>
      </c>
      <c r="AM39" s="18">
        <f>T4</f>
        <v>0</v>
      </c>
      <c r="AN39" s="18">
        <f>U4</f>
        <v>1</v>
      </c>
      <c r="AO39" s="18">
        <f>V4</f>
        <v>1</v>
      </c>
      <c r="AP39" s="18">
        <f>W4</f>
        <v>0</v>
      </c>
      <c r="AQ39" s="19"/>
      <c r="AR39" s="19"/>
      <c r="AS39" s="19"/>
      <c r="AT39" t="s" s="17">
        <v>5</v>
      </c>
      <c r="AU39" s="18">
        <f>0+OR(AND(IF(AA39=AA40,0,1),AA42=0),AND(AA39=1,AA40=1))</f>
        <v>0</v>
      </c>
      <c r="AV39" s="19"/>
      <c r="AW39" s="19"/>
      <c r="AX39" t="s" s="17">
        <v>6</v>
      </c>
      <c r="AY39" s="18">
        <f>D4</f>
        <v>4982</v>
      </c>
      <c r="AZ39" s="19"/>
      <c r="BA39" s="19"/>
      <c r="BB39" t="s" s="20">
        <v>70</v>
      </c>
      <c r="BC39" s="23"/>
    </row>
    <row r="40" ht="20.05" customHeight="1">
      <c r="A40" s="8"/>
      <c r="B40" s="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36"/>
      <c r="Y40" t="s" s="22">
        <v>10</v>
      </c>
      <c r="Z40" t="s" s="10">
        <v>65</v>
      </c>
      <c r="AA40" s="11">
        <f>H11</f>
        <v>1</v>
      </c>
      <c r="AB40" s="11">
        <f>I11</f>
        <v>1</v>
      </c>
      <c r="AC40" s="11">
        <f>J11</f>
        <v>0</v>
      </c>
      <c r="AD40" s="11">
        <f>K11</f>
        <v>0</v>
      </c>
      <c r="AE40" s="11">
        <f>L11</f>
        <v>0</v>
      </c>
      <c r="AF40" s="11">
        <f>M11</f>
        <v>1</v>
      </c>
      <c r="AG40" s="11">
        <f>N11</f>
        <v>0</v>
      </c>
      <c r="AH40" s="11">
        <f>O11</f>
        <v>0</v>
      </c>
      <c r="AI40" s="11">
        <f>P11</f>
        <v>1</v>
      </c>
      <c r="AJ40" s="11">
        <f>Q11</f>
        <v>1</v>
      </c>
      <c r="AK40" s="11">
        <f>R11</f>
        <v>1</v>
      </c>
      <c r="AL40" s="11">
        <f>S11</f>
        <v>1</v>
      </c>
      <c r="AM40" s="11">
        <f>T11</f>
        <v>0</v>
      </c>
      <c r="AN40" s="11">
        <f>U11</f>
        <v>1</v>
      </c>
      <c r="AO40" s="11">
        <f>V11</f>
        <v>0</v>
      </c>
      <c r="AP40" s="11">
        <f>W11</f>
        <v>0</v>
      </c>
      <c r="AQ40" s="12"/>
      <c r="AR40" s="12"/>
      <c r="AS40" s="12"/>
      <c r="AT40" t="s" s="10">
        <v>12</v>
      </c>
      <c r="AU40" s="11">
        <f>0+(MOD(SUM(AI42:AP42),2)=0)</f>
        <v>1</v>
      </c>
      <c r="AV40" s="12"/>
      <c r="AW40" t="s" s="10">
        <v>10</v>
      </c>
      <c r="AX40" t="s" s="10">
        <v>66</v>
      </c>
      <c r="AY40" s="11">
        <f>D11</f>
        <v>-15116</v>
      </c>
      <c r="AZ40" s="12"/>
      <c r="BA40" s="12"/>
      <c r="BB40" s="15"/>
      <c r="BC40" s="23"/>
    </row>
    <row r="41" ht="20.05" customHeight="1">
      <c r="A41" s="8"/>
      <c r="B41" s="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36"/>
      <c r="Y41" s="23"/>
      <c r="Z41" t="s" s="10">
        <v>17</v>
      </c>
      <c r="AA41" t="s" s="10">
        <v>18</v>
      </c>
      <c r="AB41" t="s" s="10">
        <v>18</v>
      </c>
      <c r="AC41" t="s" s="10">
        <v>18</v>
      </c>
      <c r="AD41" t="s" s="10">
        <v>18</v>
      </c>
      <c r="AE41" t="s" s="10">
        <v>18</v>
      </c>
      <c r="AF41" t="s" s="10">
        <v>18</v>
      </c>
      <c r="AG41" t="s" s="10">
        <v>18</v>
      </c>
      <c r="AH41" t="s" s="10">
        <v>18</v>
      </c>
      <c r="AI41" t="s" s="10">
        <v>18</v>
      </c>
      <c r="AJ41" t="s" s="10">
        <v>18</v>
      </c>
      <c r="AK41" t="s" s="10">
        <v>18</v>
      </c>
      <c r="AL41" t="s" s="10">
        <v>18</v>
      </c>
      <c r="AM41" t="s" s="10">
        <v>18</v>
      </c>
      <c r="AN41" t="s" s="10">
        <v>18</v>
      </c>
      <c r="AO41" t="s" s="10">
        <v>18</v>
      </c>
      <c r="AP41" t="s" s="10">
        <v>18</v>
      </c>
      <c r="AQ41" s="12"/>
      <c r="AR41" s="12"/>
      <c r="AS41" s="12"/>
      <c r="AT41" t="s" s="10">
        <v>19</v>
      </c>
      <c r="AU41" s="11">
        <f>0+OR(AND(IF(AM39=AM40,0,1),AM42=0),AND(AM39=1,AM40=1))</f>
        <v>0</v>
      </c>
      <c r="AV41" s="12"/>
      <c r="AW41" t="s" s="10">
        <v>20</v>
      </c>
      <c r="AX41" t="s" s="10">
        <v>17</v>
      </c>
      <c r="AY41" t="s" s="10">
        <v>17</v>
      </c>
      <c r="AZ41" s="12"/>
      <c r="BA41" s="12"/>
      <c r="BB41" s="15"/>
      <c r="BC41" s="23"/>
    </row>
    <row r="42" ht="20.05" customHeight="1">
      <c r="A42" s="8"/>
      <c r="B42" s="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36"/>
      <c r="Y42" s="23"/>
      <c r="Z42" t="s" s="10">
        <v>20</v>
      </c>
      <c r="AA42" s="11">
        <f>MOD(AA39+AA40+OR(AND(IF(AB39=AB40,0,1),AB42=0),AND(AB39=1,AB40=1)),2)</f>
        <v>1</v>
      </c>
      <c r="AB42" s="11">
        <f>MOD(AB39+AB40+OR(AND(IF(AC39=AC40,0,1),AC42=0),AND(AC39=1,AC40=1)),2)</f>
        <v>1</v>
      </c>
      <c r="AC42" s="11">
        <f>MOD(AC39+AC40+OR(AND(IF(AD39=AD40,0,1),AD42=0),AND(AD39=1,AD40=1)),2)</f>
        <v>0</v>
      </c>
      <c r="AD42" s="11">
        <f>MOD(AD39+AD40+OR(AND(IF(AE39=AE40,0,1),AE42=0),AND(AE39=1,AE40=1)),2)</f>
        <v>1</v>
      </c>
      <c r="AE42" s="11">
        <f>MOD(AE39+AE40+OR(AND(IF(AF39=AF40,0,1),AF42=0),AND(AF39=1,AF40=1)),2)</f>
        <v>1</v>
      </c>
      <c r="AF42" s="11">
        <f>MOD(AF39+AF40+OR(AND(IF(AG39=AG40,0,1),AG42=0),AND(AG39=1,AG40=1)),2)</f>
        <v>0</v>
      </c>
      <c r="AG42" s="11">
        <f>MOD(AG39+AG40+OR(AND(IF(AH39=AH40,0,1),AH42=0),AND(AH39=1,AH40=1)),2)</f>
        <v>0</v>
      </c>
      <c r="AH42" s="11">
        <f>MOD(AH39+AH40+OR(AND(IF(AI39=AI40,0,1),AI42=0),AND(AI39=1,AI40=1)),2)</f>
        <v>0</v>
      </c>
      <c r="AI42" s="11">
        <f>MOD(AI39+AI40+OR(AND(IF(AJ39=AJ40,0,1),AJ42=0),AND(AJ39=1,AJ40=1)),2)</f>
        <v>0</v>
      </c>
      <c r="AJ42" s="11">
        <f>MOD(AJ39+AJ40+OR(AND(IF(AK39=AK40,0,1),AK42=0),AND(AK39=1,AK40=1)),2)</f>
        <v>1</v>
      </c>
      <c r="AK42" s="11">
        <f>MOD(AK39+AK40+OR(AND(IF(AL39=AL40,0,1),AL42=0),AND(AL39=1,AL40=1)),2)</f>
        <v>1</v>
      </c>
      <c r="AL42" s="11">
        <f>MOD(AL39+AL40+OR(AND(IF(AM39=AM40,0,1),AM42=0),AND(AM39=1,AM40=1)),2)</f>
        <v>0</v>
      </c>
      <c r="AM42" s="11">
        <f>MOD(AM39+AM40+OR(AND(IF(AN39=AN40,0,1),AN42=0),AND(AN39=1,AN40=1)),2)</f>
        <v>1</v>
      </c>
      <c r="AN42" s="11">
        <f>MOD(AN39+AN40+OR(AND(IF(AO39=AO40,0,1),AO42=0),AND(AO39=1,AO40=1)),2)</f>
        <v>0</v>
      </c>
      <c r="AO42" s="11">
        <f>MOD(AO39+AO40+OR(AND(IF(AP39=AP40,0,1),AP42=0),AND(AP39=1,AP40=1)),2)</f>
        <v>1</v>
      </c>
      <c r="AP42" s="11">
        <f>MOD(AP39+AP40,2)</f>
        <v>0</v>
      </c>
      <c r="AQ42" t="s" s="10">
        <v>20</v>
      </c>
      <c r="AR42" s="11">
        <f>IF(AA42=0,AB42*2^14+AC42*2^13+AD42*2^12+AE42*2^11+AF42*2^10+AG42*2^9+AH42*2^8+AI42*2^7+AJ42*2^6+AK42*2^5+AL42*2^4+AM42*2^3+AN42*2^2+AO42*2+AP42,-1*(NOT(AB42)*2^14+NOT(AC42)*2^13+NOT(AD42)*2^12+NOT(AE42)*2^11+NOT(AF42)*2^10+NOT(AG42)*2^9+NOT(AH42)*2^8+NOT(AI42)*2^7+NOT(AJ42)*2^6+NOT(AK42)*2^5+NOT(AL42)*2^4+NOT(AM42)*2^3+NOT(AN42)*2^2+NOT(AO42)*2+NOT(AP42)+1))</f>
        <v>-10134</v>
      </c>
      <c r="AS42" s="12"/>
      <c r="AT42" t="s" s="10">
        <v>24</v>
      </c>
      <c r="AU42" s="11">
        <f>0+(SUM(AA42:AP42)=0)</f>
        <v>0</v>
      </c>
      <c r="AV42" s="12"/>
      <c r="AW42" s="12"/>
      <c r="AX42" s="12"/>
      <c r="AY42" s="11">
        <f>AY39+AY40</f>
        <v>-10134</v>
      </c>
      <c r="AZ42" s="12"/>
      <c r="BA42" s="12"/>
      <c r="BB42" s="15"/>
      <c r="BC42" s="23"/>
    </row>
    <row r="43" ht="20.05" customHeight="1">
      <c r="A43" s="8"/>
      <c r="B43" s="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36"/>
      <c r="Y43" s="23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t="s" s="10">
        <v>28</v>
      </c>
      <c r="AU43" s="11">
        <f>AA42</f>
        <v>1</v>
      </c>
      <c r="AV43" s="12"/>
      <c r="AW43" s="12"/>
      <c r="AX43" s="12"/>
      <c r="AY43" s="12"/>
      <c r="AZ43" s="12"/>
      <c r="BA43" s="12"/>
      <c r="BB43" s="15"/>
      <c r="BC43" s="23"/>
    </row>
    <row r="44" ht="21.35" customHeight="1">
      <c r="A44" s="8"/>
      <c r="B44" s="9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36"/>
      <c r="Y44" s="24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t="s" s="25">
        <v>32</v>
      </c>
      <c r="AU44" s="26">
        <f>MOD(AU39+OR(AND(IF(AB39=AB40,0,1),AB42=0),AND(AB39=1,AB40=1)),2)</f>
        <v>0</v>
      </c>
      <c r="AV44" s="13"/>
      <c r="AW44" s="13"/>
      <c r="AX44" s="13"/>
      <c r="AY44" s="13"/>
      <c r="AZ44" s="13"/>
      <c r="BA44" s="13"/>
      <c r="BB44" s="27"/>
      <c r="BC44" s="23"/>
    </row>
    <row r="45" ht="22.7" customHeight="1">
      <c r="A45" s="8"/>
      <c r="B45" s="9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30"/>
      <c r="Y45" s="31"/>
      <c r="Z45" s="32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33"/>
      <c r="BA45" s="31"/>
      <c r="BB45" s="34"/>
      <c r="BC45" s="35"/>
    </row>
    <row r="46" ht="21.35" customHeight="1">
      <c r="A46" s="8"/>
      <c r="B46" s="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36"/>
      <c r="Y46" s="16"/>
      <c r="Z46" t="s" s="17">
        <v>71</v>
      </c>
      <c r="AA46" s="18">
        <f>H14</f>
        <v>1</v>
      </c>
      <c r="AB46" s="18">
        <f>I14</f>
        <v>1</v>
      </c>
      <c r="AC46" s="18">
        <f>J14</f>
        <v>0</v>
      </c>
      <c r="AD46" s="18">
        <f>K14</f>
        <v>1</v>
      </c>
      <c r="AE46" s="18">
        <f>L14</f>
        <v>1</v>
      </c>
      <c r="AF46" s="18">
        <f>M14</f>
        <v>0</v>
      </c>
      <c r="AG46" s="18">
        <f>N14</f>
        <v>0</v>
      </c>
      <c r="AH46" s="18">
        <f>O14</f>
        <v>0</v>
      </c>
      <c r="AI46" s="18">
        <f>P14</f>
        <v>0</v>
      </c>
      <c r="AJ46" s="18">
        <f>Q14</f>
        <v>1</v>
      </c>
      <c r="AK46" s="18">
        <f>R14</f>
        <v>1</v>
      </c>
      <c r="AL46" s="18">
        <f>S14</f>
        <v>0</v>
      </c>
      <c r="AM46" s="18">
        <f>T14</f>
        <v>1</v>
      </c>
      <c r="AN46" s="18">
        <f>U14</f>
        <v>0</v>
      </c>
      <c r="AO46" s="18">
        <f>V14</f>
        <v>1</v>
      </c>
      <c r="AP46" s="18">
        <f>W14</f>
        <v>0</v>
      </c>
      <c r="AQ46" s="19"/>
      <c r="AR46" s="19"/>
      <c r="AS46" s="19"/>
      <c r="AT46" t="s" s="17">
        <v>5</v>
      </c>
      <c r="AU46" s="18">
        <f>0+OR(AND(IF(AA46=AA47,0,1),AA49=0),AND(AA46=1,AA47=1))</f>
        <v>1</v>
      </c>
      <c r="AV46" s="19"/>
      <c r="AW46" s="19"/>
      <c r="AX46" t="s" s="17">
        <v>72</v>
      </c>
      <c r="AY46" s="18">
        <f>D14</f>
        <v>-10134</v>
      </c>
      <c r="AZ46" s="19"/>
      <c r="BA46" s="19"/>
      <c r="BB46" t="s" s="20">
        <v>73</v>
      </c>
      <c r="BC46" s="23"/>
    </row>
    <row r="47" ht="20.05" customHeight="1">
      <c r="A47" s="8"/>
      <c r="B47" s="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36"/>
      <c r="Y47" t="s" s="22">
        <v>10</v>
      </c>
      <c r="Z47" t="s" s="10">
        <v>46</v>
      </c>
      <c r="AA47" s="11">
        <f>H6</f>
        <v>0</v>
      </c>
      <c r="AB47" s="11">
        <f>I6</f>
        <v>1</v>
      </c>
      <c r="AC47" s="11">
        <f>J6</f>
        <v>0</v>
      </c>
      <c r="AD47" s="11">
        <f>K6</f>
        <v>0</v>
      </c>
      <c r="AE47" s="11">
        <f>L6</f>
        <v>1</v>
      </c>
      <c r="AF47" s="11">
        <f>M6</f>
        <v>1</v>
      </c>
      <c r="AG47" s="11">
        <f>N6</f>
        <v>1</v>
      </c>
      <c r="AH47" s="11">
        <f>O6</f>
        <v>0</v>
      </c>
      <c r="AI47" s="11">
        <f>P6</f>
        <v>1</v>
      </c>
      <c r="AJ47" s="11">
        <f>Q6</f>
        <v>0</v>
      </c>
      <c r="AK47" s="11">
        <f>R6</f>
        <v>0</v>
      </c>
      <c r="AL47" s="11">
        <f>S6</f>
        <v>0</v>
      </c>
      <c r="AM47" s="11">
        <f>T6</f>
        <v>0</v>
      </c>
      <c r="AN47" s="11">
        <f>U6</f>
        <v>0</v>
      </c>
      <c r="AO47" s="11">
        <f>V6</f>
        <v>1</v>
      </c>
      <c r="AP47" s="11">
        <f>W6</f>
        <v>0</v>
      </c>
      <c r="AQ47" s="12"/>
      <c r="AR47" s="12"/>
      <c r="AS47" s="12"/>
      <c r="AT47" t="s" s="10">
        <v>12</v>
      </c>
      <c r="AU47" s="11">
        <f>0+(MOD(SUM(AI49:AP49),2)=0)</f>
        <v>0</v>
      </c>
      <c r="AV47" s="12"/>
      <c r="AW47" t="s" s="10">
        <v>10</v>
      </c>
      <c r="AX47" t="s" s="10">
        <v>47</v>
      </c>
      <c r="AY47" s="11">
        <f>D6</f>
        <v>20098</v>
      </c>
      <c r="AZ47" s="12"/>
      <c r="BA47" s="12"/>
      <c r="BB47" s="15"/>
      <c r="BC47" s="23"/>
    </row>
    <row r="48" ht="20.05" customHeight="1">
      <c r="A48" s="8"/>
      <c r="B48" s="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36"/>
      <c r="Y48" s="23"/>
      <c r="Z48" t="s" s="10">
        <v>17</v>
      </c>
      <c r="AA48" t="s" s="10">
        <v>18</v>
      </c>
      <c r="AB48" t="s" s="10">
        <v>18</v>
      </c>
      <c r="AC48" t="s" s="10">
        <v>18</v>
      </c>
      <c r="AD48" t="s" s="10">
        <v>18</v>
      </c>
      <c r="AE48" t="s" s="10">
        <v>18</v>
      </c>
      <c r="AF48" t="s" s="10">
        <v>18</v>
      </c>
      <c r="AG48" t="s" s="10">
        <v>18</v>
      </c>
      <c r="AH48" t="s" s="10">
        <v>18</v>
      </c>
      <c r="AI48" t="s" s="10">
        <v>18</v>
      </c>
      <c r="AJ48" t="s" s="10">
        <v>18</v>
      </c>
      <c r="AK48" t="s" s="10">
        <v>18</v>
      </c>
      <c r="AL48" t="s" s="10">
        <v>18</v>
      </c>
      <c r="AM48" t="s" s="10">
        <v>18</v>
      </c>
      <c r="AN48" t="s" s="10">
        <v>18</v>
      </c>
      <c r="AO48" t="s" s="10">
        <v>18</v>
      </c>
      <c r="AP48" t="s" s="10">
        <v>18</v>
      </c>
      <c r="AQ48" s="12"/>
      <c r="AR48" s="12"/>
      <c r="AS48" s="12"/>
      <c r="AT48" t="s" s="10">
        <v>19</v>
      </c>
      <c r="AU48" s="11">
        <f>0+OR(AND(IF(AM46=AM47,0,1),AM49=0),AND(AM46=1,AM47=1))</f>
        <v>0</v>
      </c>
      <c r="AV48" s="12"/>
      <c r="AW48" t="s" s="10">
        <v>20</v>
      </c>
      <c r="AX48" t="s" s="10">
        <v>17</v>
      </c>
      <c r="AY48" t="s" s="10">
        <v>17</v>
      </c>
      <c r="AZ48" s="12"/>
      <c r="BA48" s="12"/>
      <c r="BB48" s="15"/>
      <c r="BC48" s="23"/>
    </row>
    <row r="49" ht="20.05" customHeight="1">
      <c r="A49" s="8"/>
      <c r="B49" s="9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36"/>
      <c r="Y49" s="23"/>
      <c r="Z49" t="s" s="10">
        <v>20</v>
      </c>
      <c r="AA49" s="11">
        <f>MOD(AA46+AA47+OR(AND(IF(AB46=AB47,0,1),AB49=0),AND(AB46=1,AB47=1)),2)</f>
        <v>0</v>
      </c>
      <c r="AB49" s="11">
        <f>MOD(AB46+AB47+OR(AND(IF(AC46=AC47,0,1),AC49=0),AND(AC46=1,AC47=1)),2)</f>
        <v>0</v>
      </c>
      <c r="AC49" s="11">
        <f>MOD(AC46+AC47+OR(AND(IF(AD46=AD47,0,1),AD49=0),AND(AD46=1,AD47=1)),2)</f>
        <v>1</v>
      </c>
      <c r="AD49" s="11">
        <f>MOD(AD46+AD47+OR(AND(IF(AE46=AE47,0,1),AE49=0),AND(AE46=1,AE47=1)),2)</f>
        <v>0</v>
      </c>
      <c r="AE49" s="11">
        <f>MOD(AE46+AE47+OR(AND(IF(AF46=AF47,0,1),AF49=0),AND(AF46=1,AF47=1)),2)</f>
        <v>0</v>
      </c>
      <c r="AF49" s="11">
        <f>MOD(AF46+AF47+OR(AND(IF(AG46=AG47,0,1),AG49=0),AND(AG46=1,AG47=1)),2)</f>
        <v>1</v>
      </c>
      <c r="AG49" s="11">
        <f>MOD(AG46+AG47+OR(AND(IF(AH46=AH47,0,1),AH49=0),AND(AH46=1,AH47=1)),2)</f>
        <v>1</v>
      </c>
      <c r="AH49" s="11">
        <f>MOD(AH46+AH47+OR(AND(IF(AI46=AI47,0,1),AI49=0),AND(AI46=1,AI47=1)),2)</f>
        <v>0</v>
      </c>
      <c r="AI49" s="11">
        <f>MOD(AI46+AI47+OR(AND(IF(AJ46=AJ47,0,1),AJ49=0),AND(AJ46=1,AJ47=1)),2)</f>
        <v>1</v>
      </c>
      <c r="AJ49" s="11">
        <f>MOD(AJ46+AJ47+OR(AND(IF(AK46=AK47,0,1),AK49=0),AND(AK46=1,AK47=1)),2)</f>
        <v>1</v>
      </c>
      <c r="AK49" s="11">
        <f>MOD(AK46+AK47+OR(AND(IF(AL46=AL47,0,1),AL49=0),AND(AL46=1,AL47=1)),2)</f>
        <v>1</v>
      </c>
      <c r="AL49" s="11">
        <f>MOD(AL46+AL47+OR(AND(IF(AM46=AM47,0,1),AM49=0),AND(AM46=1,AM47=1)),2)</f>
        <v>0</v>
      </c>
      <c r="AM49" s="11">
        <f>MOD(AM46+AM47+OR(AND(IF(AN46=AN47,0,1),AN49=0),AND(AN46=1,AN47=1)),2)</f>
        <v>1</v>
      </c>
      <c r="AN49" s="11">
        <f>MOD(AN46+AN47+OR(AND(IF(AO46=AO47,0,1),AO49=0),AND(AO46=1,AO47=1)),2)</f>
        <v>1</v>
      </c>
      <c r="AO49" s="11">
        <f>MOD(AO46+AO47+OR(AND(IF(AP46=AP47,0,1),AP49=0),AND(AP46=1,AP47=1)),2)</f>
        <v>0</v>
      </c>
      <c r="AP49" s="11">
        <f>MOD(AP46+AP47,2)</f>
        <v>0</v>
      </c>
      <c r="AQ49" t="s" s="10">
        <v>20</v>
      </c>
      <c r="AR49" s="11">
        <f>IF(AA49=0,AB49*2^14+AC49*2^13+AD49*2^12+AE49*2^11+AF49*2^10+AG49*2^9+AH49*2^8+AI49*2^7+AJ49*2^6+AK49*2^5+AL49*2^4+AM49*2^3+AN49*2^2+AO49*2+AP49,-1*(NOT(AB49)*2^14+NOT(AC49)*2^13+NOT(AD49)*2^12+NOT(AE49)*2^11+NOT(AF49)*2^10+NOT(AG49)*2^9+NOT(AH49)*2^8+NOT(AI49)*2^7+NOT(AJ49)*2^6+NOT(AK49)*2^5+NOT(AL49)*2^4+NOT(AM49)*2^3+NOT(AN49)*2^2+NOT(AO49)*2+NOT(AP49)+1))</f>
        <v>9964</v>
      </c>
      <c r="AS49" s="12"/>
      <c r="AT49" t="s" s="10">
        <v>24</v>
      </c>
      <c r="AU49" s="11">
        <f>0+(SUM(AA49:AP49)=0)</f>
        <v>0</v>
      </c>
      <c r="AV49" s="12"/>
      <c r="AW49" s="12"/>
      <c r="AX49" s="12"/>
      <c r="AY49" s="11">
        <f>AY46+AY47</f>
        <v>9964</v>
      </c>
      <c r="AZ49" s="12"/>
      <c r="BA49" s="12"/>
      <c r="BB49" s="15"/>
      <c r="BC49" s="23"/>
    </row>
    <row r="50" ht="20.05" customHeight="1">
      <c r="A50" s="8"/>
      <c r="B50" s="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36"/>
      <c r="Y50" s="23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t="s" s="10">
        <v>28</v>
      </c>
      <c r="AU50" s="11">
        <f>AA49</f>
        <v>0</v>
      </c>
      <c r="AV50" s="12"/>
      <c r="AW50" s="12"/>
      <c r="AX50" s="12"/>
      <c r="AY50" s="12"/>
      <c r="AZ50" s="12"/>
      <c r="BA50" s="12"/>
      <c r="BB50" s="15"/>
      <c r="BC50" s="23"/>
    </row>
    <row r="51" ht="21.35" customHeight="1">
      <c r="A51" s="8"/>
      <c r="B51" s="9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36"/>
      <c r="Y51" s="24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t="s" s="25">
        <v>32</v>
      </c>
      <c r="AU51" s="26">
        <f>MOD(AU46+OR(AND(IF(AB46=AB47,0,1),AB49=0),AND(AB46=1,AB47=1)),2)</f>
        <v>0</v>
      </c>
      <c r="AV51" s="13"/>
      <c r="AW51" s="13"/>
      <c r="AX51" s="13"/>
      <c r="AY51" s="13"/>
      <c r="AZ51" s="13"/>
      <c r="BA51" s="13"/>
      <c r="BB51" s="27"/>
      <c r="BC51" s="23"/>
    </row>
    <row r="52" ht="21.35" customHeight="1">
      <c r="A52" s="8"/>
      <c r="B52" s="9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37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9"/>
      <c r="BC52" s="12"/>
    </row>
  </sheetData>
  <mergeCells count="44">
    <mergeCell ref="H16:W16"/>
    <mergeCell ref="BB4:BB9"/>
    <mergeCell ref="BB11:BB16"/>
    <mergeCell ref="H17:W17"/>
    <mergeCell ref="H18:W18"/>
    <mergeCell ref="H19:W19"/>
    <mergeCell ref="H20:W20"/>
    <mergeCell ref="H21:W21"/>
    <mergeCell ref="H22:W22"/>
    <mergeCell ref="H23:W23"/>
    <mergeCell ref="H24:W24"/>
    <mergeCell ref="BB18:BB23"/>
    <mergeCell ref="H25:W25"/>
    <mergeCell ref="H26:W26"/>
    <mergeCell ref="H27:W27"/>
    <mergeCell ref="H28:W28"/>
    <mergeCell ref="H29:W29"/>
    <mergeCell ref="H30:W30"/>
    <mergeCell ref="H31:W31"/>
    <mergeCell ref="BB25:BB30"/>
    <mergeCell ref="H32:W32"/>
    <mergeCell ref="H33:W33"/>
    <mergeCell ref="H34:W34"/>
    <mergeCell ref="H35:W35"/>
    <mergeCell ref="H36:W36"/>
    <mergeCell ref="H37:W37"/>
    <mergeCell ref="H38:W38"/>
    <mergeCell ref="BB32:BB37"/>
    <mergeCell ref="H39:W39"/>
    <mergeCell ref="H40:W40"/>
    <mergeCell ref="H41:W41"/>
    <mergeCell ref="H42:W42"/>
    <mergeCell ref="H43:W43"/>
    <mergeCell ref="H44:W44"/>
    <mergeCell ref="H45:W45"/>
    <mergeCell ref="BB39:BB44"/>
    <mergeCell ref="H46:W46"/>
    <mergeCell ref="H47:W47"/>
    <mergeCell ref="H48:W48"/>
    <mergeCell ref="H49:W49"/>
    <mergeCell ref="H50:W50"/>
    <mergeCell ref="H51:W51"/>
    <mergeCell ref="H52:W52"/>
    <mergeCell ref="BB46:BB5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