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50C29CAB-0A8A-4854-A273-A566D952DE92}" xr6:coauthVersionLast="47" xr6:coauthVersionMax="47" xr10:uidLastSave="{00000000-0000-0000-0000-000000000000}"/>
  <bookViews>
    <workbookView xWindow="-28920" yWindow="-10155" windowWidth="29040" windowHeight="15720" activeTab="1" xr2:uid="{EB30C26F-4571-5447-8EFE-CD622A342A0B}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Model'!$I$38</definedName>
    <definedName name="solver_opt" localSheetId="1" hidden="1">'Solution Solver Summary'!$I$38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1" i="2" l="1"/>
  <c r="M82" i="2"/>
  <c r="M80" i="2"/>
  <c r="L22" i="2"/>
  <c r="M75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K82" i="2"/>
  <c r="C83" i="2"/>
  <c r="D83" i="2"/>
  <c r="E83" i="2"/>
  <c r="F83" i="2"/>
  <c r="G83" i="2"/>
  <c r="H83" i="2"/>
  <c r="I83" i="2"/>
  <c r="J83" i="2"/>
  <c r="N80" i="2"/>
  <c r="N79" i="2"/>
  <c r="N76" i="2"/>
  <c r="N78" i="2"/>
  <c r="N73" i="2"/>
  <c r="N77" i="2"/>
  <c r="N81" i="2"/>
  <c r="N82" i="2"/>
  <c r="N74" i="2"/>
  <c r="N75" i="2"/>
  <c r="N71" i="2"/>
  <c r="N72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<sst xmlns="http://schemas.openxmlformats.org/spreadsheetml/2006/main" count="127" uniqueCount="67">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</sst>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3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4" fontId="0" fillId="0" borderId="0" xfId="1" applyNumberFormat="1" applyFont="1" applyFill="1"/>
    <xf numFmtId="164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8"/>
  <sheetViews>
    <sheetView topLeftCell="A2" zoomScale="70" zoomScaleNormal="70" workbookViewId="0">
      <selection activeCell="M71" sqref="M71"/>
    </sheetView>
  </sheetViews>
  <sheetFormatPr defaultColWidth="8.8125" defaultRowHeight="15.75"/>
  <cols>
    <col min="1" max="1" width="12" bestFit="1" customWidth="1"/>
    <col min="2" max="2" width="14" bestFit="1" customWidth="1"/>
    <col min="3" max="3" width="14.3125" customWidth="1"/>
    <col min="4" max="4" width="18" customWidth="1"/>
    <col min="5" max="5" width="17" bestFit="1" customWidth="1"/>
    <col min="6" max="7" width="17.3125" bestFit="1" customWidth="1"/>
    <col min="8" max="8" width="9" bestFit="1" customWidth="1"/>
    <col min="9" max="9" width="9.9375" bestFit="1" customWidth="1"/>
    <col min="10" max="10" width="7.1875" customWidth="1"/>
    <col min="11" max="11" width="14.6875" bestFit="1" customWidth="1"/>
    <col min="12" max="12" width="9.6875" customWidth="1"/>
    <col min="13" max="13" width="34" bestFit="1" customWidth="1"/>
    <col min="14" max="14" width="18.5" bestFit="1" customWidth="1"/>
    <col min="15" max="15" width="16.5" customWidth="1"/>
    <col min="16" max="16" width="14.3125" customWidth="1"/>
  </cols>
  <sheetData>
    <row r="1" spans="1:16" ht="21">
      <c r="A1" s="66" t="s">
        <v>46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8" t="s">
        <v>22</v>
      </c>
      <c r="N3" s="68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9" t="s">
        <v>12</v>
      </c>
      <c r="N9" s="70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2" t="s">
        <v>51</v>
      </c>
      <c r="E17" s="72"/>
      <c r="F17" s="72"/>
      <c r="G17" s="72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9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4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1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2">
        <v>1</v>
      </c>
      <c r="L23" s="44">
        <f t="shared" ref="L23" si="1">_xlfn.XMATCH(1,C75:J75,0)</f>
        <v>7</v>
      </c>
      <c r="M23" s="47"/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M24" s="47"/>
      <c r="N24" s="47"/>
      <c r="O24" s="65" t="s">
        <v>41</v>
      </c>
      <c r="P24" s="65"/>
      <c r="Q24" s="65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6</v>
      </c>
      <c r="M26" s="71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5</v>
      </c>
      <c r="M27" s="71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2</v>
      </c>
      <c r="M28" s="71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L32" s="44" t="e">
        <f>_xlfn.XMATCH(1,C80:J80,0)</f>
        <v>#N/A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8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50">
        <f>SUMPRODUCT(I19:I34,K19:K34)</f>
        <v>1953.6000000000001</v>
      </c>
      <c r="J38" t="s">
        <v>65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3" t="s">
        <v>32</v>
      </c>
      <c r="F42" s="63"/>
      <c r="G42" s="63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4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4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19.899999999999999" thickBot="1">
      <c r="A53" s="55" t="s">
        <v>54</v>
      </c>
    </row>
    <row r="54" spans="1:10" ht="16.149999999999999" thickTop="1">
      <c r="A54" s="38"/>
      <c r="B54" s="63" t="s">
        <v>55</v>
      </c>
      <c r="C54" s="63"/>
      <c r="D54" s="63"/>
      <c r="E54" s="63"/>
      <c r="F54" s="63"/>
      <c r="G54" s="63"/>
      <c r="H54" s="63"/>
      <c r="I54" s="63"/>
      <c r="J54" s="38"/>
    </row>
    <row r="55" spans="1:10" ht="16.149999999999999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.149999999999999" thickTop="1">
      <c r="A56" s="64" t="s">
        <v>56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64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4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4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4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4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4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4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4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4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4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4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3" t="s">
        <v>55</v>
      </c>
      <c r="C69" s="63"/>
      <c r="D69" s="63"/>
      <c r="E69" s="63"/>
      <c r="F69" s="63"/>
      <c r="G69" s="63"/>
      <c r="H69" s="63"/>
      <c r="I69" s="63"/>
      <c r="J69" s="38"/>
    </row>
    <row r="70" spans="1:14" ht="16.149999999999999" thickBot="1">
      <c r="A70" s="38"/>
      <c r="B70" s="38"/>
      <c r="C70" s="62">
        <v>1</v>
      </c>
      <c r="D70" s="62">
        <v>2</v>
      </c>
      <c r="E70" s="62">
        <v>3</v>
      </c>
      <c r="F70" s="62">
        <v>4</v>
      </c>
      <c r="G70" s="62">
        <v>5</v>
      </c>
      <c r="H70" s="62">
        <v>6</v>
      </c>
      <c r="I70" s="62">
        <v>7</v>
      </c>
      <c r="J70" s="62">
        <v>8</v>
      </c>
      <c r="K70" s="44" t="s">
        <v>59</v>
      </c>
      <c r="M70" s="44" t="s">
        <v>60</v>
      </c>
    </row>
    <row r="71" spans="1:14" ht="16.149999999999999" thickTop="1">
      <c r="A71" s="64" t="s">
        <v>56</v>
      </c>
      <c r="B71" s="48">
        <v>1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4"/>
      <c r="B72" s="48">
        <v>2</v>
      </c>
      <c r="C72" s="61">
        <v>0</v>
      </c>
      <c r="D72" s="61">
        <v>0</v>
      </c>
      <c r="E72" s="61">
        <v>0</v>
      </c>
      <c r="F72" s="61">
        <v>1</v>
      </c>
      <c r="G72" s="61">
        <v>0</v>
      </c>
      <c r="H72" s="61">
        <v>0</v>
      </c>
      <c r="I72" s="61">
        <v>0</v>
      </c>
      <c r="J72" s="61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4"/>
      <c r="B73" s="48">
        <v>3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4"/>
      <c r="B74" s="48">
        <v>4</v>
      </c>
      <c r="C74" s="61">
        <v>1</v>
      </c>
      <c r="D74" s="61">
        <v>0</v>
      </c>
      <c r="E74" s="61">
        <v>0</v>
      </c>
      <c r="F74" s="61">
        <v>0</v>
      </c>
      <c r="G74" s="61">
        <v>0</v>
      </c>
      <c r="H74" s="61">
        <v>0</v>
      </c>
      <c r="I74" s="61">
        <v>0</v>
      </c>
      <c r="J74" s="61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4"/>
      <c r="B75" s="48">
        <v>5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1</v>
      </c>
      <c r="J75" s="61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64"/>
      <c r="B76" s="48">
        <v>6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1</v>
      </c>
      <c r="I76" s="61">
        <v>0</v>
      </c>
      <c r="J76" s="61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4"/>
      <c r="B77" s="48">
        <v>7</v>
      </c>
      <c r="C77" s="61">
        <v>0</v>
      </c>
      <c r="D77" s="61">
        <v>0</v>
      </c>
      <c r="E77" s="61">
        <v>0</v>
      </c>
      <c r="F77" s="61">
        <v>0</v>
      </c>
      <c r="G77" s="61">
        <v>1</v>
      </c>
      <c r="H77" s="61">
        <v>0</v>
      </c>
      <c r="I77" s="61">
        <v>0</v>
      </c>
      <c r="J77" s="61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4"/>
      <c r="B78" s="48">
        <v>8</v>
      </c>
      <c r="C78" s="61">
        <v>0</v>
      </c>
      <c r="D78" s="61">
        <v>1</v>
      </c>
      <c r="E78" s="61">
        <v>0</v>
      </c>
      <c r="F78" s="61">
        <v>0</v>
      </c>
      <c r="G78" s="61">
        <v>0</v>
      </c>
      <c r="H78" s="61">
        <v>0</v>
      </c>
      <c r="I78" s="61">
        <v>0</v>
      </c>
      <c r="J78" s="61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4"/>
      <c r="B79" s="48">
        <v>9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4"/>
      <c r="B80" s="48">
        <v>10</v>
      </c>
      <c r="C80" s="61">
        <v>0</v>
      </c>
      <c r="D80" s="61">
        <v>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44">
        <f t="shared" si="4"/>
        <v>0</v>
      </c>
      <c r="L80" s="44" t="s">
        <v>53</v>
      </c>
      <c r="M80" s="44">
        <f>'Project Model'!K32</f>
        <v>0</v>
      </c>
      <c r="N80" t="str">
        <f ca="1">_xlfn.FORMULATEXT(M80)</f>
        <v>='Project Model'!K32</v>
      </c>
    </row>
    <row r="81" spans="1:14">
      <c r="A81" s="64"/>
      <c r="B81" s="48">
        <v>11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4"/>
      <c r="B82" s="48">
        <v>12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/>
      <c r="C87" s="56"/>
      <c r="D87" s="57"/>
    </row>
    <row r="88" spans="1:14">
      <c r="B88" s="56"/>
      <c r="C88" s="56"/>
      <c r="D88" s="58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29"/>
  <sheetViews>
    <sheetView tabSelected="1" zoomScale="80" zoomScaleNormal="80" zoomScaleSheetLayoutView="80" workbookViewId="0">
      <selection activeCell="L29" sqref="L29"/>
    </sheetView>
  </sheetViews>
  <sheetFormatPr defaultRowHeight="15.7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875" defaultRowHeight="15.75"/>
  <cols>
    <col min="4" max="4" width="10.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2024-06-18T03:05:26Z</dcterms:modified>
  <cp:category/>
  <cp:contentStatus/>
</cp:coreProperties>
</file>