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Project\Lens Issue\"/>
    </mc:Choice>
  </mc:AlternateContent>
  <xr:revisionPtr revIDLastSave="0" documentId="13_ncr:1_{0FC0373F-98EA-4B77-9F80-27946AB30FAE}" xr6:coauthVersionLast="47" xr6:coauthVersionMax="47" xr10:uidLastSave="{00000000-0000-0000-0000-000000000000}"/>
  <bookViews>
    <workbookView xWindow="-108" yWindow="-108" windowWidth="23256" windowHeight="12576" xr2:uid="{60084669-97C2-4EC7-9FA9-8CCACE69F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8" i="1"/>
  <c r="I19" i="1"/>
  <c r="I20" i="1"/>
  <c r="I21" i="1"/>
  <c r="I22" i="1"/>
  <c r="I11" i="1"/>
  <c r="I10" i="1"/>
</calcChain>
</file>

<file path=xl/sharedStrings.xml><?xml version="1.0" encoding="utf-8"?>
<sst xmlns="http://schemas.openxmlformats.org/spreadsheetml/2006/main" count="99" uniqueCount="76">
  <si>
    <t>Sensor Name</t>
  </si>
  <si>
    <t>SONY IMX477</t>
  </si>
  <si>
    <t>Resolution</t>
  </si>
  <si>
    <t>Pixel Size</t>
  </si>
  <si>
    <t>1.55 µm x 1.55 µm</t>
  </si>
  <si>
    <t>Optical Size</t>
  </si>
  <si>
    <t>1/2.3"</t>
  </si>
  <si>
    <t>Camera Mount</t>
  </si>
  <si>
    <t>Lens</t>
  </si>
  <si>
    <t>Focal Length</t>
  </si>
  <si>
    <t>C/CS or M12</t>
  </si>
  <si>
    <t>6mm Wide Angle</t>
  </si>
  <si>
    <t>16mm Telephoto</t>
  </si>
  <si>
    <t>8mm</t>
  </si>
  <si>
    <t>25mm</t>
  </si>
  <si>
    <t>C/CS Lenses</t>
  </si>
  <si>
    <t>M-12 Lenses</t>
  </si>
  <si>
    <t>nil</t>
  </si>
  <si>
    <t>Resolution (MP)</t>
  </si>
  <si>
    <t>3MP</t>
  </si>
  <si>
    <t>10MP</t>
  </si>
  <si>
    <t>12MP</t>
  </si>
  <si>
    <t>5MP</t>
  </si>
  <si>
    <t>Sensor Width (mm)</t>
  </si>
  <si>
    <t>Sensor Height (mm)</t>
  </si>
  <si>
    <t>Sensor Diagonal (mm)</t>
  </si>
  <si>
    <t>16mm</t>
  </si>
  <si>
    <t>Image Format</t>
  </si>
  <si>
    <t>1"</t>
  </si>
  <si>
    <t>Aperture</t>
  </si>
  <si>
    <t>6mm</t>
  </si>
  <si>
    <t>1/2"</t>
  </si>
  <si>
    <t>F1.2</t>
  </si>
  <si>
    <t>Crop Factor</t>
  </si>
  <si>
    <t>F1.4-1.6</t>
  </si>
  <si>
    <t>HFOV(mm)</t>
  </si>
  <si>
    <t>VFOV(mm)</t>
  </si>
  <si>
    <t>DFOV(mm)</t>
  </si>
  <si>
    <t>1/1.7"</t>
  </si>
  <si>
    <t>F1.8</t>
  </si>
  <si>
    <t>F2.4</t>
  </si>
  <si>
    <t>MOD(m)</t>
  </si>
  <si>
    <t>Arducam 120 Degree</t>
  </si>
  <si>
    <t>1//1.7"</t>
  </si>
  <si>
    <t>3.2mm</t>
  </si>
  <si>
    <t>θ the angle of view</t>
  </si>
  <si>
    <t>s is the focus distance</t>
  </si>
  <si>
    <t>h is the frame dimension</t>
  </si>
  <si>
    <t>f is the focal length</t>
  </si>
  <si>
    <t>50mm C-mount</t>
  </si>
  <si>
    <t>2.8-12mm C-mount</t>
  </si>
  <si>
    <t>35mm C-mount</t>
  </si>
  <si>
    <t>5mm C-mount</t>
  </si>
  <si>
    <t>8mm C-mount</t>
  </si>
  <si>
    <t>35mm Mirrorless C-mount</t>
  </si>
  <si>
    <t>M12 20 Degree</t>
  </si>
  <si>
    <t>F2.0</t>
  </si>
  <si>
    <t>F1.8-16</t>
  </si>
  <si>
    <t>50mm</t>
  </si>
  <si>
    <t>35mm</t>
  </si>
  <si>
    <t>5mm</t>
  </si>
  <si>
    <t>2/3"</t>
  </si>
  <si>
    <t>8-50mm C-mount</t>
  </si>
  <si>
    <t>8-50mm</t>
  </si>
  <si>
    <t>F1-1.6</t>
  </si>
  <si>
    <t>2.8-12mm</t>
  </si>
  <si>
    <t>F1.4</t>
  </si>
  <si>
    <t>F1.7-16</t>
  </si>
  <si>
    <t>F1.6-16</t>
  </si>
  <si>
    <t>F2</t>
  </si>
  <si>
    <t>164-26.3</t>
  </si>
  <si>
    <t>110-17.5</t>
  </si>
  <si>
    <t>197-31.6</t>
  </si>
  <si>
    <t>704-164</t>
  </si>
  <si>
    <t>469-110</t>
  </si>
  <si>
    <t>846-197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</si>
</sst>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Roboto"/>
    </font>
    <font>
      <sz val="10"/>
      <name val="Open Sans"/>
      <family val="2"/>
    </font>
    <font>
      <sz val="10"/>
      <name val="Inherit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640080</xdr:colOff>
      <xdr:row>13</xdr:row>
      <xdr:rowOff>0</xdr:rowOff>
    </xdr:from>
    <xdr:to>
      <xdr:col>12</xdr:col>
      <xdr:colOff>510540</xdr:colOff>
      <xdr:row>15</xdr:row>
      <xdr:rowOff>53340</xdr:rowOff>
    </xdr:to>
    <xdr:pic>
      <xdr:nvPicPr>
        <xdr:cNvPr id="2" name="Picture 1" descr="Angle of view equation 1, simple geometry method.">
          <a:extLst>
            <a:ext uri="{FF2B5EF4-FFF2-40B4-BE49-F238E27FC236}">
              <a16:creationId xmlns:a16="http://schemas.microsoft.com/office/drawing/2014/main" id="{4D900F55-2772-7084-30FE-7F84B46D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392680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</xdr:colOff>
      <xdr:row>16</xdr:row>
      <xdr:rowOff>106680</xdr:rowOff>
    </xdr:from>
    <xdr:to>
      <xdr:col>12</xdr:col>
      <xdr:colOff>472440</xdr:colOff>
      <xdr:row>18</xdr:row>
      <xdr:rowOff>160020</xdr:rowOff>
    </xdr:to>
    <xdr:pic>
      <xdr:nvPicPr>
        <xdr:cNvPr id="3" name="Picture 2" descr="Field of view equation.">
          <a:extLst>
            <a:ext uri="{FF2B5EF4-FFF2-40B4-BE49-F238E27FC236}">
              <a16:creationId xmlns:a16="http://schemas.microsoft.com/office/drawing/2014/main" id="{8360136D-890A-D7CD-FB56-18D35921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1965960"/>
          <a:ext cx="143256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53340</xdr:colOff>
      <xdr:row>23</xdr:row>
      <xdr:rowOff>137160</xdr:rowOff>
    </xdr:from>
    <xdr:ext cx="5831083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055297-F05A-6D2F-8325-E06EBB3DBB3C}"/>
            </a:ext>
          </a:extLst>
        </xdr:cNvPr>
        <xdr:cNvSpPr txBox="1"/>
      </xdr:nvSpPr>
      <xdr:spPr>
        <a:xfrm>
          <a:off x="53340" y="4381500"/>
          <a:ext cx="58310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Most desirable as of now due to DFOV and the varifocal one could help zoom in on the animal too.</a:t>
          </a:r>
        </a:p>
      </xdr:txBody>
    </xdr:sp>
    <xdr:clientData/>
  </xdr:oneCellAnchor>
  <xdr:oneCellAnchor>
    <xdr:from>
      <xdr:col>0</xdr:col>
      <xdr:colOff>38100</xdr:colOff>
      <xdr:row>24</xdr:row>
      <xdr:rowOff>160020</xdr:rowOff>
    </xdr:from>
    <xdr:ext cx="408201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F741445-5E78-930B-C2D5-7BA2644C5638}"/>
            </a:ext>
          </a:extLst>
        </xdr:cNvPr>
        <xdr:cNvSpPr txBox="1"/>
      </xdr:nvSpPr>
      <xdr:spPr>
        <a:xfrm>
          <a:off x="38100" y="4587240"/>
          <a:ext cx="40820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Could prove to be useful if we decide to use smaller diameter plates.</a:t>
          </a:r>
        </a:p>
      </xdr:txBody>
    </xdr:sp>
    <xdr:clientData/>
  </xdr:oneCellAnchor>
  <xdr:twoCellAnchor>
    <xdr:from>
      <xdr:col>4</xdr:col>
      <xdr:colOff>1076203</xdr:colOff>
      <xdr:row>15</xdr:row>
      <xdr:rowOff>76200</xdr:rowOff>
    </xdr:from>
    <xdr:to>
      <xdr:col>8</xdr:col>
      <xdr:colOff>685800</xdr:colOff>
      <xdr:row>24</xdr:row>
      <xdr:rowOff>86560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E1F76759-F138-E892-D33C-2182FA7BB1E4}"/>
            </a:ext>
          </a:extLst>
        </xdr:cNvPr>
        <xdr:cNvCxnSpPr>
          <a:stCxn id="4" idx="3"/>
        </xdr:cNvCxnSpPr>
      </xdr:nvCxnSpPr>
      <xdr:spPr>
        <a:xfrm flipV="1">
          <a:off x="5884423" y="2842260"/>
          <a:ext cx="3571997" cy="1671520"/>
        </a:xfrm>
        <a:prstGeom prst="bentConnector3">
          <a:avLst>
            <a:gd name="adj1" fmla="val 11783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17</xdr:row>
      <xdr:rowOff>15240</xdr:rowOff>
    </xdr:from>
    <xdr:to>
      <xdr:col>9</xdr:col>
      <xdr:colOff>304800</xdr:colOff>
      <xdr:row>21</xdr:row>
      <xdr:rowOff>137160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DC7A44B1-DA1F-F073-AFB6-BDFE991C15DB}"/>
            </a:ext>
          </a:extLst>
        </xdr:cNvPr>
        <xdr:cNvSpPr/>
      </xdr:nvSpPr>
      <xdr:spPr>
        <a:xfrm>
          <a:off x="9532620" y="3162300"/>
          <a:ext cx="266700" cy="85344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1043940</xdr:colOff>
      <xdr:row>19</xdr:row>
      <xdr:rowOff>76200</xdr:rowOff>
    </xdr:from>
    <xdr:to>
      <xdr:col>9</xdr:col>
      <xdr:colOff>304800</xdr:colOff>
      <xdr:row>25</xdr:row>
      <xdr:rowOff>91440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ACAC1DDE-FADC-E886-6834-22B4C0809676}"/>
            </a:ext>
          </a:extLst>
        </xdr:cNvPr>
        <xdr:cNvCxnSpPr>
          <a:endCxn id="10" idx="1"/>
        </xdr:cNvCxnSpPr>
      </xdr:nvCxnSpPr>
      <xdr:spPr>
        <a:xfrm flipV="1">
          <a:off x="5852160" y="3589020"/>
          <a:ext cx="3947160" cy="1112520"/>
        </a:xfrm>
        <a:prstGeom prst="bentConnector3">
          <a:avLst>
            <a:gd name="adj1" fmla="val 10308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1F19-7F05-437D-AC5E-C1B02D53A147}">
  <dimension ref="A1:N26"/>
  <sheetViews>
    <sheetView tabSelected="1" topLeftCell="A3" workbookViewId="0">
      <selection activeCell="L10" sqref="L10"/>
    </sheetView>
  </sheetViews>
  <sheetFormatPr defaultRowHeight="14.4"/>
  <cols>
    <col min="1" max="1" width="22.6640625" style="1" bestFit="1" customWidth="1"/>
    <col min="2" max="2" width="14" style="1" bestFit="1" customWidth="1"/>
    <col min="3" max="3" width="16.5546875" style="1" bestFit="1" customWidth="1"/>
    <col min="4" max="4" width="16.88671875" style="1" bestFit="1" customWidth="1"/>
    <col min="5" max="5" width="18.88671875" style="1" bestFit="1" customWidth="1"/>
    <col min="6" max="6" width="14" style="1" bestFit="1" customWidth="1"/>
    <col min="7" max="7" width="14.5546875" style="1" bestFit="1" customWidth="1"/>
    <col min="8" max="8" width="10.33203125" style="1" bestFit="1" customWidth="1"/>
    <col min="9" max="9" width="10.5546875" style="1" bestFit="1" customWidth="1"/>
    <col min="10" max="10" width="9.77734375" style="1" bestFit="1" customWidth="1"/>
    <col min="11" max="11" width="5.44140625" style="1" bestFit="1" customWidth="1"/>
    <col min="12" max="13" width="8.88671875" style="1"/>
    <col min="14" max="14" width="22.88671875" style="1" bestFit="1" customWidth="1"/>
    <col min="15" max="16384" width="8.88671875" style="1"/>
  </cols>
  <sheetData>
    <row r="1" spans="1:14" ht="15" thickBot="1">
      <c r="A1" s="2" t="s">
        <v>7</v>
      </c>
      <c r="B1" s="2" t="s">
        <v>0</v>
      </c>
      <c r="C1" s="2" t="s">
        <v>23</v>
      </c>
      <c r="D1" s="2" t="s">
        <v>24</v>
      </c>
      <c r="E1" s="2" t="s">
        <v>25</v>
      </c>
      <c r="F1" s="2" t="s">
        <v>18</v>
      </c>
      <c r="G1" s="2" t="s">
        <v>3</v>
      </c>
      <c r="H1" s="2" t="s">
        <v>5</v>
      </c>
      <c r="I1" s="2" t="s">
        <v>33</v>
      </c>
    </row>
    <row r="2" spans="1:14" ht="15" thickBot="1">
      <c r="A2" s="3" t="s">
        <v>10</v>
      </c>
      <c r="B2" s="5" t="s">
        <v>1</v>
      </c>
      <c r="C2" s="5">
        <v>6.2869999999999999</v>
      </c>
      <c r="D2" s="5">
        <v>4.7119999999999997</v>
      </c>
      <c r="E2" s="5">
        <v>7.9</v>
      </c>
      <c r="F2" s="6">
        <v>12.3</v>
      </c>
      <c r="G2" s="6" t="s">
        <v>4</v>
      </c>
      <c r="H2" s="4" t="s">
        <v>6</v>
      </c>
      <c r="I2" s="5">
        <v>5.4770000000000003</v>
      </c>
    </row>
    <row r="5" spans="1:14">
      <c r="A5" s="9" t="s">
        <v>15</v>
      </c>
    </row>
    <row r="6" spans="1:14">
      <c r="A6" s="10" t="s">
        <v>16</v>
      </c>
    </row>
    <row r="9" spans="1:14">
      <c r="A9" s="11" t="s">
        <v>8</v>
      </c>
      <c r="B9" s="11" t="s">
        <v>2</v>
      </c>
      <c r="C9" s="11" t="s">
        <v>27</v>
      </c>
      <c r="D9" s="11" t="s">
        <v>9</v>
      </c>
      <c r="E9" s="11" t="s">
        <v>29</v>
      </c>
      <c r="F9" s="11" t="s">
        <v>41</v>
      </c>
      <c r="G9" s="11" t="s">
        <v>35</v>
      </c>
      <c r="H9" s="11" t="s">
        <v>36</v>
      </c>
      <c r="I9" s="11" t="s">
        <v>37</v>
      </c>
    </row>
    <row r="10" spans="1:14">
      <c r="A10" s="9" t="s">
        <v>11</v>
      </c>
      <c r="B10" s="12" t="s">
        <v>19</v>
      </c>
      <c r="C10" s="12" t="s">
        <v>31</v>
      </c>
      <c r="D10" s="12" t="s">
        <v>30</v>
      </c>
      <c r="E10" s="12" t="s">
        <v>32</v>
      </c>
      <c r="F10" s="12">
        <v>0.2</v>
      </c>
      <c r="G10" s="12">
        <v>219</v>
      </c>
      <c r="H10" s="12">
        <v>146</v>
      </c>
      <c r="I10" s="15">
        <f t="shared" ref="I10:I15" si="0">ROUND(SQRT((G10)^2+(H10)^2),0)</f>
        <v>263</v>
      </c>
    </row>
    <row r="11" spans="1:14">
      <c r="A11" s="9" t="s">
        <v>12</v>
      </c>
      <c r="B11" s="14" t="s">
        <v>20</v>
      </c>
      <c r="C11" s="14" t="s">
        <v>28</v>
      </c>
      <c r="D11" s="14" t="s">
        <v>26</v>
      </c>
      <c r="E11" s="14" t="s">
        <v>34</v>
      </c>
      <c r="F11" s="14">
        <v>0.2</v>
      </c>
      <c r="G11" s="14">
        <v>82.2</v>
      </c>
      <c r="H11" s="14">
        <v>54.8</v>
      </c>
      <c r="I11" s="16">
        <f t="shared" si="0"/>
        <v>99</v>
      </c>
    </row>
    <row r="12" spans="1:14">
      <c r="A12" s="10" t="s">
        <v>13</v>
      </c>
      <c r="B12" s="12" t="s">
        <v>21</v>
      </c>
      <c r="C12" s="12" t="s">
        <v>38</v>
      </c>
      <c r="D12" s="12" t="s">
        <v>13</v>
      </c>
      <c r="E12" s="12" t="s">
        <v>39</v>
      </c>
      <c r="F12" s="12">
        <v>0.3</v>
      </c>
      <c r="G12" s="13">
        <v>246</v>
      </c>
      <c r="H12" s="13">
        <v>164</v>
      </c>
      <c r="I12" s="15">
        <f t="shared" si="0"/>
        <v>296</v>
      </c>
    </row>
    <row r="13" spans="1:14">
      <c r="A13" s="10" t="s">
        <v>14</v>
      </c>
      <c r="B13" s="14" t="s">
        <v>22</v>
      </c>
      <c r="C13" s="14" t="s">
        <v>31</v>
      </c>
      <c r="D13" s="14" t="s">
        <v>14</v>
      </c>
      <c r="E13" s="14" t="s">
        <v>40</v>
      </c>
      <c r="F13" s="14">
        <v>0.3</v>
      </c>
      <c r="G13" s="17">
        <v>78.900000000000006</v>
      </c>
      <c r="H13" s="17">
        <v>52.6</v>
      </c>
      <c r="I13" s="16">
        <f t="shared" si="0"/>
        <v>95</v>
      </c>
    </row>
    <row r="14" spans="1:14">
      <c r="A14" s="9" t="s">
        <v>42</v>
      </c>
      <c r="B14" s="12" t="s">
        <v>17</v>
      </c>
      <c r="C14" s="12" t="s">
        <v>43</v>
      </c>
      <c r="D14" s="12" t="s">
        <v>44</v>
      </c>
      <c r="E14" s="12" t="s">
        <v>56</v>
      </c>
      <c r="F14" s="12">
        <v>0.3</v>
      </c>
      <c r="G14" s="13">
        <v>616</v>
      </c>
      <c r="H14" s="13">
        <v>411</v>
      </c>
      <c r="I14" s="15">
        <f t="shared" si="0"/>
        <v>741</v>
      </c>
    </row>
    <row r="15" spans="1:14">
      <c r="A15" s="9" t="s">
        <v>49</v>
      </c>
      <c r="B15" s="12" t="s">
        <v>17</v>
      </c>
      <c r="C15" s="12" t="s">
        <v>61</v>
      </c>
      <c r="D15" s="12" t="s">
        <v>58</v>
      </c>
      <c r="E15" s="12" t="s">
        <v>57</v>
      </c>
      <c r="F15" s="12">
        <v>0.5</v>
      </c>
      <c r="G15" s="13">
        <v>65.7</v>
      </c>
      <c r="H15" s="13">
        <v>43.8</v>
      </c>
      <c r="I15" s="15">
        <f t="shared" si="0"/>
        <v>79</v>
      </c>
      <c r="N15" s="7" t="s">
        <v>45</v>
      </c>
    </row>
    <row r="16" spans="1:14">
      <c r="A16" s="9" t="s">
        <v>62</v>
      </c>
      <c r="B16" s="14" t="s">
        <v>17</v>
      </c>
      <c r="C16" s="14" t="s">
        <v>6</v>
      </c>
      <c r="D16" s="14" t="s">
        <v>63</v>
      </c>
      <c r="E16" s="14" t="s">
        <v>66</v>
      </c>
      <c r="F16" s="14">
        <v>0.2</v>
      </c>
      <c r="G16" s="14" t="s">
        <v>70</v>
      </c>
      <c r="H16" s="14" t="s">
        <v>71</v>
      </c>
      <c r="I16" s="16" t="s">
        <v>72</v>
      </c>
      <c r="K16"/>
      <c r="N16" s="7" t="s">
        <v>46</v>
      </c>
    </row>
    <row r="17" spans="1:14">
      <c r="A17" s="9" t="s">
        <v>50</v>
      </c>
      <c r="B17" s="12" t="s">
        <v>17</v>
      </c>
      <c r="C17" s="12" t="s">
        <v>31</v>
      </c>
      <c r="D17" s="12" t="s">
        <v>65</v>
      </c>
      <c r="E17" s="12" t="s">
        <v>64</v>
      </c>
      <c r="F17" s="12">
        <v>0.3</v>
      </c>
      <c r="G17" s="12" t="s">
        <v>73</v>
      </c>
      <c r="H17" s="12" t="s">
        <v>74</v>
      </c>
      <c r="I17" s="15" t="s">
        <v>75</v>
      </c>
      <c r="N17" s="7" t="s">
        <v>47</v>
      </c>
    </row>
    <row r="18" spans="1:14">
      <c r="A18" s="9" t="s">
        <v>51</v>
      </c>
      <c r="B18" s="18" t="s">
        <v>17</v>
      </c>
      <c r="C18" s="18" t="s">
        <v>61</v>
      </c>
      <c r="D18" s="18" t="s">
        <v>59</v>
      </c>
      <c r="E18" s="18" t="s">
        <v>67</v>
      </c>
      <c r="F18" s="18">
        <v>0.2</v>
      </c>
      <c r="G18" s="18">
        <v>37.6</v>
      </c>
      <c r="H18" s="18">
        <v>25</v>
      </c>
      <c r="I18" s="19">
        <f>ROUND(SQRT((G18)^2+(H18)^2),0)</f>
        <v>45</v>
      </c>
      <c r="L18"/>
      <c r="N18" s="8" t="s">
        <v>48</v>
      </c>
    </row>
    <row r="19" spans="1:14">
      <c r="A19" s="9" t="s">
        <v>52</v>
      </c>
      <c r="B19" s="12" t="s">
        <v>17</v>
      </c>
      <c r="C19" s="12" t="s">
        <v>38</v>
      </c>
      <c r="D19" s="12" t="s">
        <v>60</v>
      </c>
      <c r="E19" s="12" t="s">
        <v>64</v>
      </c>
      <c r="F19" s="12">
        <v>0.15</v>
      </c>
      <c r="G19" s="12">
        <v>197</v>
      </c>
      <c r="H19" s="12">
        <v>131</v>
      </c>
      <c r="I19" s="15">
        <f>ROUND(SQRT((G19)^2+(H19)^2),0)</f>
        <v>237</v>
      </c>
    </row>
    <row r="20" spans="1:14">
      <c r="A20" s="9" t="s">
        <v>53</v>
      </c>
      <c r="B20" s="12" t="s">
        <v>17</v>
      </c>
      <c r="C20" s="12" t="s">
        <v>61</v>
      </c>
      <c r="D20" s="12" t="s">
        <v>13</v>
      </c>
      <c r="E20" s="12" t="s">
        <v>64</v>
      </c>
      <c r="F20" s="12">
        <v>0.15</v>
      </c>
      <c r="G20" s="12">
        <v>123</v>
      </c>
      <c r="H20" s="12">
        <v>82.2</v>
      </c>
      <c r="I20" s="15">
        <f>ROUND(SQRT((G20)^2+(H20)^2),0)</f>
        <v>148</v>
      </c>
    </row>
    <row r="21" spans="1:14">
      <c r="A21" s="9" t="s">
        <v>54</v>
      </c>
      <c r="B21" s="18" t="s">
        <v>17</v>
      </c>
      <c r="C21" s="18" t="s">
        <v>61</v>
      </c>
      <c r="D21" s="18" t="s">
        <v>59</v>
      </c>
      <c r="E21" s="18" t="s">
        <v>68</v>
      </c>
      <c r="F21" s="18">
        <v>0.3</v>
      </c>
      <c r="G21" s="18">
        <v>56.33</v>
      </c>
      <c r="H21" s="18">
        <v>37.6</v>
      </c>
      <c r="I21" s="19">
        <f>ROUND(SQRT((G21)^2+(H21)^2),0)</f>
        <v>68</v>
      </c>
    </row>
    <row r="22" spans="1:14">
      <c r="A22" s="10" t="s">
        <v>55</v>
      </c>
      <c r="B22" s="18" t="s">
        <v>17</v>
      </c>
      <c r="C22" s="18" t="s">
        <v>6</v>
      </c>
      <c r="D22" s="18" t="s">
        <v>14</v>
      </c>
      <c r="E22" s="18" t="s">
        <v>69</v>
      </c>
      <c r="F22" s="18">
        <v>0.2</v>
      </c>
      <c r="G22" s="18">
        <v>52.6</v>
      </c>
      <c r="H22" s="18">
        <v>35.1</v>
      </c>
      <c r="I22" s="19">
        <f>ROUND(SQRT((G22)^2+(H22)^2),0)</f>
        <v>63</v>
      </c>
    </row>
    <row r="25" spans="1:14">
      <c r="A25" s="20"/>
      <c r="B25" s="20"/>
      <c r="C25" s="20"/>
      <c r="D25" s="20"/>
      <c r="E25" s="20"/>
    </row>
    <row r="26" spans="1:14">
      <c r="A26" s="21"/>
      <c r="B26" s="21"/>
      <c r="C26" s="21"/>
      <c r="D26" s="21"/>
      <c r="E26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2023-07-03T00:43:06Z</dcterms:created>
  <dcterms:modified xsi:type="dcterms:W3CDTF">2023-08-17T12:09:39Z</dcterms:modified>
</cp:coreProperties>
</file>