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ct\Java\web_abs_trk\Document\"/>
    </mc:Choice>
  </mc:AlternateContent>
  <bookViews>
    <workbookView xWindow="0" yWindow="0" windowWidth="12000" windowHeight="5235" activeTab="2"/>
  </bookViews>
  <sheets>
    <sheet name="Sheet1" sheetId="1" r:id="rId1"/>
    <sheet name="Sheet3" sheetId="3" r:id="rId2"/>
    <sheet name="Sheet2" sheetId="2" r:id="rId3"/>
    <sheet name="Sheet4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4" l="1"/>
  <c r="C5" i="4"/>
  <c r="I78" i="2" l="1"/>
  <c r="O2" i="2"/>
  <c r="O8" i="2"/>
  <c r="O6" i="2"/>
  <c r="F76" i="2" l="1"/>
  <c r="F74" i="2"/>
  <c r="F73" i="2"/>
  <c r="F58" i="2"/>
  <c r="F59" i="2" s="1"/>
  <c r="F60" i="2" s="1"/>
  <c r="F43" i="2"/>
  <c r="F44" i="2" s="1"/>
  <c r="F46" i="2" s="1"/>
  <c r="F31" i="2"/>
  <c r="F29" i="2"/>
  <c r="F28" i="2"/>
  <c r="F16" i="2"/>
  <c r="F14" i="2"/>
  <c r="F13" i="2"/>
  <c r="H5" i="2"/>
  <c r="H4" i="2"/>
  <c r="N30" i="1"/>
  <c r="T24" i="1"/>
  <c r="R24" i="1"/>
  <c r="N24" i="1"/>
  <c r="Q23" i="1"/>
  <c r="M8" i="1"/>
  <c r="M7" i="1"/>
  <c r="M6" i="1"/>
  <c r="M4" i="1"/>
  <c r="F61" i="2" l="1"/>
  <c r="F62" i="2" s="1"/>
  <c r="F63" i="2" s="1"/>
  <c r="F47" i="2"/>
  <c r="F48" i="2" s="1"/>
  <c r="F77" i="2"/>
  <c r="F78" i="2" s="1"/>
  <c r="F32" i="2"/>
  <c r="F33" i="2" s="1"/>
  <c r="F17" i="2"/>
  <c r="F18" i="2" s="1"/>
  <c r="H6" i="2"/>
</calcChain>
</file>

<file path=xl/sharedStrings.xml><?xml version="1.0" encoding="utf-8"?>
<sst xmlns="http://schemas.openxmlformats.org/spreadsheetml/2006/main" count="212" uniqueCount="82">
  <si>
    <t>AR</t>
  </si>
  <si>
    <t>Bank</t>
  </si>
  <si>
    <t>PPh 23</t>
  </si>
  <si>
    <t>PO001</t>
  </si>
  <si>
    <t>GRN001</t>
  </si>
  <si>
    <t>GRN002</t>
  </si>
  <si>
    <t>GRN003</t>
  </si>
  <si>
    <t>INV001</t>
  </si>
  <si>
    <t>INV002</t>
  </si>
  <si>
    <t>INV003</t>
  </si>
  <si>
    <t>Qty</t>
  </si>
  <si>
    <t>Price</t>
  </si>
  <si>
    <t>Total</t>
  </si>
  <si>
    <t>Pembelian / Inventory</t>
  </si>
  <si>
    <t>Hutang Belum Ada Faktur</t>
  </si>
  <si>
    <t>PPn</t>
  </si>
  <si>
    <t>Hutang Dagang</t>
  </si>
  <si>
    <t>GRN004</t>
  </si>
  <si>
    <t>INV</t>
  </si>
  <si>
    <t>VDP</t>
  </si>
  <si>
    <t>DPP</t>
  </si>
  <si>
    <t>Grand Total</t>
  </si>
  <si>
    <t>VDP-P</t>
  </si>
  <si>
    <t>==&gt; Bank Paymenbt / Cash Pyment</t>
  </si>
  <si>
    <t>VDP-U '==. Penggunaaan waktu Vendor Invoice</t>
  </si>
  <si>
    <t>DP</t>
  </si>
  <si>
    <t>Term</t>
  </si>
  <si>
    <t>SO001</t>
  </si>
  <si>
    <t>A</t>
  </si>
  <si>
    <t>B</t>
  </si>
  <si>
    <t>Item</t>
  </si>
  <si>
    <t>SO</t>
  </si>
  <si>
    <t>Prosentase</t>
  </si>
  <si>
    <t>SO No</t>
  </si>
  <si>
    <t>Down payment</t>
  </si>
  <si>
    <t>Sedang dikerjakan</t>
  </si>
  <si>
    <t>Item A</t>
  </si>
  <si>
    <t>Item B</t>
  </si>
  <si>
    <t>Sub Total (SO)</t>
  </si>
  <si>
    <t>DP1 - 20%</t>
  </si>
  <si>
    <t>DP2 - 50%</t>
  </si>
  <si>
    <t>DP3 - PengirimanBarang A</t>
  </si>
  <si>
    <t>DP3 - PengirimanBarang B</t>
  </si>
  <si>
    <t>Retensi - 10%</t>
  </si>
  <si>
    <t>COGS Item B</t>
  </si>
  <si>
    <t>ProsentAse</t>
  </si>
  <si>
    <t>Pelunasan</t>
  </si>
  <si>
    <t>20% x (DP 1 + DP 2)= 20% x 3,500,000</t>
  </si>
  <si>
    <t>DP (Sudah DP brp)</t>
  </si>
  <si>
    <t>Uang muka</t>
  </si>
  <si>
    <t>Inventory  Item B</t>
  </si>
  <si>
    <t>Piutang 10%</t>
  </si>
  <si>
    <t>Piutang 20</t>
  </si>
  <si>
    <t>COGS 100%</t>
  </si>
  <si>
    <t>Inventory 100%</t>
  </si>
  <si>
    <t>Penjualan 90%</t>
  </si>
  <si>
    <t>Uang Muka 70%</t>
  </si>
  <si>
    <t>Penjualan 10%</t>
  </si>
  <si>
    <t>Delivery Note Barang A</t>
  </si>
  <si>
    <t>CPO001</t>
  </si>
  <si>
    <t>SO002</t>
  </si>
  <si>
    <t>Revision</t>
  </si>
  <si>
    <t>SO001-01</t>
  </si>
  <si>
    <t>SO001-02</t>
  </si>
  <si>
    <t>SO001-01, SO001-02</t>
  </si>
  <si>
    <t>a</t>
  </si>
  <si>
    <t>b</t>
  </si>
  <si>
    <t>c</t>
  </si>
  <si>
    <t>DP1</t>
  </si>
  <si>
    <t>DP2</t>
  </si>
  <si>
    <t>Piutang</t>
  </si>
  <si>
    <t>Waktu Bayar</t>
  </si>
  <si>
    <t>Waktu Buat Invoice</t>
  </si>
  <si>
    <t>CDP Invoice</t>
  </si>
  <si>
    <t>Dpp</t>
  </si>
  <si>
    <t>VAT</t>
  </si>
  <si>
    <t>Uang Muk Penjualan</t>
  </si>
  <si>
    <t>Ke Pelusanan (Bank received / Cash Received)</t>
  </si>
  <si>
    <t>Ke Invoice untuk dipotong</t>
  </si>
  <si>
    <t>TRK/CDP20020001</t>
  </si>
  <si>
    <t>TRK/CDP20020001-U</t>
  </si>
  <si>
    <t>TRK/CDP20020001-P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</si>
</sst>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4">
    <xf numFmtId="0" fontId="0" fillId="0" borderId="0" xfId="0"/>
    <xf numFmtId="164" fontId="0" fillId="0" borderId="0" xfId="1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164" fontId="0" fillId="0" borderId="2" xfId="1" applyFont="1" applyBorder="1"/>
    <xf numFmtId="164" fontId="0" fillId="0" borderId="3" xfId="1" applyFont="1" applyBorder="1"/>
    <xf numFmtId="164" fontId="0" fillId="0" borderId="5" xfId="1" applyFont="1" applyBorder="1"/>
    <xf numFmtId="164" fontId="0" fillId="0" borderId="6" xfId="1" applyFont="1" applyBorder="1"/>
    <xf numFmtId="0" fontId="0" fillId="0" borderId="7" xfId="0" applyBorder="1"/>
    <xf numFmtId="0" fontId="0" fillId="0" borderId="0" xfId="0" applyBorder="1"/>
    <xf numFmtId="164" fontId="0" fillId="0" borderId="0" xfId="1" applyFont="1" applyBorder="1"/>
    <xf numFmtId="164" fontId="0" fillId="0" borderId="8" xfId="1" applyFont="1" applyBorder="1"/>
    <xf numFmtId="0" fontId="0" fillId="0" borderId="9" xfId="0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2" borderId="9" xfId="0" applyFill="1" applyBorder="1" applyAlignment="1">
      <alignment vertical="center"/>
    </xf>
    <xf numFmtId="164" fontId="0" fillId="0" borderId="9" xfId="1" applyFont="1" applyBorder="1"/>
    <xf numFmtId="0" fontId="0" fillId="0" borderId="0" xfId="0" quotePrefix="1"/>
    <xf numFmtId="0" fontId="0" fillId="0" borderId="8" xfId="0" applyBorder="1"/>
    <xf numFmtId="164" fontId="0" fillId="0" borderId="0" xfId="0" applyNumberFormat="1"/>
    <xf numFmtId="0" fontId="0" fillId="0" borderId="10" xfId="0" applyBorder="1"/>
    <xf numFmtId="0" fontId="0" fillId="0" borderId="11" xfId="0" applyBorder="1"/>
    <xf numFmtId="164" fontId="0" fillId="0" borderId="14" xfId="1" applyFont="1" applyFill="1" applyBorder="1"/>
    <xf numFmtId="0" fontId="0" fillId="0" borderId="15" xfId="0" applyBorder="1"/>
    <xf numFmtId="0" fontId="0" fillId="0" borderId="16" xfId="0" applyBorder="1"/>
    <xf numFmtId="164" fontId="0" fillId="0" borderId="16" xfId="1" applyFont="1" applyBorder="1"/>
    <xf numFmtId="164" fontId="0" fillId="0" borderId="16" xfId="1" applyFont="1" applyFill="1" applyBorder="1"/>
    <xf numFmtId="164" fontId="0" fillId="0" borderId="17" xfId="1" applyFont="1" applyFill="1" applyBorder="1"/>
    <xf numFmtId="0" fontId="0" fillId="0" borderId="18" xfId="0" applyBorder="1"/>
    <xf numFmtId="0" fontId="0" fillId="0" borderId="19" xfId="0" applyBorder="1"/>
    <xf numFmtId="164" fontId="0" fillId="0" borderId="19" xfId="1" applyFont="1" applyBorder="1"/>
    <xf numFmtId="164" fontId="0" fillId="0" borderId="19" xfId="1" applyFont="1" applyFill="1" applyBorder="1"/>
    <xf numFmtId="164" fontId="0" fillId="0" borderId="20" xfId="1" applyFont="1" applyFill="1" applyBorder="1"/>
    <xf numFmtId="0" fontId="2" fillId="0" borderId="21" xfId="0" applyFont="1" applyBorder="1" applyAlignment="1">
      <alignment horizontal="center"/>
    </xf>
    <xf numFmtId="0" fontId="2" fillId="0" borderId="22" xfId="0" applyFont="1" applyFill="1" applyBorder="1" applyAlignment="1">
      <alignment horizontal="center"/>
    </xf>
    <xf numFmtId="0" fontId="2" fillId="0" borderId="22" xfId="0" applyFont="1" applyBorder="1" applyAlignment="1">
      <alignment horizontal="center"/>
    </xf>
    <xf numFmtId="9" fontId="0" fillId="0" borderId="10" xfId="1" applyNumberFormat="1" applyFont="1" applyFill="1" applyBorder="1"/>
    <xf numFmtId="164" fontId="0" fillId="0" borderId="12" xfId="1" applyFont="1" applyFill="1" applyBorder="1"/>
    <xf numFmtId="9" fontId="0" fillId="0" borderId="13" xfId="1" applyNumberFormat="1" applyFont="1" applyFill="1" applyBorder="1"/>
    <xf numFmtId="9" fontId="0" fillId="0" borderId="15" xfId="1" applyNumberFormat="1" applyFont="1" applyFill="1" applyBorder="1"/>
    <xf numFmtId="164" fontId="0" fillId="0" borderId="23" xfId="1" applyFont="1" applyFill="1" applyBorder="1"/>
    <xf numFmtId="9" fontId="0" fillId="0" borderId="18" xfId="1" applyNumberFormat="1" applyFont="1" applyFill="1" applyBorder="1"/>
    <xf numFmtId="9" fontId="0" fillId="0" borderId="0" xfId="0" applyNumberFormat="1" applyBorder="1"/>
    <xf numFmtId="9" fontId="0" fillId="0" borderId="24" xfId="1" applyNumberFormat="1" applyFont="1" applyFill="1" applyBorder="1"/>
    <xf numFmtId="0" fontId="0" fillId="0" borderId="25" xfId="0" applyBorder="1"/>
    <xf numFmtId="0" fontId="0" fillId="0" borderId="26" xfId="0" applyBorder="1"/>
    <xf numFmtId="164" fontId="0" fillId="0" borderId="26" xfId="1" applyFont="1" applyBorder="1"/>
    <xf numFmtId="164" fontId="0" fillId="0" borderId="26" xfId="1" applyFont="1" applyFill="1" applyBorder="1"/>
    <xf numFmtId="164" fontId="0" fillId="0" borderId="11" xfId="1" applyFont="1" applyBorder="1"/>
    <xf numFmtId="0" fontId="0" fillId="0" borderId="0" xfId="0" quotePrefix="1" applyFill="1" applyBorder="1"/>
    <xf numFmtId="0" fontId="0" fillId="0" borderId="8" xfId="0" applyFill="1" applyBorder="1"/>
    <xf numFmtId="9" fontId="0" fillId="2" borderId="10" xfId="1" applyNumberFormat="1" applyFont="1" applyFill="1" applyBorder="1"/>
    <xf numFmtId="164" fontId="0" fillId="2" borderId="12" xfId="1" applyFont="1" applyFill="1" applyBorder="1"/>
    <xf numFmtId="0" fontId="0" fillId="3" borderId="0" xfId="0" applyFill="1"/>
    <xf numFmtId="9" fontId="0" fillId="0" borderId="0" xfId="0" applyNumberFormat="1"/>
    <xf numFmtId="0" fontId="3" fillId="0" borderId="0" xfId="0" applyFont="1"/>
    <xf numFmtId="0" fontId="0" fillId="0" borderId="9" xfId="0" applyBorder="1"/>
    <xf numFmtId="0" fontId="0" fillId="2" borderId="9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quotePrefix="1" applyBorder="1" applyAlignment="1">
      <alignment horizontal="left"/>
    </xf>
    <xf numFmtId="0" fontId="0" fillId="0" borderId="8" xfId="0" quotePrefix="1" applyBorder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T34"/>
  <sheetViews>
    <sheetView topLeftCell="J1" zoomScale="70" zoomScaleNormal="70" workbookViewId="0">
      <selection activeCell="L35" sqref="L35"/>
    </sheetView>
  </sheetViews>
  <sheetFormatPr defaultRowHeight="15" x14ac:dyDescent="0.25"/>
  <cols>
    <col min="1" max="2" width="2.7109375" customWidth="1"/>
    <col min="3" max="3" width="3.85546875" bestFit="1" customWidth="1"/>
    <col min="4" max="4" width="8.28515625" bestFit="1" customWidth="1"/>
    <col min="5" max="5" width="15" bestFit="1" customWidth="1"/>
    <col min="6" max="6" width="13.5703125" bestFit="1" customWidth="1"/>
    <col min="7" max="7" width="15" bestFit="1" customWidth="1"/>
    <col min="10" max="10" width="9.5703125" bestFit="1" customWidth="1"/>
    <col min="11" max="11" width="25.7109375" bestFit="1" customWidth="1"/>
    <col min="12" max="12" width="47.85546875" bestFit="1" customWidth="1"/>
    <col min="13" max="13" width="16.42578125" bestFit="1" customWidth="1"/>
    <col min="14" max="14" width="15.42578125" bestFit="1" customWidth="1"/>
    <col min="15" max="15" width="8.28515625" bestFit="1" customWidth="1"/>
    <col min="16" max="16" width="7.85546875" bestFit="1" customWidth="1"/>
  </cols>
  <sheetData>
    <row r="2" spans="3:16" x14ac:dyDescent="0.25">
      <c r="C2">
        <v>1</v>
      </c>
      <c r="D2" t="s">
        <v>0</v>
      </c>
      <c r="E2" s="1">
        <v>1000000</v>
      </c>
    </row>
    <row r="3" spans="3:16" ht="15.75" thickBot="1" x14ac:dyDescent="0.3">
      <c r="K3" t="s">
        <v>10</v>
      </c>
      <c r="L3" t="s">
        <v>11</v>
      </c>
      <c r="M3" t="s">
        <v>12</v>
      </c>
    </row>
    <row r="4" spans="3:16" x14ac:dyDescent="0.25">
      <c r="C4" s="2">
        <v>4</v>
      </c>
      <c r="D4" s="3" t="s">
        <v>1</v>
      </c>
      <c r="E4" s="3"/>
      <c r="F4" s="8">
        <v>980000</v>
      </c>
      <c r="G4" s="9"/>
      <c r="J4" t="s">
        <v>3</v>
      </c>
      <c r="K4" s="1">
        <v>1000</v>
      </c>
      <c r="L4" s="1">
        <v>10000</v>
      </c>
      <c r="M4" s="1">
        <f>+K4*L4</f>
        <v>10000000</v>
      </c>
    </row>
    <row r="5" spans="3:16" x14ac:dyDescent="0.25">
      <c r="C5" s="12"/>
      <c r="D5" s="13" t="s">
        <v>2</v>
      </c>
      <c r="E5" s="13"/>
      <c r="F5" s="14">
        <v>20000</v>
      </c>
      <c r="G5" s="15"/>
      <c r="K5" t="s">
        <v>10</v>
      </c>
      <c r="L5" t="s">
        <v>11</v>
      </c>
      <c r="M5" t="s">
        <v>12</v>
      </c>
    </row>
    <row r="6" spans="3:16" ht="15.75" thickBot="1" x14ac:dyDescent="0.3">
      <c r="C6" s="5"/>
      <c r="D6" s="6"/>
      <c r="E6" s="6" t="s">
        <v>0</v>
      </c>
      <c r="F6" s="10"/>
      <c r="G6" s="11">
        <v>1000000</v>
      </c>
      <c r="J6" s="16" t="s">
        <v>4</v>
      </c>
      <c r="K6" s="16">
        <v>220</v>
      </c>
      <c r="L6" s="19">
        <v>10000</v>
      </c>
      <c r="M6" s="19">
        <f t="shared" ref="M6:M8" si="0">+K6*L6</f>
        <v>2200000</v>
      </c>
      <c r="N6" s="18" t="s">
        <v>7</v>
      </c>
      <c r="O6" s="60" t="s">
        <v>7</v>
      </c>
      <c r="P6" s="60" t="s">
        <v>7</v>
      </c>
    </row>
    <row r="7" spans="3:16" x14ac:dyDescent="0.25">
      <c r="J7" s="16" t="s">
        <v>5</v>
      </c>
      <c r="K7" s="16">
        <v>320</v>
      </c>
      <c r="L7" s="19">
        <v>10000</v>
      </c>
      <c r="M7" s="19">
        <f t="shared" si="0"/>
        <v>3200000</v>
      </c>
      <c r="N7" s="18" t="s">
        <v>8</v>
      </c>
      <c r="O7" s="60"/>
      <c r="P7" s="60"/>
    </row>
    <row r="8" spans="3:16" ht="15.75" thickBot="1" x14ac:dyDescent="0.3">
      <c r="J8" s="16" t="s">
        <v>6</v>
      </c>
      <c r="K8" s="16">
        <v>420</v>
      </c>
      <c r="L8" s="19">
        <v>10000</v>
      </c>
      <c r="M8" s="19">
        <f t="shared" si="0"/>
        <v>4200000</v>
      </c>
      <c r="N8" s="18" t="s">
        <v>9</v>
      </c>
      <c r="O8" s="18" t="s">
        <v>8</v>
      </c>
      <c r="P8" s="60"/>
    </row>
    <row r="9" spans="3:16" x14ac:dyDescent="0.25">
      <c r="C9" s="2">
        <v>4</v>
      </c>
      <c r="D9" s="3" t="s">
        <v>1</v>
      </c>
      <c r="E9" s="3"/>
      <c r="F9" s="8">
        <v>980000</v>
      </c>
      <c r="G9" s="9"/>
      <c r="J9" s="17" t="s">
        <v>17</v>
      </c>
      <c r="K9" s="17">
        <v>100</v>
      </c>
    </row>
    <row r="10" spans="3:16" ht="15.75" thickBot="1" x14ac:dyDescent="0.3">
      <c r="C10" s="5"/>
      <c r="D10" s="6"/>
      <c r="E10" s="6" t="s">
        <v>0</v>
      </c>
      <c r="F10" s="10"/>
      <c r="G10" s="11">
        <v>980000</v>
      </c>
    </row>
    <row r="12" spans="3:16" ht="15.75" thickBot="1" x14ac:dyDescent="0.3">
      <c r="J12" s="17" t="s">
        <v>4</v>
      </c>
      <c r="K12" t="s">
        <v>13</v>
      </c>
      <c r="M12" s="1">
        <v>2000000</v>
      </c>
      <c r="N12" s="1"/>
    </row>
    <row r="13" spans="3:16" x14ac:dyDescent="0.25">
      <c r="C13" s="2">
        <v>20</v>
      </c>
      <c r="D13" s="3" t="s">
        <v>2</v>
      </c>
      <c r="E13" s="3"/>
      <c r="F13" s="8">
        <v>20000</v>
      </c>
      <c r="G13" s="9"/>
      <c r="L13" t="s">
        <v>14</v>
      </c>
      <c r="M13" s="1"/>
      <c r="N13" s="1">
        <v>2000000</v>
      </c>
    </row>
    <row r="14" spans="3:16" ht="15.75" thickBot="1" x14ac:dyDescent="0.3">
      <c r="C14" s="5"/>
      <c r="D14" s="6"/>
      <c r="E14" s="6" t="s">
        <v>0</v>
      </c>
      <c r="F14" s="10"/>
      <c r="G14" s="11">
        <v>20000</v>
      </c>
    </row>
    <row r="15" spans="3:16" x14ac:dyDescent="0.25">
      <c r="K15" t="s">
        <v>14</v>
      </c>
      <c r="M15" s="1">
        <v>2000000</v>
      </c>
      <c r="N15" s="1"/>
    </row>
    <row r="16" spans="3:16" x14ac:dyDescent="0.25">
      <c r="K16" t="s">
        <v>15</v>
      </c>
      <c r="M16" s="1">
        <v>200000</v>
      </c>
      <c r="N16" s="1"/>
    </row>
    <row r="17" spans="11:20" x14ac:dyDescent="0.25">
      <c r="L17" t="s">
        <v>16</v>
      </c>
      <c r="M17" s="1"/>
      <c r="N17" s="1">
        <v>2200000</v>
      </c>
    </row>
    <row r="22" spans="11:20" x14ac:dyDescent="0.25">
      <c r="K22">
        <v>1</v>
      </c>
      <c r="L22">
        <v>10</v>
      </c>
      <c r="M22">
        <v>1000</v>
      </c>
      <c r="N22">
        <v>1000</v>
      </c>
      <c r="O22">
        <v>10</v>
      </c>
    </row>
    <row r="23" spans="11:20" x14ac:dyDescent="0.25">
      <c r="K23">
        <v>2</v>
      </c>
      <c r="L23">
        <v>10</v>
      </c>
      <c r="M23">
        <v>2000</v>
      </c>
      <c r="N23">
        <v>1500</v>
      </c>
      <c r="O23">
        <v>20</v>
      </c>
      <c r="P23">
        <v>17</v>
      </c>
      <c r="Q23">
        <f>+N23*P23</f>
        <v>25500</v>
      </c>
    </row>
    <row r="24" spans="11:20" x14ac:dyDescent="0.25">
      <c r="K24">
        <v>3</v>
      </c>
      <c r="L24">
        <v>10</v>
      </c>
      <c r="M24">
        <v>2500</v>
      </c>
      <c r="N24">
        <f>+L24*M24</f>
        <v>25000</v>
      </c>
      <c r="R24">
        <f>+Q23+N24</f>
        <v>50500</v>
      </c>
      <c r="S24">
        <v>27</v>
      </c>
      <c r="T24">
        <f>+R24/26</f>
        <v>1942.3076923076924</v>
      </c>
    </row>
    <row r="26" spans="11:20" x14ac:dyDescent="0.25">
      <c r="K26" t="s">
        <v>7</v>
      </c>
      <c r="L26">
        <v>3</v>
      </c>
      <c r="M26">
        <v>1500</v>
      </c>
    </row>
    <row r="29" spans="11:20" x14ac:dyDescent="0.25">
      <c r="L29" t="s">
        <v>20</v>
      </c>
      <c r="M29" t="s">
        <v>15</v>
      </c>
      <c r="N29" t="s">
        <v>21</v>
      </c>
    </row>
    <row r="30" spans="11:20" x14ac:dyDescent="0.25">
      <c r="K30" t="s">
        <v>19</v>
      </c>
      <c r="L30" s="1">
        <v>1000000</v>
      </c>
      <c r="M30" s="1">
        <v>100000</v>
      </c>
      <c r="N30" s="1">
        <f>+L30+M30</f>
        <v>1100000</v>
      </c>
    </row>
    <row r="31" spans="11:20" x14ac:dyDescent="0.25">
      <c r="L31" t="s">
        <v>24</v>
      </c>
      <c r="N31" t="s">
        <v>22</v>
      </c>
      <c r="O31" s="20" t="s">
        <v>23</v>
      </c>
    </row>
    <row r="33" spans="11:12" x14ac:dyDescent="0.25">
      <c r="K33" t="s">
        <v>12</v>
      </c>
      <c r="L33">
        <v>5000000</v>
      </c>
    </row>
    <row r="34" spans="11:12" x14ac:dyDescent="0.25">
      <c r="K34" t="s">
        <v>25</v>
      </c>
      <c r="L34">
        <v>1000000</v>
      </c>
    </row>
  </sheetData>
  <mergeCells count="2">
    <mergeCell ref="O6:O7"/>
    <mergeCell ref="P6:P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15"/>
  <sheetViews>
    <sheetView workbookViewId="0">
      <selection activeCell="I21" sqref="I21"/>
    </sheetView>
  </sheetViews>
  <sheetFormatPr defaultRowHeight="15" x14ac:dyDescent="0.25"/>
  <cols>
    <col min="2" max="3" width="7.7109375" bestFit="1" customWidth="1"/>
    <col min="4" max="4" width="2.5703125" customWidth="1"/>
    <col min="6" max="6" width="20.140625" customWidth="1"/>
  </cols>
  <sheetData>
    <row r="1" spans="2:19" ht="15.75" thickBot="1" x14ac:dyDescent="0.3"/>
    <row r="2" spans="2:19" x14ac:dyDescent="0.25">
      <c r="E2" s="2"/>
      <c r="F2" s="3"/>
      <c r="G2" s="3"/>
      <c r="H2" s="4"/>
      <c r="I2" s="13"/>
      <c r="J2" s="13"/>
      <c r="K2" s="13"/>
      <c r="L2" s="13"/>
      <c r="M2" s="13"/>
      <c r="N2" s="13"/>
      <c r="O2" s="13"/>
    </row>
    <row r="3" spans="2:19" x14ac:dyDescent="0.25">
      <c r="B3" t="s">
        <v>59</v>
      </c>
      <c r="E3" s="12"/>
      <c r="F3" s="13" t="s">
        <v>59</v>
      </c>
      <c r="G3" s="13"/>
      <c r="H3" s="21"/>
      <c r="I3" s="13"/>
      <c r="J3" s="13"/>
      <c r="K3" s="13"/>
      <c r="L3" s="13"/>
      <c r="M3" s="13"/>
      <c r="N3" s="13"/>
      <c r="O3" s="13"/>
      <c r="Q3" t="s">
        <v>59</v>
      </c>
    </row>
    <row r="4" spans="2:19" x14ac:dyDescent="0.25">
      <c r="B4" t="s">
        <v>28</v>
      </c>
      <c r="C4">
        <v>120</v>
      </c>
      <c r="E4" s="12"/>
      <c r="F4" s="13" t="s">
        <v>28</v>
      </c>
      <c r="G4" s="13">
        <v>120</v>
      </c>
      <c r="H4" s="21"/>
      <c r="I4" s="13"/>
      <c r="J4" s="13"/>
      <c r="K4" s="13"/>
      <c r="L4" s="13"/>
      <c r="M4" s="13"/>
      <c r="N4" s="13"/>
      <c r="O4" s="13"/>
      <c r="Q4" t="s">
        <v>28</v>
      </c>
      <c r="R4">
        <v>100</v>
      </c>
    </row>
    <row r="5" spans="2:19" x14ac:dyDescent="0.25">
      <c r="E5" s="12"/>
      <c r="F5" s="13"/>
      <c r="G5" s="13"/>
      <c r="H5" s="21"/>
      <c r="I5" s="13"/>
      <c r="J5" s="13"/>
      <c r="K5" s="13"/>
      <c r="L5" s="13"/>
      <c r="M5" s="13"/>
      <c r="N5" s="13"/>
      <c r="O5" s="13"/>
    </row>
    <row r="6" spans="2:19" x14ac:dyDescent="0.25">
      <c r="B6" t="s">
        <v>27</v>
      </c>
      <c r="C6" t="s">
        <v>59</v>
      </c>
      <c r="E6" s="12"/>
      <c r="F6" s="13" t="s">
        <v>62</v>
      </c>
      <c r="G6" s="13" t="s">
        <v>59</v>
      </c>
      <c r="H6" s="21"/>
      <c r="I6" s="13" t="s">
        <v>65</v>
      </c>
      <c r="J6" s="13"/>
      <c r="K6" s="13" t="s">
        <v>67</v>
      </c>
      <c r="L6" s="13"/>
      <c r="M6" s="13"/>
      <c r="N6" s="13"/>
      <c r="O6" s="13"/>
      <c r="Q6" s="56" t="s">
        <v>27</v>
      </c>
      <c r="R6" s="56" t="s">
        <v>59</v>
      </c>
      <c r="S6" s="56"/>
    </row>
    <row r="7" spans="2:19" x14ac:dyDescent="0.25">
      <c r="B7" t="s">
        <v>28</v>
      </c>
      <c r="C7">
        <v>100</v>
      </c>
      <c r="E7" s="12"/>
      <c r="F7" s="13" t="s">
        <v>28</v>
      </c>
      <c r="G7" s="13">
        <v>100</v>
      </c>
      <c r="H7" s="21"/>
      <c r="I7" s="13">
        <v>20</v>
      </c>
      <c r="J7" s="13"/>
      <c r="K7" s="61">
        <v>60</v>
      </c>
      <c r="L7" s="13"/>
      <c r="M7" s="13"/>
      <c r="N7" s="13"/>
      <c r="O7" s="13"/>
      <c r="Q7" s="56" t="s">
        <v>28</v>
      </c>
      <c r="R7" s="56">
        <v>100</v>
      </c>
      <c r="S7" s="56"/>
    </row>
    <row r="8" spans="2:19" x14ac:dyDescent="0.25">
      <c r="E8" s="12"/>
      <c r="F8" s="13" t="s">
        <v>61</v>
      </c>
      <c r="G8" s="13"/>
      <c r="H8" s="21"/>
      <c r="I8" s="13"/>
      <c r="J8" s="13"/>
      <c r="K8" s="61"/>
      <c r="L8" s="13"/>
      <c r="M8" s="13"/>
      <c r="N8" s="13"/>
      <c r="O8" s="13"/>
      <c r="Q8" t="s">
        <v>61</v>
      </c>
    </row>
    <row r="9" spans="2:19" x14ac:dyDescent="0.25">
      <c r="B9" t="s">
        <v>60</v>
      </c>
      <c r="C9" t="s">
        <v>59</v>
      </c>
      <c r="E9" s="12"/>
      <c r="F9" s="13" t="s">
        <v>63</v>
      </c>
      <c r="G9" s="13" t="s">
        <v>59</v>
      </c>
      <c r="H9" s="21"/>
      <c r="I9" s="13" t="s">
        <v>66</v>
      </c>
      <c r="J9" s="13"/>
      <c r="K9" s="61"/>
      <c r="L9" s="13"/>
      <c r="M9" s="13"/>
      <c r="N9" s="13"/>
      <c r="O9" s="13"/>
      <c r="Q9" t="s">
        <v>62</v>
      </c>
      <c r="R9" t="s">
        <v>59</v>
      </c>
    </row>
    <row r="10" spans="2:19" x14ac:dyDescent="0.25">
      <c r="B10" t="s">
        <v>28</v>
      </c>
      <c r="C10">
        <v>20</v>
      </c>
      <c r="E10" s="12"/>
      <c r="F10" s="13" t="s">
        <v>28</v>
      </c>
      <c r="G10" s="13">
        <v>20</v>
      </c>
      <c r="H10" s="21"/>
      <c r="I10" s="13">
        <v>4</v>
      </c>
      <c r="J10" s="13"/>
      <c r="K10" s="61"/>
      <c r="L10" s="13"/>
      <c r="M10" s="13"/>
      <c r="N10" s="13"/>
      <c r="O10" s="13"/>
      <c r="Q10" t="s">
        <v>28</v>
      </c>
      <c r="R10">
        <v>120</v>
      </c>
    </row>
    <row r="11" spans="2:19" ht="15.75" thickBot="1" x14ac:dyDescent="0.3">
      <c r="E11" s="5"/>
      <c r="F11" s="6"/>
      <c r="G11" s="6"/>
      <c r="H11" s="7"/>
      <c r="I11" s="13"/>
      <c r="J11" s="13"/>
      <c r="K11" s="13"/>
      <c r="L11" s="13"/>
      <c r="M11" s="13"/>
      <c r="N11" s="13"/>
      <c r="O11" s="13"/>
    </row>
    <row r="13" spans="2:19" x14ac:dyDescent="0.25">
      <c r="Q13" t="s">
        <v>59</v>
      </c>
      <c r="R13" s="13" t="s">
        <v>63</v>
      </c>
    </row>
    <row r="14" spans="2:19" x14ac:dyDescent="0.25">
      <c r="F14" t="s">
        <v>59</v>
      </c>
      <c r="G14" s="13" t="s">
        <v>64</v>
      </c>
      <c r="Q14" t="s">
        <v>28</v>
      </c>
      <c r="R14">
        <v>120</v>
      </c>
    </row>
    <row r="15" spans="2:19" x14ac:dyDescent="0.25">
      <c r="F15" t="s">
        <v>28</v>
      </c>
      <c r="G15">
        <v>120</v>
      </c>
    </row>
  </sheetData>
  <mergeCells count="1">
    <mergeCell ref="K7:K1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80"/>
  <sheetViews>
    <sheetView tabSelected="1" zoomScale="90" zoomScaleNormal="90" workbookViewId="0">
      <selection activeCell="A49" sqref="A1:XFD1048576"/>
    </sheetView>
  </sheetViews>
  <sheetFormatPr defaultRowHeight="15" x14ac:dyDescent="0.25"/>
  <cols>
    <col min="1" max="1" width="3.42578125" customWidth="1"/>
    <col min="2" max="2" width="17.42578125" bestFit="1" customWidth="1"/>
    <col min="3" max="3" width="11.140625" bestFit="1" customWidth="1"/>
    <col min="4" max="4" width="7.42578125" bestFit="1" customWidth="1"/>
    <col min="5" max="5" width="17.28515625" bestFit="1" customWidth="1"/>
    <col min="6" max="6" width="13.85546875" bestFit="1" customWidth="1"/>
    <col min="7" max="7" width="7.28515625" bestFit="1" customWidth="1"/>
    <col min="8" max="8" width="24.42578125" bestFit="1" customWidth="1"/>
    <col min="9" max="9" width="21.85546875" bestFit="1" customWidth="1"/>
    <col min="10" max="10" width="16.28515625" bestFit="1" customWidth="1"/>
    <col min="11" max="11" width="4.5703125" bestFit="1" customWidth="1"/>
    <col min="12" max="12" width="2.28515625" bestFit="1" customWidth="1"/>
    <col min="13" max="13" width="8.42578125" bestFit="1" customWidth="1"/>
    <col min="14" max="14" width="13.85546875" bestFit="1" customWidth="1"/>
    <col min="15" max="15" width="16.140625" bestFit="1" customWidth="1"/>
  </cols>
  <sheetData>
    <row r="1" spans="2:15" ht="15.75" thickBot="1" x14ac:dyDescent="0.3">
      <c r="C1" t="s">
        <v>31</v>
      </c>
    </row>
    <row r="2" spans="2:15" x14ac:dyDescent="0.25">
      <c r="C2" t="s">
        <v>26</v>
      </c>
      <c r="E2" s="2" t="s">
        <v>27</v>
      </c>
      <c r="F2" s="3"/>
      <c r="G2" s="3"/>
      <c r="H2" s="4"/>
      <c r="L2" t="s">
        <v>28</v>
      </c>
      <c r="M2" s="1">
        <v>120</v>
      </c>
      <c r="N2" s="1">
        <v>1000000</v>
      </c>
      <c r="O2" s="1">
        <f>+M2*N2</f>
        <v>120000000</v>
      </c>
    </row>
    <row r="3" spans="2:15" x14ac:dyDescent="0.25">
      <c r="B3" t="s">
        <v>34</v>
      </c>
      <c r="C3">
        <v>20</v>
      </c>
      <c r="E3" s="12" t="s">
        <v>30</v>
      </c>
      <c r="F3" s="13" t="s">
        <v>11</v>
      </c>
      <c r="G3" s="13" t="s">
        <v>10</v>
      </c>
      <c r="H3" s="21" t="s">
        <v>12</v>
      </c>
    </row>
    <row r="4" spans="2:15" x14ac:dyDescent="0.25">
      <c r="B4" t="s">
        <v>35</v>
      </c>
      <c r="C4">
        <v>50</v>
      </c>
      <c r="E4" s="12" t="s">
        <v>28</v>
      </c>
      <c r="F4" s="14">
        <v>100000</v>
      </c>
      <c r="G4" s="14">
        <v>10</v>
      </c>
      <c r="H4" s="15">
        <f>+F4*G4</f>
        <v>1000000</v>
      </c>
    </row>
    <row r="5" spans="2:15" ht="15.75" thickBot="1" x14ac:dyDescent="0.3">
      <c r="B5" t="s">
        <v>46</v>
      </c>
      <c r="C5">
        <v>30</v>
      </c>
      <c r="E5" s="5" t="s">
        <v>29</v>
      </c>
      <c r="F5" s="10">
        <v>200000</v>
      </c>
      <c r="G5" s="10">
        <v>20</v>
      </c>
      <c r="H5" s="11">
        <f>+F5*G5</f>
        <v>4000000</v>
      </c>
    </row>
    <row r="6" spans="2:15" ht="15.75" thickBot="1" x14ac:dyDescent="0.3">
      <c r="H6" s="22">
        <f>SUM(H4:H5)</f>
        <v>5000000</v>
      </c>
      <c r="K6" t="s">
        <v>68</v>
      </c>
      <c r="L6" t="s">
        <v>28</v>
      </c>
      <c r="M6" s="1">
        <v>100</v>
      </c>
      <c r="N6" s="1">
        <v>1000000</v>
      </c>
      <c r="O6" s="1">
        <f>+M6*N6</f>
        <v>100000000</v>
      </c>
    </row>
    <row r="7" spans="2:15" x14ac:dyDescent="0.25">
      <c r="B7" s="2"/>
      <c r="C7" s="3" t="s">
        <v>33</v>
      </c>
      <c r="D7" s="3" t="s">
        <v>27</v>
      </c>
      <c r="E7" s="3"/>
      <c r="F7" s="3"/>
      <c r="G7" s="3"/>
      <c r="H7" s="4" t="s">
        <v>39</v>
      </c>
      <c r="I7" s="58" t="s">
        <v>72</v>
      </c>
    </row>
    <row r="8" spans="2:15" x14ac:dyDescent="0.25">
      <c r="B8" s="12"/>
      <c r="C8" s="13"/>
      <c r="D8" s="13"/>
      <c r="E8" s="13"/>
      <c r="F8" s="13"/>
      <c r="G8" s="13"/>
      <c r="H8" s="21"/>
      <c r="I8" t="s">
        <v>70</v>
      </c>
      <c r="N8" s="57">
        <v>0.2</v>
      </c>
      <c r="O8" s="1">
        <f>+O6*N8</f>
        <v>20000000</v>
      </c>
    </row>
    <row r="9" spans="2:15" x14ac:dyDescent="0.25">
      <c r="B9" s="12"/>
      <c r="C9" s="13" t="s">
        <v>18</v>
      </c>
      <c r="D9" s="13" t="s">
        <v>7</v>
      </c>
      <c r="E9" s="13"/>
      <c r="F9" s="13"/>
      <c r="G9" s="13"/>
      <c r="H9" s="21"/>
      <c r="J9" t="s">
        <v>49</v>
      </c>
    </row>
    <row r="10" spans="2:15" x14ac:dyDescent="0.25">
      <c r="B10" s="12"/>
      <c r="C10" s="13" t="s">
        <v>32</v>
      </c>
      <c r="D10" s="45">
        <v>0.2</v>
      </c>
      <c r="E10" s="13"/>
      <c r="F10" s="13"/>
      <c r="G10" s="13"/>
      <c r="H10" s="21"/>
      <c r="I10" s="58" t="s">
        <v>71</v>
      </c>
    </row>
    <row r="11" spans="2:15" ht="15.75" thickBot="1" x14ac:dyDescent="0.3">
      <c r="B11" s="12"/>
      <c r="C11" s="13"/>
      <c r="D11" s="13"/>
      <c r="E11" s="13"/>
      <c r="F11" s="13"/>
      <c r="G11" s="13"/>
      <c r="H11" s="21"/>
      <c r="I11" t="s">
        <v>1</v>
      </c>
      <c r="K11" t="s">
        <v>69</v>
      </c>
      <c r="L11" t="s">
        <v>28</v>
      </c>
    </row>
    <row r="12" spans="2:15" ht="15.75" thickBot="1" x14ac:dyDescent="0.3">
      <c r="B12" s="12"/>
      <c r="C12" s="36" t="s">
        <v>30</v>
      </c>
      <c r="D12" s="37" t="s">
        <v>10</v>
      </c>
      <c r="E12" s="38" t="s">
        <v>11</v>
      </c>
      <c r="F12" s="37" t="s">
        <v>12</v>
      </c>
      <c r="G12" s="13"/>
      <c r="H12" s="21"/>
      <c r="J12" t="s">
        <v>70</v>
      </c>
    </row>
    <row r="13" spans="2:15" x14ac:dyDescent="0.25">
      <c r="B13" s="12"/>
      <c r="C13" s="23" t="s">
        <v>36</v>
      </c>
      <c r="D13" s="24">
        <v>10</v>
      </c>
      <c r="E13" s="51">
        <v>100000</v>
      </c>
      <c r="F13" s="40">
        <f>+D13*E13</f>
        <v>1000000</v>
      </c>
      <c r="G13" s="13"/>
      <c r="H13" s="21"/>
    </row>
    <row r="14" spans="2:15" ht="15.75" thickBot="1" x14ac:dyDescent="0.3">
      <c r="B14" s="12"/>
      <c r="C14" s="26" t="s">
        <v>37</v>
      </c>
      <c r="D14" s="27">
        <v>20</v>
      </c>
      <c r="E14" s="28">
        <v>200000</v>
      </c>
      <c r="F14" s="30">
        <f>+D14*E14</f>
        <v>4000000</v>
      </c>
      <c r="G14" s="13"/>
      <c r="H14" s="21"/>
    </row>
    <row r="15" spans="2:15" ht="15.75" thickBot="1" x14ac:dyDescent="0.3">
      <c r="B15" s="12"/>
      <c r="C15" s="13"/>
      <c r="D15" s="13"/>
      <c r="E15" s="46" t="s">
        <v>38</v>
      </c>
      <c r="F15" s="43">
        <v>5000000</v>
      </c>
      <c r="G15" s="13"/>
      <c r="H15" s="21"/>
    </row>
    <row r="16" spans="2:15" x14ac:dyDescent="0.25">
      <c r="B16" s="12"/>
      <c r="C16" s="13"/>
      <c r="D16" s="13"/>
      <c r="E16" s="39" t="s">
        <v>25</v>
      </c>
      <c r="F16" s="40">
        <f>+D10*F15</f>
        <v>1000000</v>
      </c>
      <c r="G16" s="13"/>
      <c r="H16" s="21"/>
    </row>
    <row r="17" spans="2:10" x14ac:dyDescent="0.25">
      <c r="B17" s="12"/>
      <c r="C17" s="13"/>
      <c r="D17" s="13"/>
      <c r="E17" s="41" t="s">
        <v>15</v>
      </c>
      <c r="F17" s="25">
        <f>+F16*10%</f>
        <v>100000</v>
      </c>
      <c r="G17" s="13"/>
      <c r="H17" s="21"/>
    </row>
    <row r="18" spans="2:10" ht="15.75" thickBot="1" x14ac:dyDescent="0.3">
      <c r="B18" s="12"/>
      <c r="C18" s="13"/>
      <c r="D18" s="13"/>
      <c r="E18" s="42" t="s">
        <v>21</v>
      </c>
      <c r="F18" s="30">
        <f>+F16+F17</f>
        <v>1100000</v>
      </c>
      <c r="G18" s="13"/>
      <c r="H18" s="21"/>
    </row>
    <row r="19" spans="2:10" x14ac:dyDescent="0.25">
      <c r="B19" s="12"/>
      <c r="C19" s="13"/>
      <c r="D19" s="13"/>
      <c r="E19" s="13"/>
      <c r="F19" s="13"/>
      <c r="G19" s="13"/>
      <c r="H19" s="21"/>
    </row>
    <row r="20" spans="2:10" ht="15.75" thickBot="1" x14ac:dyDescent="0.3">
      <c r="B20" s="5"/>
      <c r="C20" s="6"/>
      <c r="D20" s="6"/>
      <c r="E20" s="6"/>
      <c r="F20" s="6"/>
      <c r="G20" s="6"/>
      <c r="H20" s="7"/>
    </row>
    <row r="21" spans="2:10" ht="15.75" thickBot="1" x14ac:dyDescent="0.3"/>
    <row r="22" spans="2:10" x14ac:dyDescent="0.25">
      <c r="B22" s="2"/>
      <c r="C22" s="3" t="s">
        <v>33</v>
      </c>
      <c r="D22" s="3" t="s">
        <v>27</v>
      </c>
      <c r="E22" s="3"/>
      <c r="F22" s="3"/>
      <c r="G22" s="3"/>
      <c r="H22" s="4" t="s">
        <v>40</v>
      </c>
      <c r="I22" s="58" t="s">
        <v>72</v>
      </c>
    </row>
    <row r="23" spans="2:10" x14ac:dyDescent="0.25">
      <c r="B23" s="12"/>
      <c r="C23" s="13"/>
      <c r="D23" s="13"/>
      <c r="E23" s="13"/>
      <c r="F23" s="13"/>
      <c r="G23" s="13"/>
      <c r="H23" s="21"/>
      <c r="I23" t="s">
        <v>70</v>
      </c>
    </row>
    <row r="24" spans="2:10" x14ac:dyDescent="0.25">
      <c r="B24" s="12"/>
      <c r="C24" s="13" t="s">
        <v>18</v>
      </c>
      <c r="D24" s="13" t="s">
        <v>7</v>
      </c>
      <c r="E24" s="13"/>
      <c r="F24" s="13"/>
      <c r="G24" s="13"/>
      <c r="H24" s="21"/>
      <c r="J24" t="s">
        <v>49</v>
      </c>
    </row>
    <row r="25" spans="2:10" x14ac:dyDescent="0.25">
      <c r="B25" s="12"/>
      <c r="C25" s="13" t="s">
        <v>32</v>
      </c>
      <c r="D25" s="45">
        <v>0.5</v>
      </c>
      <c r="E25" s="13"/>
      <c r="F25" s="13"/>
      <c r="G25" s="13"/>
      <c r="H25" s="21"/>
      <c r="I25" s="58" t="s">
        <v>71</v>
      </c>
    </row>
    <row r="26" spans="2:10" ht="15.75" thickBot="1" x14ac:dyDescent="0.3">
      <c r="B26" s="12"/>
      <c r="C26" s="13"/>
      <c r="D26" s="13"/>
      <c r="E26" s="13"/>
      <c r="F26" s="13"/>
      <c r="G26" s="13"/>
      <c r="H26" s="21"/>
      <c r="I26" t="s">
        <v>1</v>
      </c>
    </row>
    <row r="27" spans="2:10" ht="15.75" thickBot="1" x14ac:dyDescent="0.3">
      <c r="B27" s="12"/>
      <c r="C27" s="36" t="s">
        <v>30</v>
      </c>
      <c r="D27" s="37" t="s">
        <v>10</v>
      </c>
      <c r="E27" s="38" t="s">
        <v>11</v>
      </c>
      <c r="F27" s="37" t="s">
        <v>12</v>
      </c>
      <c r="G27" s="13"/>
      <c r="H27" s="21"/>
      <c r="J27" t="s">
        <v>70</v>
      </c>
    </row>
    <row r="28" spans="2:10" x14ac:dyDescent="0.25">
      <c r="B28" s="12"/>
      <c r="C28" s="31" t="s">
        <v>36</v>
      </c>
      <c r="D28" s="32">
        <v>10</v>
      </c>
      <c r="E28" s="33">
        <v>100000</v>
      </c>
      <c r="F28" s="34">
        <f>+D28*E28</f>
        <v>1000000</v>
      </c>
      <c r="G28" s="13"/>
      <c r="H28" s="21"/>
    </row>
    <row r="29" spans="2:10" ht="15.75" thickBot="1" x14ac:dyDescent="0.3">
      <c r="B29" s="12"/>
      <c r="C29" s="26" t="s">
        <v>37</v>
      </c>
      <c r="D29" s="27">
        <v>20</v>
      </c>
      <c r="E29" s="28">
        <v>200000</v>
      </c>
      <c r="F29" s="29">
        <f>+D29*E29</f>
        <v>4000000</v>
      </c>
      <c r="G29" s="13"/>
      <c r="H29" s="21"/>
    </row>
    <row r="30" spans="2:10" ht="15.75" thickBot="1" x14ac:dyDescent="0.3">
      <c r="B30" s="12"/>
      <c r="C30" s="13"/>
      <c r="D30" s="13"/>
      <c r="E30" s="46" t="s">
        <v>38</v>
      </c>
      <c r="F30" s="43">
        <v>5000000</v>
      </c>
      <c r="G30" s="13"/>
      <c r="H30" s="21"/>
    </row>
    <row r="31" spans="2:10" x14ac:dyDescent="0.25">
      <c r="B31" s="12"/>
      <c r="C31" s="13"/>
      <c r="D31" s="13"/>
      <c r="E31" s="39" t="s">
        <v>25</v>
      </c>
      <c r="F31" s="40">
        <f>+D25*F30</f>
        <v>2500000</v>
      </c>
      <c r="G31" s="13"/>
      <c r="H31" s="21"/>
    </row>
    <row r="32" spans="2:10" x14ac:dyDescent="0.25">
      <c r="B32" s="12"/>
      <c r="C32" s="13"/>
      <c r="D32" s="13"/>
      <c r="E32" s="41" t="s">
        <v>15</v>
      </c>
      <c r="F32" s="25">
        <f>+F31*10%</f>
        <v>250000</v>
      </c>
      <c r="G32" s="13"/>
      <c r="H32" s="21"/>
    </row>
    <row r="33" spans="2:10" ht="15.75" thickBot="1" x14ac:dyDescent="0.3">
      <c r="B33" s="12"/>
      <c r="C33" s="13"/>
      <c r="D33" s="13"/>
      <c r="E33" s="42" t="s">
        <v>21</v>
      </c>
      <c r="F33" s="30">
        <f>+F31+F32</f>
        <v>2750000</v>
      </c>
      <c r="G33" s="13"/>
      <c r="H33" s="21"/>
    </row>
    <row r="34" spans="2:10" x14ac:dyDescent="0.25">
      <c r="B34" s="12"/>
      <c r="C34" s="13"/>
      <c r="D34" s="13"/>
      <c r="E34" s="13"/>
      <c r="F34" s="13"/>
      <c r="G34" s="13"/>
      <c r="H34" s="21"/>
    </row>
    <row r="35" spans="2:10" ht="15.75" thickBot="1" x14ac:dyDescent="0.3">
      <c r="B35" s="5"/>
      <c r="C35" s="6"/>
      <c r="D35" s="6"/>
      <c r="E35" s="6"/>
      <c r="F35" s="6"/>
      <c r="G35" s="6"/>
      <c r="H35" s="7"/>
    </row>
    <row r="36" spans="2:10" ht="15.75" thickBot="1" x14ac:dyDescent="0.3">
      <c r="B36" s="13"/>
      <c r="C36" s="13"/>
      <c r="D36" s="13"/>
      <c r="E36" s="13"/>
      <c r="F36" s="13"/>
      <c r="G36" s="13"/>
      <c r="H36" s="13"/>
    </row>
    <row r="37" spans="2:10" x14ac:dyDescent="0.25">
      <c r="B37" s="2"/>
      <c r="C37" s="3" t="s">
        <v>33</v>
      </c>
      <c r="D37" s="3" t="s">
        <v>27</v>
      </c>
      <c r="E37" s="3"/>
      <c r="F37" s="3"/>
      <c r="G37" s="3"/>
      <c r="H37" s="4" t="s">
        <v>41</v>
      </c>
      <c r="I37" s="13" t="s">
        <v>58</v>
      </c>
      <c r="J37" s="13"/>
    </row>
    <row r="38" spans="2:10" x14ac:dyDescent="0.25">
      <c r="B38" s="12"/>
      <c r="C38" s="13"/>
      <c r="D38" s="13"/>
      <c r="E38" s="13"/>
      <c r="F38" s="13"/>
      <c r="G38" s="13"/>
      <c r="H38" s="21"/>
      <c r="I38" s="13" t="s">
        <v>53</v>
      </c>
      <c r="J38" s="13"/>
    </row>
    <row r="39" spans="2:10" x14ac:dyDescent="0.25">
      <c r="B39" s="12"/>
      <c r="C39" s="13" t="s">
        <v>18</v>
      </c>
      <c r="D39" s="13" t="s">
        <v>7</v>
      </c>
      <c r="E39" s="13"/>
      <c r="F39" s="13"/>
      <c r="G39" s="13"/>
      <c r="H39" s="21"/>
      <c r="I39" s="13"/>
      <c r="J39" s="13" t="s">
        <v>54</v>
      </c>
    </row>
    <row r="40" spans="2:10" x14ac:dyDescent="0.25">
      <c r="B40" s="12"/>
      <c r="C40" s="13" t="s">
        <v>45</v>
      </c>
      <c r="D40" s="45">
        <v>0.2</v>
      </c>
      <c r="E40" s="13"/>
      <c r="F40" s="13"/>
      <c r="G40" s="13"/>
      <c r="H40" s="21"/>
    </row>
    <row r="41" spans="2:10" ht="15.75" thickBot="1" x14ac:dyDescent="0.3">
      <c r="B41" s="12"/>
      <c r="C41" s="13"/>
      <c r="D41" s="13"/>
      <c r="E41" s="13"/>
      <c r="F41" s="13"/>
      <c r="G41" s="13"/>
      <c r="H41" s="21"/>
      <c r="I41" t="s">
        <v>52</v>
      </c>
    </row>
    <row r="42" spans="2:10" ht="15.75" thickBot="1" x14ac:dyDescent="0.3">
      <c r="B42" s="12"/>
      <c r="C42" s="36" t="s">
        <v>30</v>
      </c>
      <c r="D42" s="37" t="s">
        <v>10</v>
      </c>
      <c r="E42" s="38" t="s">
        <v>11</v>
      </c>
      <c r="F42" s="37" t="s">
        <v>12</v>
      </c>
      <c r="G42" s="13"/>
      <c r="H42" s="21"/>
      <c r="I42" t="s">
        <v>56</v>
      </c>
    </row>
    <row r="43" spans="2:10" ht="15.75" thickBot="1" x14ac:dyDescent="0.3">
      <c r="B43" s="12"/>
      <c r="C43" s="47" t="s">
        <v>36</v>
      </c>
      <c r="D43" s="48">
        <v>10</v>
      </c>
      <c r="E43" s="49">
        <v>100000</v>
      </c>
      <c r="F43" s="50">
        <f>+D43*E43</f>
        <v>1000000</v>
      </c>
      <c r="G43" s="13"/>
      <c r="H43" s="21"/>
      <c r="J43" t="s">
        <v>55</v>
      </c>
    </row>
    <row r="44" spans="2:10" ht="15.75" thickBot="1" x14ac:dyDescent="0.3">
      <c r="B44" s="12"/>
      <c r="C44" s="13"/>
      <c r="D44" s="13"/>
      <c r="E44" s="46" t="s">
        <v>38</v>
      </c>
      <c r="F44" s="34">
        <f>+F43</f>
        <v>1000000</v>
      </c>
      <c r="G44" s="13"/>
      <c r="H44" s="21"/>
    </row>
    <row r="45" spans="2:10" x14ac:dyDescent="0.25">
      <c r="B45" s="12"/>
      <c r="C45" s="13"/>
      <c r="D45" s="13"/>
      <c r="E45" s="54" t="s">
        <v>48</v>
      </c>
      <c r="F45" s="55">
        <v>700000</v>
      </c>
      <c r="G45" s="52"/>
      <c r="H45" s="53"/>
    </row>
    <row r="46" spans="2:10" x14ac:dyDescent="0.25">
      <c r="B46" s="12"/>
      <c r="C46" s="13"/>
      <c r="D46" s="13"/>
      <c r="E46" s="44" t="s">
        <v>20</v>
      </c>
      <c r="F46" s="35">
        <f>+F44*D40</f>
        <v>200000</v>
      </c>
      <c r="G46" s="13"/>
      <c r="H46" s="21"/>
    </row>
    <row r="47" spans="2:10" x14ac:dyDescent="0.25">
      <c r="B47" s="12"/>
      <c r="C47" s="13"/>
      <c r="D47" s="13"/>
      <c r="E47" s="41" t="s">
        <v>15</v>
      </c>
      <c r="F47" s="25">
        <f>+F46*10%</f>
        <v>20000</v>
      </c>
      <c r="G47" s="13"/>
      <c r="H47" s="21"/>
    </row>
    <row r="48" spans="2:10" ht="15.75" thickBot="1" x14ac:dyDescent="0.3">
      <c r="B48" s="12"/>
      <c r="C48" s="13"/>
      <c r="D48" s="13"/>
      <c r="E48" s="42" t="s">
        <v>21</v>
      </c>
      <c r="F48" s="30">
        <f>+F46+F47</f>
        <v>220000</v>
      </c>
      <c r="G48" s="13"/>
      <c r="H48" s="21"/>
    </row>
    <row r="49" spans="2:10" x14ac:dyDescent="0.25">
      <c r="B49" s="12"/>
      <c r="C49" s="13"/>
      <c r="D49" s="13"/>
      <c r="E49" s="13"/>
      <c r="F49" s="13"/>
      <c r="G49" s="13"/>
      <c r="H49" s="21"/>
    </row>
    <row r="50" spans="2:10" ht="15.75" thickBot="1" x14ac:dyDescent="0.3">
      <c r="B50" s="5"/>
      <c r="C50" s="6"/>
      <c r="D50" s="6"/>
      <c r="E50" s="6"/>
      <c r="F50" s="6"/>
      <c r="G50" s="6"/>
      <c r="H50" s="7"/>
    </row>
    <row r="51" spans="2:10" ht="15.75" thickBot="1" x14ac:dyDescent="0.3"/>
    <row r="52" spans="2:10" x14ac:dyDescent="0.25">
      <c r="B52" s="2"/>
      <c r="C52" s="3" t="s">
        <v>33</v>
      </c>
      <c r="D52" s="3" t="s">
        <v>27</v>
      </c>
      <c r="E52" s="3"/>
      <c r="F52" s="3"/>
      <c r="G52" s="3"/>
      <c r="H52" s="4" t="s">
        <v>42</v>
      </c>
      <c r="I52" t="s">
        <v>44</v>
      </c>
    </row>
    <row r="53" spans="2:10" x14ac:dyDescent="0.25">
      <c r="B53" s="12"/>
      <c r="C53" s="13"/>
      <c r="D53" s="13"/>
      <c r="E53" s="13"/>
      <c r="F53" s="13"/>
      <c r="G53" s="13"/>
      <c r="H53" s="21"/>
      <c r="J53" t="s">
        <v>50</v>
      </c>
    </row>
    <row r="54" spans="2:10" x14ac:dyDescent="0.25">
      <c r="B54" s="12"/>
      <c r="C54" s="13" t="s">
        <v>18</v>
      </c>
      <c r="D54" s="13" t="s">
        <v>7</v>
      </c>
      <c r="E54" s="13"/>
      <c r="F54" s="13"/>
      <c r="G54" s="13"/>
      <c r="H54" s="21"/>
      <c r="I54" t="s">
        <v>52</v>
      </c>
    </row>
    <row r="55" spans="2:10" x14ac:dyDescent="0.25">
      <c r="B55" s="12"/>
      <c r="C55" s="13" t="s">
        <v>32</v>
      </c>
      <c r="D55" s="45">
        <v>0.2</v>
      </c>
      <c r="E55" s="13"/>
      <c r="F55" s="13"/>
      <c r="G55" s="13"/>
      <c r="H55" s="21"/>
      <c r="I55" t="s">
        <v>56</v>
      </c>
    </row>
    <row r="56" spans="2:10" ht="15.75" thickBot="1" x14ac:dyDescent="0.3">
      <c r="B56" s="12"/>
      <c r="C56" s="13"/>
      <c r="D56" s="13"/>
      <c r="E56" s="13"/>
      <c r="F56" s="13"/>
      <c r="G56" s="13"/>
      <c r="H56" s="21"/>
      <c r="J56" t="s">
        <v>55</v>
      </c>
    </row>
    <row r="57" spans="2:10" ht="15.75" thickBot="1" x14ac:dyDescent="0.3">
      <c r="B57" s="12"/>
      <c r="C57" s="36" t="s">
        <v>30</v>
      </c>
      <c r="D57" s="37" t="s">
        <v>10</v>
      </c>
      <c r="E57" s="38" t="s">
        <v>11</v>
      </c>
      <c r="F57" s="37" t="s">
        <v>12</v>
      </c>
      <c r="G57" s="13"/>
      <c r="H57" s="21"/>
    </row>
    <row r="58" spans="2:10" ht="15.75" thickBot="1" x14ac:dyDescent="0.3">
      <c r="B58" s="12"/>
      <c r="C58" s="47" t="s">
        <v>37</v>
      </c>
      <c r="D58" s="48">
        <v>20</v>
      </c>
      <c r="E58" s="49">
        <v>200000</v>
      </c>
      <c r="F58" s="50">
        <f>+D58*E58</f>
        <v>4000000</v>
      </c>
      <c r="G58" s="13"/>
      <c r="H58" s="21"/>
    </row>
    <row r="59" spans="2:10" ht="15.75" thickBot="1" x14ac:dyDescent="0.3">
      <c r="B59" s="12"/>
      <c r="C59" s="13"/>
      <c r="D59" s="13"/>
      <c r="E59" s="46" t="s">
        <v>38</v>
      </c>
      <c r="F59" s="43">
        <f>+F58</f>
        <v>4000000</v>
      </c>
      <c r="G59" s="13"/>
      <c r="H59" s="21"/>
    </row>
    <row r="60" spans="2:10" x14ac:dyDescent="0.25">
      <c r="B60" s="12"/>
      <c r="C60" s="13"/>
      <c r="D60" s="13"/>
      <c r="E60" s="39" t="s">
        <v>25</v>
      </c>
      <c r="F60" s="40">
        <f>+F59*70%</f>
        <v>2800000</v>
      </c>
      <c r="G60" s="62" t="s">
        <v>47</v>
      </c>
      <c r="H60" s="63"/>
    </row>
    <row r="61" spans="2:10" x14ac:dyDescent="0.25">
      <c r="B61" s="12"/>
      <c r="C61" s="13"/>
      <c r="D61" s="13"/>
      <c r="E61" s="44" t="s">
        <v>20</v>
      </c>
      <c r="F61" s="35">
        <f>+F59*D55</f>
        <v>800000</v>
      </c>
      <c r="G61" s="13"/>
      <c r="H61" s="21"/>
    </row>
    <row r="62" spans="2:10" x14ac:dyDescent="0.25">
      <c r="B62" s="12"/>
      <c r="C62" s="13"/>
      <c r="D62" s="13"/>
      <c r="E62" s="41" t="s">
        <v>15</v>
      </c>
      <c r="F62" s="25">
        <f>+F61*10%</f>
        <v>80000</v>
      </c>
      <c r="G62" s="13"/>
      <c r="H62" s="21"/>
    </row>
    <row r="63" spans="2:10" ht="15.75" thickBot="1" x14ac:dyDescent="0.3">
      <c r="B63" s="12"/>
      <c r="C63" s="13"/>
      <c r="D63" s="13"/>
      <c r="E63" s="42" t="s">
        <v>21</v>
      </c>
      <c r="F63" s="30">
        <f>+F61+F62</f>
        <v>880000</v>
      </c>
      <c r="G63" s="13"/>
      <c r="H63" s="21"/>
    </row>
    <row r="64" spans="2:10" x14ac:dyDescent="0.25">
      <c r="B64" s="12"/>
      <c r="C64" s="13"/>
      <c r="D64" s="13"/>
      <c r="E64" s="13"/>
      <c r="F64" s="13"/>
      <c r="G64" s="13"/>
      <c r="H64" s="21"/>
    </row>
    <row r="65" spans="2:10" ht="15.75" thickBot="1" x14ac:dyDescent="0.3">
      <c r="B65" s="5"/>
      <c r="C65" s="6"/>
      <c r="D65" s="6"/>
      <c r="E65" s="6"/>
      <c r="F65" s="6"/>
      <c r="G65" s="6"/>
      <c r="H65" s="7"/>
    </row>
    <row r="66" spans="2:10" ht="15.75" thickBot="1" x14ac:dyDescent="0.3"/>
    <row r="67" spans="2:10" x14ac:dyDescent="0.25">
      <c r="B67" s="2"/>
      <c r="C67" s="3" t="s">
        <v>33</v>
      </c>
      <c r="D67" s="3" t="s">
        <v>27</v>
      </c>
      <c r="E67" s="3"/>
      <c r="F67" s="3"/>
      <c r="G67" s="3"/>
      <c r="H67" s="4" t="s">
        <v>43</v>
      </c>
      <c r="I67" t="s">
        <v>51</v>
      </c>
    </row>
    <row r="68" spans="2:10" x14ac:dyDescent="0.25">
      <c r="B68" s="12"/>
      <c r="C68" s="13"/>
      <c r="D68" s="13"/>
      <c r="E68" s="13"/>
      <c r="F68" s="13"/>
      <c r="G68" s="13"/>
      <c r="H68" s="21"/>
      <c r="J68" t="s">
        <v>15</v>
      </c>
    </row>
    <row r="69" spans="2:10" x14ac:dyDescent="0.25">
      <c r="B69" s="12"/>
      <c r="C69" s="13" t="s">
        <v>18</v>
      </c>
      <c r="D69" s="13" t="s">
        <v>7</v>
      </c>
      <c r="E69" s="13"/>
      <c r="F69" s="13"/>
      <c r="G69" s="13"/>
      <c r="H69" s="21"/>
      <c r="J69" t="s">
        <v>57</v>
      </c>
    </row>
    <row r="70" spans="2:10" x14ac:dyDescent="0.25">
      <c r="B70" s="12"/>
      <c r="C70" s="13" t="s">
        <v>32</v>
      </c>
      <c r="D70" s="45">
        <v>0.1</v>
      </c>
      <c r="E70" s="13"/>
      <c r="F70" s="13"/>
      <c r="G70" s="13"/>
      <c r="H70" s="21"/>
    </row>
    <row r="71" spans="2:10" ht="15.75" thickBot="1" x14ac:dyDescent="0.3">
      <c r="B71" s="12"/>
      <c r="C71" s="13"/>
      <c r="D71" s="13"/>
      <c r="E71" s="13"/>
      <c r="F71" s="13"/>
      <c r="G71" s="13"/>
      <c r="H71" s="21"/>
    </row>
    <row r="72" spans="2:10" ht="15.75" thickBot="1" x14ac:dyDescent="0.3">
      <c r="B72" s="12"/>
      <c r="C72" s="36" t="s">
        <v>30</v>
      </c>
      <c r="D72" s="37" t="s">
        <v>10</v>
      </c>
      <c r="E72" s="38" t="s">
        <v>11</v>
      </c>
      <c r="F72" s="37" t="s">
        <v>12</v>
      </c>
      <c r="G72" s="13"/>
      <c r="H72" s="21"/>
    </row>
    <row r="73" spans="2:10" x14ac:dyDescent="0.25">
      <c r="B73" s="12"/>
      <c r="C73" s="23" t="s">
        <v>36</v>
      </c>
      <c r="D73" s="24">
        <v>10</v>
      </c>
      <c r="E73" s="51">
        <v>100000</v>
      </c>
      <c r="F73" s="40">
        <f>+D73*E73</f>
        <v>1000000</v>
      </c>
      <c r="G73" s="13"/>
      <c r="H73" s="21"/>
    </row>
    <row r="74" spans="2:10" ht="15.75" thickBot="1" x14ac:dyDescent="0.3">
      <c r="B74" s="12"/>
      <c r="C74" s="26" t="s">
        <v>37</v>
      </c>
      <c r="D74" s="27">
        <v>20</v>
      </c>
      <c r="E74" s="28">
        <v>200000</v>
      </c>
      <c r="F74" s="30">
        <f>+D74*E74</f>
        <v>4000000</v>
      </c>
      <c r="G74" s="13"/>
      <c r="H74" s="21"/>
    </row>
    <row r="75" spans="2:10" ht="15.75" thickBot="1" x14ac:dyDescent="0.3">
      <c r="B75" s="12"/>
      <c r="C75" s="13"/>
      <c r="D75" s="13"/>
      <c r="E75" s="46" t="s">
        <v>38</v>
      </c>
      <c r="F75" s="43">
        <v>5000000</v>
      </c>
      <c r="G75" s="13"/>
      <c r="H75" s="21"/>
    </row>
    <row r="76" spans="2:10" x14ac:dyDescent="0.25">
      <c r="B76" s="12"/>
      <c r="C76" s="13"/>
      <c r="D76" s="13"/>
      <c r="E76" s="39" t="s">
        <v>25</v>
      </c>
      <c r="F76" s="40">
        <f>+D70*F75</f>
        <v>500000</v>
      </c>
      <c r="G76" s="13"/>
      <c r="H76" s="21"/>
    </row>
    <row r="77" spans="2:10" x14ac:dyDescent="0.25">
      <c r="B77" s="12"/>
      <c r="C77" s="13"/>
      <c r="D77" s="13"/>
      <c r="E77" s="41" t="s">
        <v>15</v>
      </c>
      <c r="F77" s="25">
        <f>+F76*10%</f>
        <v>50000</v>
      </c>
      <c r="G77" s="13"/>
      <c r="H77" s="21"/>
      <c r="I77" s="1">
        <v>5100000</v>
      </c>
      <c r="J77" s="1">
        <v>9000000</v>
      </c>
    </row>
    <row r="78" spans="2:10" ht="15.75" thickBot="1" x14ac:dyDescent="0.3">
      <c r="B78" s="12"/>
      <c r="C78" s="13"/>
      <c r="D78" s="13"/>
      <c r="E78" s="42" t="s">
        <v>21</v>
      </c>
      <c r="F78" s="30">
        <f>+F76+F77</f>
        <v>550000</v>
      </c>
      <c r="G78" s="13"/>
      <c r="H78" s="21"/>
      <c r="I78" s="22">
        <f>+I77/J77*100</f>
        <v>56.666666666666664</v>
      </c>
    </row>
    <row r="79" spans="2:10" x14ac:dyDescent="0.25">
      <c r="B79" s="12"/>
      <c r="C79" s="13"/>
      <c r="D79" s="13"/>
      <c r="E79" s="13"/>
      <c r="F79" s="13"/>
      <c r="G79" s="13"/>
      <c r="H79" s="21"/>
    </row>
    <row r="80" spans="2:10" ht="15.75" thickBot="1" x14ac:dyDescent="0.3">
      <c r="B80" s="5"/>
      <c r="C80" s="6"/>
      <c r="D80" s="6"/>
      <c r="E80" s="6"/>
      <c r="F80" s="6"/>
      <c r="G80" s="6"/>
      <c r="H80" s="7"/>
    </row>
  </sheetData>
  <mergeCells count="1">
    <mergeCell ref="G60:H60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6"/>
  <sheetViews>
    <sheetView showGridLines="0" workbookViewId="0">
      <selection sqref="A1:G7"/>
    </sheetView>
  </sheetViews>
  <sheetFormatPr defaultColWidth="9.28515625" defaultRowHeight="15" x14ac:dyDescent="0.25"/>
  <cols>
    <col min="1" max="1" width="3" customWidth="1"/>
    <col min="2" max="2" width="11.140625" bestFit="1" customWidth="1"/>
    <col min="3" max="3" width="14.28515625" bestFit="1" customWidth="1"/>
    <col min="4" max="4" width="19.28515625" bestFit="1" customWidth="1"/>
    <col min="5" max="5" width="42.7109375" bestFit="1" customWidth="1"/>
    <col min="6" max="6" width="19" bestFit="1" customWidth="1"/>
    <col min="7" max="7" width="3.140625" customWidth="1"/>
  </cols>
  <sheetData>
    <row r="2" spans="2:13" x14ac:dyDescent="0.25">
      <c r="B2" s="59"/>
      <c r="C2" s="59" t="s">
        <v>73</v>
      </c>
      <c r="D2" s="59" t="s">
        <v>79</v>
      </c>
      <c r="E2" s="59"/>
      <c r="F2" s="59"/>
      <c r="L2" s="1"/>
      <c r="M2" s="1"/>
    </row>
    <row r="3" spans="2:13" x14ac:dyDescent="0.25">
      <c r="B3" s="59"/>
      <c r="C3" s="59"/>
      <c r="D3" s="59"/>
      <c r="E3" s="59"/>
      <c r="F3" s="59"/>
    </row>
    <row r="4" spans="2:13" x14ac:dyDescent="0.25">
      <c r="B4" s="59" t="s">
        <v>74</v>
      </c>
      <c r="C4" s="19">
        <v>10000000</v>
      </c>
      <c r="D4" s="59" t="s">
        <v>76</v>
      </c>
      <c r="E4" s="59" t="s">
        <v>78</v>
      </c>
      <c r="F4" s="59" t="s">
        <v>80</v>
      </c>
    </row>
    <row r="5" spans="2:13" x14ac:dyDescent="0.25">
      <c r="B5" s="59" t="s">
        <v>75</v>
      </c>
      <c r="C5" s="19">
        <f>+C4*0.1</f>
        <v>1000000</v>
      </c>
      <c r="D5" s="59" t="s">
        <v>15</v>
      </c>
      <c r="E5" s="59"/>
      <c r="F5" s="59"/>
    </row>
    <row r="6" spans="2:13" x14ac:dyDescent="0.25">
      <c r="B6" s="59" t="s">
        <v>21</v>
      </c>
      <c r="C6" s="19">
        <f>+C4+C5</f>
        <v>11000000</v>
      </c>
      <c r="D6" s="59" t="s">
        <v>70</v>
      </c>
      <c r="E6" s="59" t="s">
        <v>77</v>
      </c>
      <c r="F6" s="59" t="s">
        <v>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Sheet3</vt:lpstr>
      <vt:lpstr>Sheet2</vt:lpstr>
      <vt:lpstr>Sheet4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iWin</dc:creator>
  <cp:lastModifiedBy>Windows User</cp:lastModifiedBy>
  <dcterms:created xsi:type="dcterms:W3CDTF">2019-08-29T03:49:35Z</dcterms:created>
  <dcterms:modified xsi:type="dcterms:W3CDTF">2020-08-10T18:26:53Z</dcterms:modified>
</cp:coreProperties>
</file>