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1EB933F-812B-4403-8368-88036060AC60}" xr6:coauthVersionLast="47" xr6:coauthVersionMax="47" xr10:uidLastSave="{00000000-0000-0000-0000-000000000000}"/>
  <bookViews>
    <workbookView xWindow="-120" yWindow="-120" windowWidth="29040" windowHeight="16440" xr2:uid="{6C252FC8-9D92-40AD-915E-30F4F1620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B11" i="1" l="1"/>
  <c r="B14" i="1" s="1"/>
  <c r="A11" i="1"/>
  <c r="B13" i="1" s="1"/>
  <c r="C10" i="1"/>
  <c r="C9" i="1"/>
  <c r="D10" i="1"/>
  <c r="D9" i="1"/>
  <c r="D8" i="1" l="1"/>
  <c r="C8" i="1"/>
  <c r="D7" i="1"/>
  <c r="C7" i="1"/>
  <c r="D6" i="1"/>
  <c r="C6" i="1"/>
  <c r="D5" i="1"/>
  <c r="C5" i="1"/>
  <c r="D4" i="1"/>
  <c r="D11" i="1" s="1"/>
  <c r="C4" i="1"/>
  <c r="C11" i="1" s="1"/>
  <c r="B15" i="1" s="1"/>
  <c r="B16" i="1" l="1"/>
  <c r="E10" i="1" l="1"/>
  <c r="F10" i="1" s="1"/>
  <c r="G10" i="1" s="1"/>
  <c r="E9" i="1"/>
  <c r="F9" i="1" s="1"/>
  <c r="G9" i="1" s="1"/>
  <c r="E8" i="1"/>
  <c r="F8" i="1" s="1"/>
  <c r="G8" i="1" s="1"/>
  <c r="E6" i="1"/>
  <c r="F6" i="1" s="1"/>
  <c r="G6" i="1" s="1"/>
  <c r="E4" i="1"/>
  <c r="E7" i="1"/>
  <c r="F7" i="1" s="1"/>
  <c r="G7" i="1" s="1"/>
  <c r="E5" i="1"/>
  <c r="F5" i="1" s="1"/>
  <c r="G5" i="1" s="1"/>
  <c r="E11" i="1" l="1"/>
  <c r="F4" i="1"/>
  <c r="F11" i="1" s="1"/>
  <c r="G4" i="1" l="1"/>
  <c r="G11" i="1" s="1"/>
  <c r="B17" i="1" s="1"/>
</calcChain>
</file>

<file path=xl/sharedStrings.xml><?xml version="1.0" encoding="utf-8"?>
<sst xmlns="http://schemas.openxmlformats.org/spreadsheetml/2006/main" count="14" uniqueCount="14">
  <si>
    <t>Linear Regression</t>
  </si>
  <si>
    <t>f(x)</t>
  </si>
  <si>
    <t>y - f(x)</t>
  </si>
  <si>
    <t>[y - f(x)]^2</t>
  </si>
  <si>
    <t>x bar=</t>
  </si>
  <si>
    <t>y bar=</t>
  </si>
  <si>
    <t>b=</t>
  </si>
  <si>
    <t>a=</t>
  </si>
  <si>
    <t>SD=</t>
  </si>
  <si>
    <t>Slope</t>
  </si>
  <si>
    <t>Y-intercept</t>
  </si>
  <si>
    <t>1 ).</t>
  </si>
  <si>
    <t>y=a+bx</t>
  </si>
  <si>
    <t>1.9714 + 0.7607x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</si>
</sst>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2" borderId="1" xfId="1" applyBorder="1"/>
    <xf numFmtId="164" fontId="1" fillId="2" borderId="1" xfId="1" applyNumberFormat="1" applyBorder="1"/>
    <xf numFmtId="0" fontId="2" fillId="3" borderId="1" xfId="2" applyBorder="1"/>
    <xf numFmtId="0" fontId="2" fillId="3" borderId="2" xfId="2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345231846019248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Sheet1!$B$4:$B$10</c:f>
              <c:numCache>
                <c:formatCode>General</c:formatCode>
                <c:ptCount val="7"/>
                <c:pt idx="0">
                  <c:v>2.7</c:v>
                </c:pt>
                <c:pt idx="1">
                  <c:v>3.5</c:v>
                </c:pt>
                <c:pt idx="2">
                  <c:v>4.3</c:v>
                </c:pt>
                <c:pt idx="3">
                  <c:v>5</c:v>
                </c:pt>
                <c:pt idx="4">
                  <c:v>5.8</c:v>
                </c:pt>
                <c:pt idx="5">
                  <c:v>6.5</c:v>
                </c:pt>
                <c:pt idx="6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87B-A9DF-0FA662FF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09744"/>
        <c:axId val="1818608912"/>
      </c:lineChart>
      <c:catAx>
        <c:axId val="181860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08912"/>
        <c:crosses val="autoZero"/>
        <c:auto val="1"/>
        <c:lblAlgn val="ctr"/>
        <c:lblOffset val="100"/>
        <c:noMultiLvlLbl val="0"/>
      </c:catAx>
      <c:valAx>
        <c:axId val="18186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104775</xdr:colOff>
      <xdr:row>2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4815C3-D2E1-446A-839E-081599087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104775</xdr:colOff>
      <xdr:row>2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E357D-4CD3-4DEA-826E-5D85F796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200025</xdr:colOff>
      <xdr:row>2</xdr:row>
      <xdr:rowOff>228600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6249ED-0003-4F6A-94E2-119EC8A36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2000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180975</xdr:colOff>
      <xdr:row>2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A868C7-AFDE-4915-AA84-DCDD4CCA3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189672</xdr:rowOff>
    </xdr:from>
    <xdr:to>
      <xdr:col>6</xdr:col>
      <xdr:colOff>935933</xdr:colOff>
      <xdr:row>32</xdr:row>
      <xdr:rowOff>182218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3A92FA-1FDB-4329-A01F-1C72951C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ABC5-1C6C-4349-BA59-8BDFBB4905C7}">
  <dimension ref="A1:G17"/>
  <sheetViews>
    <sheetView tabSelected="1" zoomScaleNormal="100" workbookViewId="0">
      <selection activeCell="W12" sqref="W12"/>
    </sheetView>
  </sheetViews>
  <sheetFormatPr defaultRowHeight="15" x14ac:dyDescent="0.25"/>
  <cols>
    <col min="4" max="4" width="10.85546875" bestFit="1" customWidth="1"/>
    <col min="5" max="5" width="18.85546875" bestFit="1" customWidth="1"/>
    <col min="6" max="6" width="10.7109375" bestFit="1" customWidth="1"/>
    <col min="7" max="7" width="19.140625" bestFit="1" customWidth="1"/>
    <col min="8" max="8" width="12.85546875" customWidth="1"/>
  </cols>
  <sheetData>
    <row r="1" spans="1:7" x14ac:dyDescent="0.25">
      <c r="A1" t="s">
        <v>11</v>
      </c>
    </row>
    <row r="2" spans="1:7" x14ac:dyDescent="0.25">
      <c r="A2" s="1" t="s">
        <v>0</v>
      </c>
    </row>
    <row r="3" spans="1:7" ht="18" x14ac:dyDescent="0.25">
      <c r="A3" s="2"/>
      <c r="B3" s="2"/>
      <c r="C3" s="2"/>
      <c r="D3" s="2"/>
      <c r="E3" s="3" t="s">
        <v>1</v>
      </c>
      <c r="F3" s="3" t="s">
        <v>2</v>
      </c>
      <c r="G3" s="3" t="s">
        <v>3</v>
      </c>
    </row>
    <row r="4" spans="1:7" ht="18" x14ac:dyDescent="0.25">
      <c r="A4" s="2">
        <v>1</v>
      </c>
      <c r="B4" s="2">
        <v>2.7</v>
      </c>
      <c r="C4" s="2">
        <f>A4*B4</f>
        <v>2.7</v>
      </c>
      <c r="D4" s="2">
        <f>A4^2</f>
        <v>1</v>
      </c>
      <c r="E4" s="4">
        <f t="shared" ref="E4:E10" si="0">$B$16+$B$15*A4</f>
        <v>2.732142857142859</v>
      </c>
      <c r="F4" s="4">
        <f>B4-E4</f>
        <v>-3.2142857142858805E-2</v>
      </c>
      <c r="G4" s="4">
        <f>F4^2</f>
        <v>1.0331632653062294E-3</v>
      </c>
    </row>
    <row r="5" spans="1:7" ht="18" x14ac:dyDescent="0.25">
      <c r="A5" s="2">
        <v>2</v>
      </c>
      <c r="B5" s="2">
        <v>3.5</v>
      </c>
      <c r="C5" s="2">
        <f t="shared" ref="C5:C10" si="1">A5*B5</f>
        <v>7</v>
      </c>
      <c r="D5" s="2">
        <f t="shared" ref="D5:D10" si="2">A5^2</f>
        <v>4</v>
      </c>
      <c r="E5" s="4">
        <f t="shared" si="0"/>
        <v>3.4928571428571438</v>
      </c>
      <c r="F5" s="4">
        <f t="shared" ref="F5:F10" si="3">B5-E5</f>
        <v>7.1428571428562293E-3</v>
      </c>
      <c r="G5" s="4">
        <f t="shared" ref="G5:G10" si="4">F5^2</f>
        <v>5.1020408163252257E-5</v>
      </c>
    </row>
    <row r="6" spans="1:7" ht="18" x14ac:dyDescent="0.25">
      <c r="A6" s="2">
        <v>3</v>
      </c>
      <c r="B6" s="2">
        <v>4.3</v>
      </c>
      <c r="C6" s="2">
        <f t="shared" si="1"/>
        <v>12.899999999999999</v>
      </c>
      <c r="D6" s="2">
        <f t="shared" si="2"/>
        <v>9</v>
      </c>
      <c r="E6" s="4">
        <f t="shared" si="0"/>
        <v>4.253571428571429</v>
      </c>
      <c r="F6" s="4">
        <f t="shared" si="3"/>
        <v>4.642857142857082E-2</v>
      </c>
      <c r="G6" s="4">
        <f t="shared" si="4"/>
        <v>2.1556122448979026E-3</v>
      </c>
    </row>
    <row r="7" spans="1:7" ht="18" x14ac:dyDescent="0.25">
      <c r="A7" s="2">
        <v>4</v>
      </c>
      <c r="B7" s="2">
        <v>5</v>
      </c>
      <c r="C7" s="2">
        <f t="shared" si="1"/>
        <v>20</v>
      </c>
      <c r="D7" s="2">
        <f t="shared" si="2"/>
        <v>16</v>
      </c>
      <c r="E7" s="4">
        <f t="shared" si="0"/>
        <v>5.0142857142857142</v>
      </c>
      <c r="F7" s="4">
        <f t="shared" si="3"/>
        <v>-1.4285714285714235E-2</v>
      </c>
      <c r="G7" s="4">
        <f t="shared" si="4"/>
        <v>2.0408163265305977E-4</v>
      </c>
    </row>
    <row r="8" spans="1:7" ht="18" x14ac:dyDescent="0.25">
      <c r="A8" s="2">
        <v>5</v>
      </c>
      <c r="B8" s="2">
        <v>5.8</v>
      </c>
      <c r="C8" s="2">
        <f t="shared" si="1"/>
        <v>29</v>
      </c>
      <c r="D8" s="2">
        <f t="shared" si="2"/>
        <v>25</v>
      </c>
      <c r="E8" s="4">
        <f t="shared" si="0"/>
        <v>5.7749999999999995</v>
      </c>
      <c r="F8" s="4">
        <f t="shared" si="3"/>
        <v>2.5000000000000355E-2</v>
      </c>
      <c r="G8" s="4">
        <f t="shared" si="4"/>
        <v>6.2500000000001779E-4</v>
      </c>
    </row>
    <row r="9" spans="1:7" ht="18" x14ac:dyDescent="0.25">
      <c r="A9" s="5">
        <v>6</v>
      </c>
      <c r="B9" s="5">
        <v>6.5</v>
      </c>
      <c r="C9" s="5">
        <f t="shared" si="1"/>
        <v>39</v>
      </c>
      <c r="D9" s="5">
        <f t="shared" si="2"/>
        <v>36</v>
      </c>
      <c r="E9" s="5">
        <f t="shared" si="0"/>
        <v>6.5357142857142847</v>
      </c>
      <c r="F9" s="5">
        <f t="shared" si="3"/>
        <v>-3.5714285714284699E-2</v>
      </c>
      <c r="G9" s="5">
        <f t="shared" si="4"/>
        <v>1.2755102040815601E-3</v>
      </c>
    </row>
    <row r="10" spans="1:7" ht="18" x14ac:dyDescent="0.25">
      <c r="A10" s="5">
        <v>7</v>
      </c>
      <c r="B10" s="5">
        <v>7.3</v>
      </c>
      <c r="C10" s="5">
        <f t="shared" si="1"/>
        <v>51.1</v>
      </c>
      <c r="D10" s="5">
        <f t="shared" si="2"/>
        <v>49</v>
      </c>
      <c r="E10" s="5">
        <f t="shared" si="0"/>
        <v>7.296428571428569</v>
      </c>
      <c r="F10" s="5">
        <f t="shared" si="3"/>
        <v>3.5714285714307792E-3</v>
      </c>
      <c r="G10" s="5">
        <f t="shared" si="4"/>
        <v>1.2755102040832097E-5</v>
      </c>
    </row>
    <row r="11" spans="1:7" ht="18" x14ac:dyDescent="0.25">
      <c r="A11" s="5">
        <f t="shared" ref="A11:G11" si="5">SUM(A4:A10)</f>
        <v>28</v>
      </c>
      <c r="B11" s="5">
        <f t="shared" si="5"/>
        <v>35.1</v>
      </c>
      <c r="C11" s="5">
        <f t="shared" si="5"/>
        <v>161.69999999999999</v>
      </c>
      <c r="D11" s="5">
        <f t="shared" si="5"/>
        <v>140</v>
      </c>
      <c r="E11" s="6">
        <f t="shared" si="5"/>
        <v>35.1</v>
      </c>
      <c r="F11" s="6">
        <f t="shared" si="5"/>
        <v>4.4408920985006262E-16</v>
      </c>
      <c r="G11" s="6">
        <f t="shared" si="5"/>
        <v>5.3571428571428537E-3</v>
      </c>
    </row>
    <row r="13" spans="1:7" x14ac:dyDescent="0.25">
      <c r="A13" s="7" t="s">
        <v>4</v>
      </c>
      <c r="B13" s="7">
        <f>A11/7</f>
        <v>4</v>
      </c>
      <c r="D13" s="9" t="s">
        <v>9</v>
      </c>
      <c r="E13" s="9">
        <f>SLOPE(B4:B10,A4:A10)</f>
        <v>0.76071428571428579</v>
      </c>
    </row>
    <row r="14" spans="1:7" x14ac:dyDescent="0.25">
      <c r="A14" s="7" t="s">
        <v>5</v>
      </c>
      <c r="B14" s="7">
        <f>B11/7</f>
        <v>5.0142857142857142</v>
      </c>
      <c r="D14" s="10" t="s">
        <v>10</v>
      </c>
      <c r="E14" s="10">
        <f>INTERCEPT(B4:B10,A4:A10)</f>
        <v>1.9714285714285711</v>
      </c>
    </row>
    <row r="15" spans="1:7" x14ac:dyDescent="0.25">
      <c r="A15" s="7" t="s">
        <v>6</v>
      </c>
      <c r="B15" s="7">
        <f>(C11-B13*B11)/(D11-7*B13^2)</f>
        <v>0.76071428571428512</v>
      </c>
      <c r="D15" s="11" t="s">
        <v>12</v>
      </c>
      <c r="E15" s="12" t="s">
        <v>13</v>
      </c>
    </row>
    <row r="16" spans="1:7" x14ac:dyDescent="0.25">
      <c r="A16" s="7" t="s">
        <v>7</v>
      </c>
      <c r="B16" s="8">
        <f>B14-B15*B13</f>
        <v>1.9714285714285738</v>
      </c>
    </row>
    <row r="17" spans="1:2" x14ac:dyDescent="0.25">
      <c r="A17" s="7" t="s">
        <v>8</v>
      </c>
      <c r="B17" s="7">
        <f>SQRT(G11/5)</f>
        <v>3.2732683535398849E-2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2023-03-06T08:18:12Z</dcterms:created>
  <dcterms:modified xsi:type="dcterms:W3CDTF">2023-03-08T02:12:03Z</dcterms:modified>
</cp:coreProperties>
</file>