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streamlit_reborn\data\"/>
    </mc:Choice>
  </mc:AlternateContent>
  <xr:revisionPtr revIDLastSave="0" documentId="8_{88BAD6E9-6AA0-47C2-B359-9BF90E5EEA14}" xr6:coauthVersionLast="47" xr6:coauthVersionMax="47" xr10:uidLastSave="{00000000-0000-0000-0000-000000000000}"/>
  <bookViews>
    <workbookView xWindow="-28920" yWindow="-120" windowWidth="29040" windowHeight="15720" activeTab="2" xr2:uid="{00000000-000D-0000-FFFF-FFFF00000000}"/>
  </bookViews>
  <sheets>
    <sheet name="피벗테이블" sheetId="2" r:id="rId1"/>
    <sheet name="원본" sheetId="1" r:id="rId2"/>
    <sheet name="Sheet1" sheetId="3" r:id="rId3"/>
  </sheets>
  <definedNames>
    <definedName name="Slicer_상품명">#N/A</definedName>
    <definedName name="Slicer_용도">#N/A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3" l="1"/>
  <c r="K7" i="3"/>
  <c r="J5" i="3"/>
  <c r="J6" i="3"/>
  <c r="J7" i="3"/>
  <c r="J9" i="3"/>
  <c r="J4" i="3"/>
  <c r="G33" i="3"/>
  <c r="G34" i="3"/>
  <c r="G35" i="3"/>
  <c r="G36" i="3"/>
  <c r="G37" i="3"/>
  <c r="G40" i="3"/>
  <c r="G32" i="3"/>
  <c r="G32" i="2"/>
  <c r="G33" i="2"/>
  <c r="G34" i="2"/>
  <c r="G35" i="2"/>
  <c r="G36" i="2"/>
  <c r="G37" i="2"/>
  <c r="G38" i="2"/>
  <c r="G31" i="2"/>
</calcChain>
</file>

<file path=xl/sharedStrings.xml><?xml version="1.0" encoding="utf-8"?>
<sst xmlns="http://schemas.openxmlformats.org/spreadsheetml/2006/main" count="967" uniqueCount="42">
  <si>
    <t>공급연도</t>
  </si>
  <si>
    <t>매출연도</t>
  </si>
  <si>
    <t>상품명</t>
  </si>
  <si>
    <t>용도</t>
  </si>
  <si>
    <t>사용량</t>
  </si>
  <si>
    <t>사용열량</t>
  </si>
  <si>
    <t>전수</t>
  </si>
  <si>
    <t>개별난방용</t>
  </si>
  <si>
    <t>공동주택</t>
  </si>
  <si>
    <t>단독주택</t>
  </si>
  <si>
    <t>업무용</t>
  </si>
  <si>
    <t>영업용</t>
  </si>
  <si>
    <t>냉난방용(업무)</t>
  </si>
  <si>
    <t>산업용</t>
  </si>
  <si>
    <t>업무난방용</t>
  </si>
  <si>
    <t>연료전지</t>
  </si>
  <si>
    <t>열병합용</t>
  </si>
  <si>
    <t>일반용(1)</t>
  </si>
  <si>
    <t>일반용(2)</t>
  </si>
  <si>
    <t>주한미군</t>
  </si>
  <si>
    <t>중앙난방용</t>
  </si>
  <si>
    <t>취사난방용</t>
  </si>
  <si>
    <t>취사용</t>
  </si>
  <si>
    <t>냉난방용(주택)</t>
  </si>
  <si>
    <t>Row Labels</t>
  </si>
  <si>
    <t>Grand Total</t>
  </si>
  <si>
    <t>Column Labels</t>
  </si>
  <si>
    <t>Sum of 사용량</t>
  </si>
  <si>
    <t>Sum of 사용열량</t>
  </si>
  <si>
    <t>Sum of 전수</t>
  </si>
  <si>
    <t>(단위 m3)</t>
  </si>
  <si>
    <t>(단위 m3)</t>
    <phoneticPr fontId="1" type="noConversion"/>
  </si>
  <si>
    <t>(mj)</t>
  </si>
  <si>
    <t>(mj)</t>
    <phoneticPr fontId="1" type="noConversion"/>
  </si>
  <si>
    <t>(전수)</t>
  </si>
  <si>
    <t>(전수)</t>
    <phoneticPr fontId="1" type="noConversion"/>
  </si>
  <si>
    <t>~202505</t>
  </si>
  <si>
    <t>~202505</t>
    <phoneticPr fontId="1" type="noConversion"/>
  </si>
  <si>
    <t>전수</t>
    <phoneticPr fontId="1" type="noConversion"/>
  </si>
  <si>
    <t>X</t>
    <phoneticPr fontId="1" type="noConversion"/>
  </si>
  <si>
    <t>연간 전당사용량(평균)</t>
    <phoneticPr fontId="1" type="noConversion"/>
  </si>
  <si>
    <t>월 전당사용량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</si>
</sst>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0_ "/>
    <numFmt numFmtId="177" formatCode="0.0%"/>
  </numFmts>
  <fonts count="3" x14ac:knownFonts="1">
    <font>
      <sz val="11"/>
      <color theme="1"/>
      <name val="맑은 고딕"/>
      <family val="2"/>
      <scheme val="minor"/>
    </font>
    <font>
      <sz val="8"/>
      <name val="맑은 고딕"/>
      <family val="3"/>
      <charset val="129"/>
      <scheme val="minor"/>
    </font>
    <font>
      <sz val="11"/>
      <color theme="1"/>
      <name val="맑은 고딕"/>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3">
    <xf numFmtId="0" fontId="0" fillId="0" borderId="0"/>
    <xf numFmtId="41" fontId="2" fillId="0" borderId="0" applyFont="0" applyFill="0" applyBorder="0" applyAlignment="0" applyProtection="0">
      <alignment vertical="center"/>
    </xf>
    <xf numFmtId="9" fontId="2" fillId="0" borderId="0" applyFont="0" applyFill="0" applyBorder="0" applyAlignment="0" applyProtection="0">
      <alignment vertical="center"/>
    </xf>
  </cellStyleXfs>
  <cellXfs count="10">
    <xf numFmtId="0" fontId="0" fillId="0" borderId="0" xfId="0"/>
    <xf numFmtId="0" fontId="0" fillId="0" borderId="0" xfId="0" applyAlignment="1">
      <alignment vertical="center"/>
    </xf>
    <xf numFmtId="0" fontId="0" fillId="0" borderId="0" xfId="0" pivotButton="1"/>
    <xf numFmtId="0" fontId="0" fillId="0" borderId="0" xfId="0" applyAlignment="1">
      <alignment horizontal="left"/>
    </xf>
    <xf numFmtId="176" fontId="0" fillId="0" borderId="0" xfId="0" applyNumberFormat="1"/>
    <xf numFmtId="0" fontId="0" fillId="0" borderId="0" xfId="0" applyAlignment="1">
      <alignment horizontal="right"/>
    </xf>
    <xf numFmtId="41" fontId="0" fillId="0" borderId="0" xfId="1" applyFont="1" applyAlignment="1"/>
    <xf numFmtId="177" fontId="0" fillId="0" borderId="0" xfId="2" applyNumberFormat="1" applyFont="1" applyAlignment="1"/>
    <xf numFmtId="41" fontId="0" fillId="2" borderId="0" xfId="1" applyFont="1" applyFill="1" applyAlignment="1"/>
    <xf numFmtId="41" fontId="0" fillId="0" borderId="0" xfId="0" applyNumberFormat="1"/>
  </cellXfs>
  <cellStyles count="3">
    <cellStyle name="백분율" xfId="2" builtinId="5"/>
    <cellStyle name="쉼표 [0]" xfId="1"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11</xdr:col>
      <xdr:colOff>457200</xdr:colOff>
      <xdr:row>13</xdr:row>
      <xdr:rowOff>85725</xdr:rowOff>
    </xdr:to>
    <mc:AlternateContent xmlns:mc="http://schemas.openxmlformats.org/markup-compatibility/2006" xmlns:a14="http://schemas.microsoft.com/office/drawing/2010/main">
      <mc:Choice Requires="a14">
        <xdr:graphicFrame macro="">
          <xdr:nvGraphicFramePr>
            <xdr:cNvPr id="2" name="상품명">
              <a:extLst>
                <a:ext uri="{FF2B5EF4-FFF2-40B4-BE49-F238E27FC236}">
                  <a16:creationId xmlns:a16="http://schemas.microsoft.com/office/drawing/2014/main" id="{DB703F04-4652-B45C-F9A0-0C267EE6E09D}"/>
                </a:ext>
              </a:extLst>
            </xdr:cNvPr>
            <xdr:cNvGraphicFramePr/>
          </xdr:nvGraphicFramePr>
          <xdr:xfrm>
            <a:off x="0" y="0"/>
            <a:ext cx="0" cy="0"/>
          </xdr:xfrm>
          <a:graphic>
            <a:graphicData uri="http://schemas.microsoft.com/office/drawing/2010/slicer">
              <sle:slicer xmlns:sle="http://schemas.microsoft.com/office/drawing/2010/slicer" name="상품명"/>
            </a:graphicData>
          </a:graphic>
        </xdr:graphicFrame>
      </mc:Choice>
      <mc:Fallback xmlns="">
        <xdr:sp macro="" textlink="">
          <xdr:nvSpPr>
            <xdr:cNvPr id="0" name=""/>
            <xdr:cNvSpPr>
              <a:spLocks noTextEdit="1"/>
            </xdr:cNvSpPr>
          </xdr:nvSpPr>
          <xdr:spPr>
            <a:xfrm>
              <a:off x="10296525" y="0"/>
              <a:ext cx="1828800" cy="2809875"/>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0</xdr:row>
      <xdr:rowOff>0</xdr:rowOff>
    </xdr:from>
    <xdr:to>
      <xdr:col>14</xdr:col>
      <xdr:colOff>457200</xdr:colOff>
      <xdr:row>13</xdr:row>
      <xdr:rowOff>85725</xdr:rowOff>
    </xdr:to>
    <mc:AlternateContent xmlns:mc="http://schemas.openxmlformats.org/markup-compatibility/2006" xmlns:a14="http://schemas.microsoft.com/office/drawing/2010/main">
      <mc:Choice Requires="a14">
        <xdr:graphicFrame macro="">
          <xdr:nvGraphicFramePr>
            <xdr:cNvPr id="3" name="용도">
              <a:extLst>
                <a:ext uri="{FF2B5EF4-FFF2-40B4-BE49-F238E27FC236}">
                  <a16:creationId xmlns:a16="http://schemas.microsoft.com/office/drawing/2014/main" id="{7E148BC8-5B72-A981-61AA-635657AEAF48}"/>
                </a:ext>
              </a:extLst>
            </xdr:cNvPr>
            <xdr:cNvGraphicFramePr/>
          </xdr:nvGraphicFramePr>
          <xdr:xfrm>
            <a:off x="0" y="0"/>
            <a:ext cx="0" cy="0"/>
          </xdr:xfrm>
          <a:graphic>
            <a:graphicData uri="http://schemas.microsoft.com/office/drawing/2010/slicer">
              <sle:slicer xmlns:sle="http://schemas.microsoft.com/office/drawing/2010/slicer" name="용도"/>
            </a:graphicData>
          </a:graphic>
        </xdr:graphicFrame>
      </mc:Choice>
      <mc:Fallback xmlns="">
        <xdr:sp macro="" textlink="">
          <xdr:nvSpPr>
            <xdr:cNvPr id="0" name=""/>
            <xdr:cNvSpPr>
              <a:spLocks noTextEdit="1"/>
            </xdr:cNvSpPr>
          </xdr:nvSpPr>
          <xdr:spPr>
            <a:xfrm>
              <a:off x="12353925" y="0"/>
              <a:ext cx="1828800" cy="2809875"/>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4.408524074075" createdVersion="8" refreshedVersion="8" minRefreshableVersion="3" recordCount="459" xr:uid="{F80B10F9-9E8A-4BB3-9091-42D9A86FBBD5}">
  <cacheSource type="worksheet">
    <worksheetSource ref="A1:G460" sheet="원본"/>
  </cacheSource>
  <cacheFields count="7">
    <cacheField name="공급연도" numFmtId="0">
      <sharedItems containsSemiMixedTypes="0" containsString="0" containsNumber="1" containsInteger="1" minValue="2020" maxValue="2025" count="6">
        <n v="2020"/>
        <n v="2021"/>
        <n v="2022"/>
        <n v="2023"/>
        <n v="2024"/>
        <n v="2025"/>
      </sharedItems>
    </cacheField>
    <cacheField name="매출연도" numFmtId="0">
      <sharedItems containsSemiMixedTypes="0" containsString="0" containsNumber="1" containsInteger="1" minValue="2020" maxValue="2025" count="6">
        <n v="2021"/>
        <n v="2020"/>
        <n v="2025"/>
        <n v="2022"/>
        <n v="2023"/>
        <n v="2024"/>
      </sharedItems>
    </cacheField>
    <cacheField name="상품명" numFmtId="0">
      <sharedItems count="12">
        <s v="개별난방용"/>
        <s v="냉난방용(업무)"/>
        <s v="산업용"/>
        <s v="업무난방용"/>
        <s v="연료전지"/>
        <s v="일반용(1)"/>
        <s v="일반용(2)"/>
        <s v="주한미군"/>
        <s v="중앙난방용"/>
        <s v="취사난방용"/>
        <s v="취사용"/>
        <s v="냉난방용(주택)"/>
      </sharedItems>
    </cacheField>
    <cacheField name="용도" numFmtId="0">
      <sharedItems count="6">
        <s v="공동주택"/>
        <s v="단독주택"/>
        <s v="업무용"/>
        <s v="영업용"/>
        <s v="산업용"/>
        <s v="열병합용"/>
      </sharedItems>
    </cacheField>
    <cacheField name="사용량" numFmtId="0">
      <sharedItems containsSemiMixedTypes="0" containsString="0" containsNumber="1" minValue="-65547.914600000004" maxValue="15761112.4969"/>
    </cacheField>
    <cacheField name="사용열량" numFmtId="0">
      <sharedItems containsSemiMixedTypes="0" containsString="0" containsNumber="1" minValue="-2800477.2338999999" maxValue="672967443.00889897"/>
    </cacheField>
    <cacheField name="전수" numFmtId="0">
      <sharedItems containsSemiMixedTypes="0" containsString="0" containsNumber="1" containsInteger="1" minValue="1" maxValue="36072"/>
    </cacheField>
  </cacheFields>
  <extLst>
    <ext xmlns:x14="http://schemas.microsoft.com/office/spreadsheetml/2009/9/main" uri="{725AE2AE-9491-48be-B2B4-4EB974FC3084}">
      <x14:pivotCacheDefinition pivotCacheId="53804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x v="0"/>
    <x v="0"/>
    <n v="10821294.5739999"/>
    <n v="461207578.56009901"/>
    <n v="19288"/>
  </r>
  <r>
    <x v="0"/>
    <x v="1"/>
    <x v="0"/>
    <x v="0"/>
    <n v="3177638.2751999898"/>
    <n v="135469172.76199999"/>
    <n v="18731"/>
  </r>
  <r>
    <x v="0"/>
    <x v="2"/>
    <x v="0"/>
    <x v="0"/>
    <n v="7043066.7380999997"/>
    <n v="302077142.11930001"/>
    <n v="19122"/>
  </r>
  <r>
    <x v="0"/>
    <x v="3"/>
    <x v="0"/>
    <x v="0"/>
    <n v="10387780.6325"/>
    <n v="445776563.61440003"/>
    <n v="19285"/>
  </r>
  <r>
    <x v="0"/>
    <x v="4"/>
    <x v="0"/>
    <x v="0"/>
    <n v="9738522.2411999907"/>
    <n v="417691222.39160001"/>
    <n v="19265"/>
  </r>
  <r>
    <x v="0"/>
    <x v="5"/>
    <x v="0"/>
    <x v="0"/>
    <n v="9424297.3720999993"/>
    <n v="402404228.36469901"/>
    <n v="19255"/>
  </r>
  <r>
    <x v="0"/>
    <x v="1"/>
    <x v="0"/>
    <x v="1"/>
    <n v="1087355.44159999"/>
    <n v="46365558.797200002"/>
    <n v="7193"/>
  </r>
  <r>
    <x v="0"/>
    <x v="5"/>
    <x v="0"/>
    <x v="1"/>
    <n v="4116457.1850000001"/>
    <n v="175803962.24529901"/>
    <n v="8528"/>
  </r>
  <r>
    <x v="0"/>
    <x v="2"/>
    <x v="0"/>
    <x v="1"/>
    <n v="3231910.0175999999"/>
    <n v="138633734.74810001"/>
    <n v="8202"/>
  </r>
  <r>
    <x v="0"/>
    <x v="3"/>
    <x v="0"/>
    <x v="1"/>
    <n v="4802836.7556999996"/>
    <n v="206143994.31850001"/>
    <n v="8660"/>
  </r>
  <r>
    <x v="0"/>
    <x v="0"/>
    <x v="0"/>
    <x v="1"/>
    <n v="4763792.3609999903"/>
    <n v="203023797.79449999"/>
    <n v="8626"/>
  </r>
  <r>
    <x v="0"/>
    <x v="4"/>
    <x v="0"/>
    <x v="1"/>
    <n v="4443077.2610999905"/>
    <n v="190635332.22819999"/>
    <n v="8615"/>
  </r>
  <r>
    <x v="0"/>
    <x v="5"/>
    <x v="0"/>
    <x v="2"/>
    <n v="2022.6550999999999"/>
    <n v="86397.206300000005"/>
    <n v="3"/>
  </r>
  <r>
    <x v="0"/>
    <x v="1"/>
    <x v="0"/>
    <x v="2"/>
    <n v="469.63920000000002"/>
    <n v="20024.3285"/>
    <n v="6"/>
  </r>
  <r>
    <x v="0"/>
    <x v="3"/>
    <x v="0"/>
    <x v="2"/>
    <n v="2629.6646999999998"/>
    <n v="112907.435799999"/>
    <n v="4"/>
  </r>
  <r>
    <x v="0"/>
    <x v="2"/>
    <x v="0"/>
    <x v="2"/>
    <n v="608.05049999999903"/>
    <n v="26083.697499999998"/>
    <n v="4"/>
  </r>
  <r>
    <x v="0"/>
    <x v="0"/>
    <x v="0"/>
    <x v="2"/>
    <n v="15277.64"/>
    <n v="651115.14540000004"/>
    <n v="81"/>
  </r>
  <r>
    <x v="0"/>
    <x v="4"/>
    <x v="0"/>
    <x v="2"/>
    <n v="2576.8085999999898"/>
    <n v="110539.8288"/>
    <n v="4"/>
  </r>
  <r>
    <x v="0"/>
    <x v="5"/>
    <x v="0"/>
    <x v="3"/>
    <n v="381.7894"/>
    <n v="16303.111699999999"/>
    <n v="2"/>
  </r>
  <r>
    <x v="0"/>
    <x v="3"/>
    <x v="0"/>
    <x v="3"/>
    <n v="1781.2007999999901"/>
    <n v="76426.982599999901"/>
    <n v="7"/>
  </r>
  <r>
    <x v="0"/>
    <x v="4"/>
    <x v="0"/>
    <x v="3"/>
    <n v="1576.4799"/>
    <n v="67707.860700000005"/>
    <n v="6"/>
  </r>
  <r>
    <x v="0"/>
    <x v="0"/>
    <x v="0"/>
    <x v="3"/>
    <n v="2882.8595999999998"/>
    <n v="122868.6624"/>
    <n v="10"/>
  </r>
  <r>
    <x v="0"/>
    <x v="1"/>
    <x v="0"/>
    <x v="3"/>
    <n v="1852.796"/>
    <n v="78945.447699999902"/>
    <n v="11"/>
  </r>
  <r>
    <x v="0"/>
    <x v="4"/>
    <x v="1"/>
    <x v="2"/>
    <n v="1104457.0577"/>
    <n v="47181892.126900002"/>
    <n v="26"/>
  </r>
  <r>
    <x v="0"/>
    <x v="0"/>
    <x v="1"/>
    <x v="2"/>
    <n v="1141394.11319999"/>
    <n v="48602619.006200001"/>
    <n v="26"/>
  </r>
  <r>
    <x v="0"/>
    <x v="2"/>
    <x v="1"/>
    <x v="2"/>
    <n v="411056.1238"/>
    <n v="17634702.821199998"/>
    <n v="24"/>
  </r>
  <r>
    <x v="0"/>
    <x v="5"/>
    <x v="1"/>
    <x v="2"/>
    <n v="1140755.0925"/>
    <n v="48645918.217099898"/>
    <n v="26"/>
  </r>
  <r>
    <x v="0"/>
    <x v="3"/>
    <x v="1"/>
    <x v="2"/>
    <n v="1218742.65309999"/>
    <n v="52254265.9727"/>
    <n v="26"/>
  </r>
  <r>
    <x v="0"/>
    <x v="1"/>
    <x v="1"/>
    <x v="2"/>
    <n v="218672.69200000001"/>
    <n v="9318009.8990000002"/>
    <n v="21"/>
  </r>
  <r>
    <x v="0"/>
    <x v="0"/>
    <x v="1"/>
    <x v="3"/>
    <n v="69.355999999999995"/>
    <n v="2949.9187000000002"/>
    <n v="1"/>
  </r>
  <r>
    <x v="0"/>
    <x v="4"/>
    <x v="2"/>
    <x v="4"/>
    <n v="1283979.3987999901"/>
    <n v="54847164.449799903"/>
    <n v="17"/>
  </r>
  <r>
    <x v="0"/>
    <x v="2"/>
    <x v="2"/>
    <x v="4"/>
    <n v="651685.86349999998"/>
    <n v="27943709.8715"/>
    <n v="18"/>
  </r>
  <r>
    <x v="0"/>
    <x v="1"/>
    <x v="2"/>
    <x v="4"/>
    <n v="568417.05079999997"/>
    <n v="24224882.879099999"/>
    <n v="16"/>
  </r>
  <r>
    <x v="0"/>
    <x v="0"/>
    <x v="2"/>
    <x v="4"/>
    <n v="1120404.9992"/>
    <n v="47733188.331699997"/>
    <n v="18"/>
  </r>
  <r>
    <x v="0"/>
    <x v="3"/>
    <x v="2"/>
    <x v="4"/>
    <n v="1223162.4816000001"/>
    <n v="52445898.0882999"/>
    <n v="18"/>
  </r>
  <r>
    <x v="0"/>
    <x v="5"/>
    <x v="2"/>
    <x v="4"/>
    <n v="1415286.3093000001"/>
    <n v="60365934.586800002"/>
    <n v="18"/>
  </r>
  <r>
    <x v="0"/>
    <x v="3"/>
    <x v="3"/>
    <x v="0"/>
    <n v="293.0967"/>
    <n v="12638.896699999999"/>
    <n v="2"/>
  </r>
  <r>
    <x v="0"/>
    <x v="4"/>
    <x v="3"/>
    <x v="0"/>
    <n v="134.5992"/>
    <n v="5786.6620000000003"/>
    <n v="2"/>
  </r>
  <r>
    <x v="0"/>
    <x v="1"/>
    <x v="3"/>
    <x v="0"/>
    <n v="71.337599999999995"/>
    <n v="3041.3953000000001"/>
    <n v="1"/>
  </r>
  <r>
    <x v="0"/>
    <x v="0"/>
    <x v="3"/>
    <x v="0"/>
    <n v="1324.4806000000001"/>
    <n v="56498.025799999901"/>
    <n v="3"/>
  </r>
  <r>
    <x v="0"/>
    <x v="4"/>
    <x v="3"/>
    <x v="1"/>
    <n v="3682.0868999999998"/>
    <n v="157966.7242"/>
    <n v="10"/>
  </r>
  <r>
    <x v="0"/>
    <x v="1"/>
    <x v="3"/>
    <x v="1"/>
    <n v="1317.7639999999999"/>
    <n v="56179.652999999998"/>
    <n v="12"/>
  </r>
  <r>
    <x v="0"/>
    <x v="5"/>
    <x v="3"/>
    <x v="1"/>
    <n v="4254.6905999999999"/>
    <n v="181717.47139999899"/>
    <n v="11"/>
  </r>
  <r>
    <x v="0"/>
    <x v="2"/>
    <x v="3"/>
    <x v="1"/>
    <n v="5295.4771999999903"/>
    <n v="227163.5141"/>
    <n v="11"/>
  </r>
  <r>
    <x v="0"/>
    <x v="3"/>
    <x v="3"/>
    <x v="1"/>
    <n v="3487.0403999999999"/>
    <n v="149649.87270000001"/>
    <n v="10"/>
  </r>
  <r>
    <x v="0"/>
    <x v="0"/>
    <x v="3"/>
    <x v="1"/>
    <n v="7270.8963999999996"/>
    <n v="309886.92670000001"/>
    <n v="13"/>
  </r>
  <r>
    <x v="0"/>
    <x v="5"/>
    <x v="3"/>
    <x v="2"/>
    <n v="977727.70180000202"/>
    <n v="41734691.6577999"/>
    <n v="259"/>
  </r>
  <r>
    <x v="0"/>
    <x v="1"/>
    <x v="3"/>
    <x v="2"/>
    <n v="134744.60920000001"/>
    <n v="5741612.7959000003"/>
    <n v="96"/>
  </r>
  <r>
    <x v="0"/>
    <x v="4"/>
    <x v="3"/>
    <x v="2"/>
    <n v="978491.83160000294"/>
    <n v="41897322.227200001"/>
    <n v="255"/>
  </r>
  <r>
    <x v="0"/>
    <x v="3"/>
    <x v="3"/>
    <x v="2"/>
    <n v="941696.51710000099"/>
    <n v="40403672.296300001"/>
    <n v="252"/>
  </r>
  <r>
    <x v="0"/>
    <x v="2"/>
    <x v="3"/>
    <x v="2"/>
    <n v="565994.35450000002"/>
    <n v="24268198.796799999"/>
    <n v="263"/>
  </r>
  <r>
    <x v="0"/>
    <x v="0"/>
    <x v="3"/>
    <x v="2"/>
    <n v="991406.51040000201"/>
    <n v="42253492.639499903"/>
    <n v="256"/>
  </r>
  <r>
    <x v="0"/>
    <x v="2"/>
    <x v="3"/>
    <x v="3"/>
    <n v="9524.1470999999892"/>
    <n v="408645.63630000001"/>
    <n v="30"/>
  </r>
  <r>
    <x v="0"/>
    <x v="1"/>
    <x v="3"/>
    <x v="3"/>
    <n v="27440.2336"/>
    <n v="1169422.7823000001"/>
    <n v="33"/>
  </r>
  <r>
    <x v="0"/>
    <x v="3"/>
    <x v="3"/>
    <x v="3"/>
    <n v="53400.5478"/>
    <n v="2290064.7074000002"/>
    <n v="39"/>
  </r>
  <r>
    <x v="0"/>
    <x v="5"/>
    <x v="3"/>
    <x v="3"/>
    <n v="-65547.914600000004"/>
    <n v="-2800477.2338999999"/>
    <n v="33"/>
  </r>
  <r>
    <x v="0"/>
    <x v="0"/>
    <x v="3"/>
    <x v="3"/>
    <n v="55137.457399999897"/>
    <n v="2349015.7490999899"/>
    <n v="47"/>
  </r>
  <r>
    <x v="0"/>
    <x v="4"/>
    <x v="3"/>
    <x v="3"/>
    <n v="36209.852599999998"/>
    <n v="1550066.5751"/>
    <n v="30"/>
  </r>
  <r>
    <x v="0"/>
    <x v="3"/>
    <x v="4"/>
    <x v="5"/>
    <n v="1695296.4502999999"/>
    <n v="72670756.296900004"/>
    <n v="11"/>
  </r>
  <r>
    <x v="0"/>
    <x v="5"/>
    <x v="4"/>
    <x v="5"/>
    <n v="1307635.2246000001"/>
    <n v="55801711.253999896"/>
    <n v="11"/>
  </r>
  <r>
    <x v="0"/>
    <x v="4"/>
    <x v="4"/>
    <x v="5"/>
    <n v="1516206.3669"/>
    <n v="64819479.291999899"/>
    <n v="11"/>
  </r>
  <r>
    <x v="0"/>
    <x v="0"/>
    <x v="4"/>
    <x v="5"/>
    <n v="1616059.8254"/>
    <n v="68829463.566799998"/>
    <n v="11"/>
  </r>
  <r>
    <x v="0"/>
    <x v="1"/>
    <x v="4"/>
    <x v="5"/>
    <n v="248376.09559999901"/>
    <n v="10589660.847599899"/>
    <n v="9"/>
  </r>
  <r>
    <x v="0"/>
    <x v="2"/>
    <x v="4"/>
    <x v="5"/>
    <n v="567768.93219999899"/>
    <n v="24325142.7682999"/>
    <n v="11"/>
  </r>
  <r>
    <x v="0"/>
    <x v="1"/>
    <x v="5"/>
    <x v="1"/>
    <n v="2162.9164000000001"/>
    <n v="92181.209000000003"/>
    <n v="8"/>
  </r>
  <r>
    <x v="0"/>
    <x v="3"/>
    <x v="5"/>
    <x v="1"/>
    <n v="2311.5810000000001"/>
    <n v="99137.335999999894"/>
    <n v="6"/>
  </r>
  <r>
    <x v="0"/>
    <x v="4"/>
    <x v="5"/>
    <x v="1"/>
    <n v="2451.0111000000002"/>
    <n v="105032.343199999"/>
    <n v="6"/>
  </r>
  <r>
    <x v="0"/>
    <x v="0"/>
    <x v="5"/>
    <x v="1"/>
    <n v="4190.0219999999899"/>
    <n v="178623.12279999899"/>
    <n v="9"/>
  </r>
  <r>
    <x v="0"/>
    <x v="2"/>
    <x v="5"/>
    <x v="1"/>
    <n v="459.74549999999999"/>
    <n v="19720.5429999999"/>
    <n v="3"/>
  </r>
  <r>
    <x v="0"/>
    <x v="5"/>
    <x v="5"/>
    <x v="1"/>
    <n v="1943.4619"/>
    <n v="83000.471399999995"/>
    <n v="6"/>
  </r>
  <r>
    <x v="0"/>
    <x v="5"/>
    <x v="5"/>
    <x v="4"/>
    <n v="12.8531"/>
    <n v="550.06129999999996"/>
    <n v="1"/>
  </r>
  <r>
    <x v="0"/>
    <x v="2"/>
    <x v="5"/>
    <x v="4"/>
    <n v="87.994299999999996"/>
    <n v="3772.5785999999998"/>
    <n v="1"/>
  </r>
  <r>
    <x v="0"/>
    <x v="5"/>
    <x v="5"/>
    <x v="2"/>
    <n v="563723.48010000004"/>
    <n v="24061342.517699901"/>
    <n v="137"/>
  </r>
  <r>
    <x v="0"/>
    <x v="4"/>
    <x v="5"/>
    <x v="2"/>
    <n v="541327.04729999905"/>
    <n v="23156335.001899902"/>
    <n v="142"/>
  </r>
  <r>
    <x v="0"/>
    <x v="1"/>
    <x v="5"/>
    <x v="2"/>
    <n v="149209.08600000001"/>
    <n v="6358413.6600000001"/>
    <n v="137"/>
  </r>
  <r>
    <x v="0"/>
    <x v="2"/>
    <x v="5"/>
    <x v="2"/>
    <n v="273239.85339999897"/>
    <n v="11708449.068299999"/>
    <n v="129"/>
  </r>
  <r>
    <x v="0"/>
    <x v="0"/>
    <x v="5"/>
    <x v="2"/>
    <n v="462776.06819999998"/>
    <n v="19713500.120499998"/>
    <n v="153"/>
  </r>
  <r>
    <x v="0"/>
    <x v="3"/>
    <x v="5"/>
    <x v="2"/>
    <n v="551050.89069999999"/>
    <n v="23630417.508099999"/>
    <n v="147"/>
  </r>
  <r>
    <x v="0"/>
    <x v="1"/>
    <x v="5"/>
    <x v="3"/>
    <n v="843538.38679999695"/>
    <n v="35955937.253700003"/>
    <n v="901"/>
  </r>
  <r>
    <x v="0"/>
    <x v="0"/>
    <x v="5"/>
    <x v="3"/>
    <n v="2337688.47480002"/>
    <n v="99583323.565000206"/>
    <n v="1050"/>
  </r>
  <r>
    <x v="0"/>
    <x v="4"/>
    <x v="5"/>
    <x v="3"/>
    <n v="2160379.9660999998"/>
    <n v="92394200.466199905"/>
    <n v="970"/>
  </r>
  <r>
    <x v="0"/>
    <x v="2"/>
    <x v="5"/>
    <x v="3"/>
    <n v="834186.44639999897"/>
    <n v="35744346.055299997"/>
    <n v="863"/>
  </r>
  <r>
    <x v="0"/>
    <x v="5"/>
    <x v="5"/>
    <x v="3"/>
    <n v="2088228.6662999999"/>
    <n v="89097979.708700001"/>
    <n v="927"/>
  </r>
  <r>
    <x v="0"/>
    <x v="3"/>
    <x v="5"/>
    <x v="3"/>
    <n v="2208254.2760000098"/>
    <n v="94645512.994999796"/>
    <n v="1020"/>
  </r>
  <r>
    <x v="0"/>
    <x v="5"/>
    <x v="6"/>
    <x v="1"/>
    <n v="2.9661"/>
    <n v="126.88679999999999"/>
    <n v="1"/>
  </r>
  <r>
    <x v="0"/>
    <x v="2"/>
    <x v="6"/>
    <x v="1"/>
    <n v="146.32759999999999"/>
    <n v="6285.6484"/>
    <n v="1"/>
  </r>
  <r>
    <x v="0"/>
    <x v="5"/>
    <x v="6"/>
    <x v="2"/>
    <n v="776233.753399999"/>
    <n v="33146889.535499901"/>
    <n v="31"/>
  </r>
  <r>
    <x v="0"/>
    <x v="1"/>
    <x v="6"/>
    <x v="2"/>
    <n v="964851.94279999996"/>
    <n v="41125267.6765"/>
    <n v="28"/>
  </r>
  <r>
    <x v="0"/>
    <x v="0"/>
    <x v="6"/>
    <x v="2"/>
    <n v="718940.32739999995"/>
    <n v="30643700.993499901"/>
    <n v="31"/>
  </r>
  <r>
    <x v="0"/>
    <x v="4"/>
    <x v="6"/>
    <x v="2"/>
    <n v="686606.20259999903"/>
    <n v="29352226.620999999"/>
    <n v="31"/>
  </r>
  <r>
    <x v="0"/>
    <x v="2"/>
    <x v="6"/>
    <x v="2"/>
    <n v="320206.77879999997"/>
    <n v="13725115.6405"/>
    <n v="31"/>
  </r>
  <r>
    <x v="0"/>
    <x v="3"/>
    <x v="6"/>
    <x v="2"/>
    <n v="475718.98749999999"/>
    <n v="20413227.406500001"/>
    <n v="31"/>
  </r>
  <r>
    <x v="0"/>
    <x v="3"/>
    <x v="6"/>
    <x v="3"/>
    <n v="482.02089999999998"/>
    <n v="20642.048699999999"/>
    <n v="1"/>
  </r>
  <r>
    <x v="0"/>
    <x v="4"/>
    <x v="6"/>
    <x v="3"/>
    <n v="1116.2213999999999"/>
    <n v="47872.809800000003"/>
    <n v="1"/>
  </r>
  <r>
    <x v="0"/>
    <x v="2"/>
    <x v="6"/>
    <x v="3"/>
    <n v="529.94319999999902"/>
    <n v="22703.124599999999"/>
    <n v="1"/>
  </r>
  <r>
    <x v="0"/>
    <x v="5"/>
    <x v="6"/>
    <x v="3"/>
    <n v="778.34529999999904"/>
    <n v="33240.531900000002"/>
    <n v="1"/>
  </r>
  <r>
    <x v="0"/>
    <x v="0"/>
    <x v="7"/>
    <x v="2"/>
    <n v="4416.8462"/>
    <n v="188383.35939999999"/>
    <n v="1"/>
  </r>
  <r>
    <x v="0"/>
    <x v="4"/>
    <x v="7"/>
    <x v="2"/>
    <n v="4369.6692000000003"/>
    <n v="187399.37650000001"/>
    <n v="1"/>
  </r>
  <r>
    <x v="0"/>
    <x v="1"/>
    <x v="7"/>
    <x v="2"/>
    <n v="4719.1804000000002"/>
    <n v="201076.77649999899"/>
    <n v="1"/>
  </r>
  <r>
    <x v="0"/>
    <x v="3"/>
    <x v="7"/>
    <x v="2"/>
    <n v="4653.009"/>
    <n v="200054.31729999901"/>
    <n v="1"/>
  </r>
  <r>
    <x v="0"/>
    <x v="5"/>
    <x v="7"/>
    <x v="2"/>
    <n v="4493.8743999999997"/>
    <n v="192221.37280000001"/>
    <n v="1"/>
  </r>
  <r>
    <x v="0"/>
    <x v="2"/>
    <x v="7"/>
    <x v="2"/>
    <n v="3017.5124000000001"/>
    <n v="129544.1762"/>
    <n v="1"/>
  </r>
  <r>
    <x v="0"/>
    <x v="0"/>
    <x v="8"/>
    <x v="2"/>
    <n v="4860"/>
    <n v="207029.71"/>
    <n v="1"/>
  </r>
  <r>
    <x v="0"/>
    <x v="1"/>
    <x v="8"/>
    <x v="2"/>
    <n v="1827"/>
    <n v="77907.911999999997"/>
    <n v="1"/>
  </r>
  <r>
    <x v="0"/>
    <x v="4"/>
    <x v="8"/>
    <x v="2"/>
    <n v="945"/>
    <n v="40708.307000000001"/>
    <n v="1"/>
  </r>
  <r>
    <x v="0"/>
    <x v="3"/>
    <x v="8"/>
    <x v="2"/>
    <n v="4920"/>
    <n v="210834.34599999999"/>
    <n v="1"/>
  </r>
  <r>
    <x v="0"/>
    <x v="1"/>
    <x v="9"/>
    <x v="0"/>
    <n v="537.0136"/>
    <n v="22900.649799999999"/>
    <n v="6"/>
  </r>
  <r>
    <x v="0"/>
    <x v="0"/>
    <x v="10"/>
    <x v="0"/>
    <n v="30460.282200000001"/>
    <n v="1297848.9365999999"/>
    <n v="699"/>
  </r>
  <r>
    <x v="0"/>
    <x v="4"/>
    <x v="10"/>
    <x v="0"/>
    <n v="19746.6113999999"/>
    <n v="844613.76340000005"/>
    <n v="652"/>
  </r>
  <r>
    <x v="0"/>
    <x v="5"/>
    <x v="10"/>
    <x v="0"/>
    <n v="18544.9395"/>
    <n v="791218.26539999899"/>
    <n v="630"/>
  </r>
  <r>
    <x v="0"/>
    <x v="2"/>
    <x v="10"/>
    <x v="0"/>
    <n v="6763.6966999999904"/>
    <n v="290178.56670000002"/>
    <n v="597"/>
  </r>
  <r>
    <x v="0"/>
    <x v="1"/>
    <x v="10"/>
    <x v="0"/>
    <n v="15018.546399999899"/>
    <n v="640118.83059999999"/>
    <n v="707"/>
  </r>
  <r>
    <x v="0"/>
    <x v="3"/>
    <x v="10"/>
    <x v="0"/>
    <n v="21448.1208999999"/>
    <n v="918981.17180000094"/>
    <n v="668"/>
  </r>
  <r>
    <x v="0"/>
    <x v="0"/>
    <x v="10"/>
    <x v="1"/>
    <n v="120545.5606"/>
    <n v="5139851.1796000004"/>
    <n v="631"/>
  </r>
  <r>
    <x v="0"/>
    <x v="2"/>
    <x v="10"/>
    <x v="1"/>
    <n v="2492.5126999999902"/>
    <n v="106866.1724"/>
    <n v="66"/>
  </r>
  <r>
    <x v="0"/>
    <x v="4"/>
    <x v="10"/>
    <x v="1"/>
    <n v="5680.7720999999901"/>
    <n v="243400.976"/>
    <n v="78"/>
  </r>
  <r>
    <x v="0"/>
    <x v="3"/>
    <x v="10"/>
    <x v="1"/>
    <n v="10158.325999999999"/>
    <n v="436030.69649999897"/>
    <n v="92"/>
  </r>
  <r>
    <x v="0"/>
    <x v="1"/>
    <x v="10"/>
    <x v="1"/>
    <n v="95086.085200000001"/>
    <n v="4053706.9080999899"/>
    <n v="2050"/>
  </r>
  <r>
    <x v="0"/>
    <x v="5"/>
    <x v="10"/>
    <x v="1"/>
    <n v="4499.7753999999904"/>
    <n v="192069.63320000001"/>
    <n v="70"/>
  </r>
  <r>
    <x v="0"/>
    <x v="0"/>
    <x v="10"/>
    <x v="2"/>
    <n v="0.99080000000000001"/>
    <n v="42.145699999999998"/>
    <n v="1"/>
  </r>
  <r>
    <x v="0"/>
    <x v="4"/>
    <x v="10"/>
    <x v="2"/>
    <n v="1.9794"/>
    <n v="85.126999999999995"/>
    <n v="1"/>
  </r>
  <r>
    <x v="0"/>
    <x v="1"/>
    <x v="10"/>
    <x v="2"/>
    <n v="65.392799999999994"/>
    <n v="2791.5255000000002"/>
    <n v="2"/>
  </r>
  <r>
    <x v="0"/>
    <x v="3"/>
    <x v="10"/>
    <x v="2"/>
    <n v="5.9397000000000002"/>
    <n v="254.31619999999899"/>
    <n v="1"/>
  </r>
  <r>
    <x v="0"/>
    <x v="0"/>
    <x v="10"/>
    <x v="3"/>
    <n v="79.247200000000007"/>
    <n v="3379.9447999999902"/>
    <n v="4"/>
  </r>
  <r>
    <x v="0"/>
    <x v="4"/>
    <x v="10"/>
    <x v="3"/>
    <n v="32.642099999999999"/>
    <n v="1389.5719999999999"/>
    <n v="1"/>
  </r>
  <r>
    <x v="0"/>
    <x v="5"/>
    <x v="10"/>
    <x v="3"/>
    <n v="9.891"/>
    <n v="423.43380000000002"/>
    <n v="1"/>
  </r>
  <r>
    <x v="0"/>
    <x v="1"/>
    <x v="10"/>
    <x v="3"/>
    <n v="348.76159999999902"/>
    <n v="14865.885099999899"/>
    <n v="7"/>
  </r>
  <r>
    <x v="0"/>
    <x v="3"/>
    <x v="10"/>
    <x v="3"/>
    <n v="8.9072999999999993"/>
    <n v="381.4144"/>
    <n v="1"/>
  </r>
  <r>
    <x v="1"/>
    <x v="3"/>
    <x v="0"/>
    <x v="0"/>
    <n v="11360863.4428"/>
    <n v="487516641.88029999"/>
    <n v="21270"/>
  </r>
  <r>
    <x v="1"/>
    <x v="4"/>
    <x v="0"/>
    <x v="0"/>
    <n v="10522493.1510999"/>
    <n v="451295583.43599999"/>
    <n v="21198"/>
  </r>
  <r>
    <x v="1"/>
    <x v="5"/>
    <x v="0"/>
    <x v="0"/>
    <n v="10275310.450300001"/>
    <n v="438726148.75160003"/>
    <n v="21216"/>
  </r>
  <r>
    <x v="1"/>
    <x v="1"/>
    <x v="0"/>
    <x v="0"/>
    <n v="32839.075199999897"/>
    <n v="1400945.997"/>
    <n v="2091"/>
  </r>
  <r>
    <x v="1"/>
    <x v="2"/>
    <x v="0"/>
    <x v="0"/>
    <n v="7560590.8673999999"/>
    <n v="324261422.09249997"/>
    <n v="21138"/>
  </r>
  <r>
    <x v="1"/>
    <x v="0"/>
    <x v="0"/>
    <x v="0"/>
    <n v="3965179.2809999902"/>
    <n v="168842773.74860001"/>
    <n v="19693"/>
  </r>
  <r>
    <x v="1"/>
    <x v="4"/>
    <x v="0"/>
    <x v="1"/>
    <n v="3545246.2463999898"/>
    <n v="152108797.84380001"/>
    <n v="7046"/>
  </r>
  <r>
    <x v="1"/>
    <x v="3"/>
    <x v="0"/>
    <x v="1"/>
    <n v="3602399.0111999898"/>
    <n v="154627469.90319899"/>
    <n v="7235"/>
  </r>
  <r>
    <x v="1"/>
    <x v="2"/>
    <x v="0"/>
    <x v="1"/>
    <n v="2635712.0531999902"/>
    <n v="113059464.8417"/>
    <n v="6896"/>
  </r>
  <r>
    <x v="1"/>
    <x v="0"/>
    <x v="0"/>
    <x v="1"/>
    <n v="904046.97239999997"/>
    <n v="38474843.887599997"/>
    <n v="5692"/>
  </r>
  <r>
    <x v="1"/>
    <x v="5"/>
    <x v="0"/>
    <x v="1"/>
    <n v="3338094.8443999998"/>
    <n v="142561888.6521"/>
    <n v="7081"/>
  </r>
  <r>
    <x v="1"/>
    <x v="2"/>
    <x v="0"/>
    <x v="2"/>
    <n v="15.819199999999899"/>
    <n v="675.03"/>
    <n v="2"/>
  </r>
  <r>
    <x v="1"/>
    <x v="4"/>
    <x v="0"/>
    <x v="2"/>
    <n v="394.84829999999999"/>
    <n v="16944.7399"/>
    <n v="4"/>
  </r>
  <r>
    <x v="1"/>
    <x v="3"/>
    <x v="0"/>
    <x v="2"/>
    <n v="2510.02899999999"/>
    <n v="107828.51069999899"/>
    <n v="6"/>
  </r>
  <r>
    <x v="1"/>
    <x v="5"/>
    <x v="0"/>
    <x v="2"/>
    <n v="342.216599999999"/>
    <n v="14618.8181"/>
    <n v="2"/>
  </r>
  <r>
    <x v="1"/>
    <x v="0"/>
    <x v="0"/>
    <x v="2"/>
    <n v="148.53"/>
    <n v="6317.0343999999996"/>
    <n v="2"/>
  </r>
  <r>
    <x v="1"/>
    <x v="3"/>
    <x v="0"/>
    <x v="3"/>
    <n v="5522.2491"/>
    <n v="236858.033999999"/>
    <n v="8"/>
  </r>
  <r>
    <x v="1"/>
    <x v="4"/>
    <x v="0"/>
    <x v="3"/>
    <n v="3496.3502999999901"/>
    <n v="150173.465499999"/>
    <n v="8"/>
  </r>
  <r>
    <x v="1"/>
    <x v="2"/>
    <x v="0"/>
    <x v="3"/>
    <n v="32.627099999999999"/>
    <n v="1399.5217"/>
    <n v="1"/>
  </r>
  <r>
    <x v="1"/>
    <x v="5"/>
    <x v="0"/>
    <x v="3"/>
    <n v="815.00360000000001"/>
    <n v="34787.131199999902"/>
    <n v="6"/>
  </r>
  <r>
    <x v="1"/>
    <x v="0"/>
    <x v="0"/>
    <x v="3"/>
    <n v="4465.4856"/>
    <n v="190270.6698"/>
    <n v="8"/>
  </r>
  <r>
    <x v="1"/>
    <x v="2"/>
    <x v="1"/>
    <x v="2"/>
    <n v="187791.967999999"/>
    <n v="8057585.4582000002"/>
    <n v="45"/>
  </r>
  <r>
    <x v="1"/>
    <x v="0"/>
    <x v="1"/>
    <x v="2"/>
    <n v="150213.70300000001"/>
    <n v="6391598.6925999904"/>
    <n v="46"/>
  </r>
  <r>
    <x v="1"/>
    <x v="3"/>
    <x v="1"/>
    <x v="2"/>
    <n v="386506.84730000002"/>
    <n v="16568110.7815999"/>
    <n v="45"/>
  </r>
  <r>
    <x v="1"/>
    <x v="5"/>
    <x v="1"/>
    <x v="2"/>
    <n v="477394.14319999999"/>
    <n v="20354277.633299999"/>
    <n v="45"/>
  </r>
  <r>
    <x v="1"/>
    <x v="4"/>
    <x v="1"/>
    <x v="2"/>
    <n v="406975.47340000002"/>
    <n v="17385971.925499901"/>
    <n v="45"/>
  </r>
  <r>
    <x v="1"/>
    <x v="0"/>
    <x v="1"/>
    <x v="3"/>
    <n v="300.03059999999999"/>
    <n v="12752.575800000001"/>
    <n v="1"/>
  </r>
  <r>
    <x v="1"/>
    <x v="0"/>
    <x v="2"/>
    <x v="4"/>
    <n v="189504.1496"/>
    <n v="8059610.6304000001"/>
    <n v="15"/>
  </r>
  <r>
    <x v="1"/>
    <x v="5"/>
    <x v="2"/>
    <x v="4"/>
    <n v="669622.13840000005"/>
    <n v="28576794.980300002"/>
    <n v="15"/>
  </r>
  <r>
    <x v="1"/>
    <x v="2"/>
    <x v="2"/>
    <x v="4"/>
    <n v="295284.73220000003"/>
    <n v="12648706.1165"/>
    <n v="14"/>
  </r>
  <r>
    <x v="1"/>
    <x v="3"/>
    <x v="2"/>
    <x v="4"/>
    <n v="548057.72100000002"/>
    <n v="23494398.495200001"/>
    <n v="15"/>
  </r>
  <r>
    <x v="1"/>
    <x v="4"/>
    <x v="2"/>
    <x v="4"/>
    <n v="667133.46839999896"/>
    <n v="28517943.095699899"/>
    <n v="15"/>
  </r>
  <r>
    <x v="1"/>
    <x v="3"/>
    <x v="2"/>
    <x v="3"/>
    <n v="89.117999999999995"/>
    <n v="3809.1707000000001"/>
    <n v="1"/>
  </r>
  <r>
    <x v="1"/>
    <x v="3"/>
    <x v="3"/>
    <x v="0"/>
    <n v="1325.2543000000001"/>
    <n v="56743.898300000001"/>
    <n v="2"/>
  </r>
  <r>
    <x v="1"/>
    <x v="4"/>
    <x v="3"/>
    <x v="0"/>
    <n v="2878.7433000000001"/>
    <n v="123553.483199999"/>
    <n v="2"/>
  </r>
  <r>
    <x v="1"/>
    <x v="4"/>
    <x v="3"/>
    <x v="1"/>
    <n v="1942.4811"/>
    <n v="83333.858800000002"/>
    <n v="5"/>
  </r>
  <r>
    <x v="1"/>
    <x v="2"/>
    <x v="3"/>
    <x v="1"/>
    <n v="2619.0663"/>
    <n v="112328.46829999999"/>
    <n v="8"/>
  </r>
  <r>
    <x v="1"/>
    <x v="5"/>
    <x v="3"/>
    <x v="1"/>
    <n v="2289.5337"/>
    <n v="97780.704199999906"/>
    <n v="8"/>
  </r>
  <r>
    <x v="1"/>
    <x v="0"/>
    <x v="3"/>
    <x v="1"/>
    <n v="433.7106"/>
    <n v="18452.3236"/>
    <n v="4"/>
  </r>
  <r>
    <x v="1"/>
    <x v="3"/>
    <x v="3"/>
    <x v="1"/>
    <n v="753.36770000000001"/>
    <n v="32400.1237"/>
    <n v="4"/>
  </r>
  <r>
    <x v="1"/>
    <x v="0"/>
    <x v="3"/>
    <x v="2"/>
    <n v="122824.672199999"/>
    <n v="5230746.5397999901"/>
    <n v="92"/>
  </r>
  <r>
    <x v="1"/>
    <x v="2"/>
    <x v="3"/>
    <x v="2"/>
    <n v="282136.2684"/>
    <n v="12105007.1154"/>
    <n v="119"/>
  </r>
  <r>
    <x v="1"/>
    <x v="4"/>
    <x v="3"/>
    <x v="2"/>
    <n v="333728.77599999902"/>
    <n v="14314435.2617999"/>
    <n v="118"/>
  </r>
  <r>
    <x v="1"/>
    <x v="5"/>
    <x v="3"/>
    <x v="2"/>
    <n v="338750.13149999903"/>
    <n v="14473333.0633999"/>
    <n v="120"/>
  </r>
  <r>
    <x v="1"/>
    <x v="3"/>
    <x v="3"/>
    <x v="2"/>
    <n v="373501.03569999902"/>
    <n v="16037357.4863999"/>
    <n v="121"/>
  </r>
  <r>
    <x v="1"/>
    <x v="5"/>
    <x v="3"/>
    <x v="3"/>
    <n v="13642.2761999999"/>
    <n v="582486.31770000001"/>
    <n v="31"/>
  </r>
  <r>
    <x v="1"/>
    <x v="2"/>
    <x v="3"/>
    <x v="3"/>
    <n v="10933.044599999899"/>
    <n v="468898.55930000002"/>
    <n v="31"/>
  </r>
  <r>
    <x v="1"/>
    <x v="3"/>
    <x v="3"/>
    <x v="3"/>
    <n v="30683.172200000001"/>
    <n v="1316932.4131999901"/>
    <n v="54"/>
  </r>
  <r>
    <x v="1"/>
    <x v="0"/>
    <x v="3"/>
    <x v="3"/>
    <n v="14149.8264"/>
    <n v="601975.14139999996"/>
    <n v="46"/>
  </r>
  <r>
    <x v="1"/>
    <x v="4"/>
    <x v="3"/>
    <x v="3"/>
    <n v="16624.168799999901"/>
    <n v="712822.07010000001"/>
    <n v="31"/>
  </r>
  <r>
    <x v="1"/>
    <x v="5"/>
    <x v="4"/>
    <x v="5"/>
    <n v="17952.900099999999"/>
    <n v="768034.33389999997"/>
    <n v="6"/>
  </r>
  <r>
    <x v="1"/>
    <x v="4"/>
    <x v="4"/>
    <x v="5"/>
    <n v="36967.0815"/>
    <n v="1576938.7397"/>
    <n v="6"/>
  </r>
  <r>
    <x v="1"/>
    <x v="3"/>
    <x v="4"/>
    <x v="5"/>
    <n v="17811.6332"/>
    <n v="763590.375999999"/>
    <n v="6"/>
  </r>
  <r>
    <x v="1"/>
    <x v="2"/>
    <x v="4"/>
    <x v="5"/>
    <n v="120.62139999999999"/>
    <n v="5169.1855999999998"/>
    <n v="5"/>
  </r>
  <r>
    <x v="1"/>
    <x v="0"/>
    <x v="4"/>
    <x v="5"/>
    <n v="4525.0950000000003"/>
    <n v="192481.40770000001"/>
    <n v="6"/>
  </r>
  <r>
    <x v="1"/>
    <x v="0"/>
    <x v="5"/>
    <x v="0"/>
    <n v="42.578599999999902"/>
    <n v="1809.0092999999999"/>
    <n v="1"/>
  </r>
  <r>
    <x v="1"/>
    <x v="4"/>
    <x v="5"/>
    <x v="0"/>
    <n v="360.19679999999897"/>
    <n v="15452.239299999999"/>
    <n v="1"/>
  </r>
  <r>
    <x v="1"/>
    <x v="3"/>
    <x v="5"/>
    <x v="0"/>
    <n v="299.00789999999898"/>
    <n v="12840.487999999999"/>
    <n v="1"/>
  </r>
  <r>
    <x v="1"/>
    <x v="5"/>
    <x v="5"/>
    <x v="0"/>
    <n v="201.7764"/>
    <n v="8601.6666000000005"/>
    <n v="1"/>
  </r>
  <r>
    <x v="1"/>
    <x v="5"/>
    <x v="5"/>
    <x v="1"/>
    <n v="49.443399999999997"/>
    <n v="2110.3960999999999"/>
    <n v="3"/>
  </r>
  <r>
    <x v="1"/>
    <x v="2"/>
    <x v="5"/>
    <x v="1"/>
    <n v="20.762699999999999"/>
    <n v="889.63729999999998"/>
    <n v="2"/>
  </r>
  <r>
    <x v="1"/>
    <x v="0"/>
    <x v="5"/>
    <x v="1"/>
    <n v="255.5034"/>
    <n v="10896.712"/>
    <n v="4"/>
  </r>
  <r>
    <x v="1"/>
    <x v="4"/>
    <x v="5"/>
    <x v="1"/>
    <n v="0.98909999999999998"/>
    <n v="42.170299999999997"/>
    <n v="2"/>
  </r>
  <r>
    <x v="1"/>
    <x v="3"/>
    <x v="5"/>
    <x v="1"/>
    <n v="561.34140000000002"/>
    <n v="24078.3365999999"/>
    <n v="6"/>
  </r>
  <r>
    <x v="1"/>
    <x v="5"/>
    <x v="5"/>
    <x v="2"/>
    <n v="391764.45029999898"/>
    <n v="16719972.3909999"/>
    <n v="138"/>
  </r>
  <r>
    <x v="1"/>
    <x v="3"/>
    <x v="5"/>
    <x v="2"/>
    <n v="348074.03159999999"/>
    <n v="14922878.4501999"/>
    <n v="146"/>
  </r>
  <r>
    <x v="1"/>
    <x v="0"/>
    <x v="5"/>
    <x v="2"/>
    <n v="149633.22380000001"/>
    <n v="6367886.5178999901"/>
    <n v="134"/>
  </r>
  <r>
    <x v="1"/>
    <x v="2"/>
    <x v="5"/>
    <x v="2"/>
    <n v="190491.95360000001"/>
    <n v="8161030.9285000004"/>
    <n v="136"/>
  </r>
  <r>
    <x v="1"/>
    <x v="4"/>
    <x v="5"/>
    <x v="2"/>
    <n v="369986.27500000002"/>
    <n v="15823393.6502"/>
    <n v="143"/>
  </r>
  <r>
    <x v="1"/>
    <x v="5"/>
    <x v="5"/>
    <x v="5"/>
    <n v="21.760200000000001"/>
    <n v="932.94680000000005"/>
    <n v="1"/>
  </r>
  <r>
    <x v="1"/>
    <x v="2"/>
    <x v="5"/>
    <x v="3"/>
    <n v="855813.20940000005"/>
    <n v="36670537.622599997"/>
    <n v="905"/>
  </r>
  <r>
    <x v="1"/>
    <x v="4"/>
    <x v="5"/>
    <x v="3"/>
    <n v="2159805.5021000002"/>
    <n v="92368171.307599694"/>
    <n v="1041"/>
  </r>
  <r>
    <x v="1"/>
    <x v="5"/>
    <x v="5"/>
    <x v="3"/>
    <n v="2044429.7046999999"/>
    <n v="87227934.592399999"/>
    <n v="976"/>
  </r>
  <r>
    <x v="1"/>
    <x v="3"/>
    <x v="5"/>
    <x v="3"/>
    <n v="2332689.7271000198"/>
    <n v="99982923.260499999"/>
    <n v="1080"/>
  </r>
  <r>
    <x v="1"/>
    <x v="0"/>
    <x v="5"/>
    <x v="3"/>
    <n v="923048.41680000804"/>
    <n v="39279052.539099999"/>
    <n v="950"/>
  </r>
  <r>
    <x v="1"/>
    <x v="3"/>
    <x v="6"/>
    <x v="2"/>
    <n v="429800.35249999998"/>
    <n v="18437564.556099899"/>
    <n v="39"/>
  </r>
  <r>
    <x v="1"/>
    <x v="2"/>
    <x v="6"/>
    <x v="2"/>
    <n v="226240.19200000001"/>
    <n v="9699438.3004000001"/>
    <n v="35"/>
  </r>
  <r>
    <x v="1"/>
    <x v="0"/>
    <x v="6"/>
    <x v="2"/>
    <n v="104921.9486"/>
    <n v="4468671.2801999999"/>
    <n v="30"/>
  </r>
  <r>
    <x v="1"/>
    <x v="5"/>
    <x v="6"/>
    <x v="2"/>
    <n v="514098.68829999998"/>
    <n v="21953698.812199999"/>
    <n v="38"/>
  </r>
  <r>
    <x v="1"/>
    <x v="4"/>
    <x v="6"/>
    <x v="2"/>
    <n v="516019.37299999897"/>
    <n v="22085341.112399999"/>
    <n v="39"/>
  </r>
  <r>
    <x v="1"/>
    <x v="2"/>
    <x v="7"/>
    <x v="2"/>
    <n v="44689.24"/>
    <n v="1916659.7139999999"/>
    <n v="8"/>
  </r>
  <r>
    <x v="1"/>
    <x v="4"/>
    <x v="7"/>
    <x v="2"/>
    <n v="82823.9120999999"/>
    <n v="3543423.5751"/>
    <n v="8"/>
  </r>
  <r>
    <x v="1"/>
    <x v="5"/>
    <x v="7"/>
    <x v="2"/>
    <n v="70740.616200000004"/>
    <n v="3022269.3975"/>
    <n v="8"/>
  </r>
  <r>
    <x v="1"/>
    <x v="3"/>
    <x v="7"/>
    <x v="2"/>
    <n v="45384.1296"/>
    <n v="1952015.6188999999"/>
    <n v="8"/>
  </r>
  <r>
    <x v="1"/>
    <x v="0"/>
    <x v="7"/>
    <x v="2"/>
    <n v="20728.846799999999"/>
    <n v="882524.26459999999"/>
    <n v="8"/>
  </r>
  <r>
    <x v="1"/>
    <x v="4"/>
    <x v="8"/>
    <x v="2"/>
    <n v="203933.0459"/>
    <n v="8737480.7215999905"/>
    <n v="6"/>
  </r>
  <r>
    <x v="1"/>
    <x v="2"/>
    <x v="8"/>
    <x v="2"/>
    <n v="117216.2228"/>
    <n v="5027107.9280000003"/>
    <n v="5"/>
  </r>
  <r>
    <x v="1"/>
    <x v="5"/>
    <x v="8"/>
    <x v="2"/>
    <n v="175648.17949999901"/>
    <n v="7500625.3227000004"/>
    <n v="6"/>
  </r>
  <r>
    <x v="1"/>
    <x v="3"/>
    <x v="8"/>
    <x v="2"/>
    <n v="199947.0177"/>
    <n v="8583736.7931999993"/>
    <n v="6"/>
  </r>
  <r>
    <x v="1"/>
    <x v="0"/>
    <x v="8"/>
    <x v="2"/>
    <n v="55028.002999999997"/>
    <n v="2339685.4136999999"/>
    <n v="3"/>
  </r>
  <r>
    <x v="1"/>
    <x v="0"/>
    <x v="9"/>
    <x v="0"/>
    <n v="2716.6453999999999"/>
    <n v="115658.385499999"/>
    <n v="33"/>
  </r>
  <r>
    <x v="1"/>
    <x v="0"/>
    <x v="10"/>
    <x v="0"/>
    <n v="6244.4105999999902"/>
    <n v="265571.77020000003"/>
    <n v="173"/>
  </r>
  <r>
    <x v="1"/>
    <x v="4"/>
    <x v="10"/>
    <x v="0"/>
    <n v="4169.4396999999999"/>
    <n v="178399.14799999999"/>
    <n v="126"/>
  </r>
  <r>
    <x v="1"/>
    <x v="5"/>
    <x v="10"/>
    <x v="0"/>
    <n v="3631.26079999999"/>
    <n v="154925.61290000001"/>
    <n v="117"/>
  </r>
  <r>
    <x v="1"/>
    <x v="2"/>
    <x v="10"/>
    <x v="0"/>
    <n v="1286.29869999999"/>
    <n v="55169.201800000003"/>
    <n v="108"/>
  </r>
  <r>
    <x v="1"/>
    <x v="3"/>
    <x v="10"/>
    <x v="0"/>
    <n v="11241.3598"/>
    <n v="481906.06459999998"/>
    <n v="169"/>
  </r>
  <r>
    <x v="1"/>
    <x v="0"/>
    <x v="10"/>
    <x v="1"/>
    <n v="60315.222600000001"/>
    <n v="2568549.8099999898"/>
    <n v="1078"/>
  </r>
  <r>
    <x v="1"/>
    <x v="5"/>
    <x v="10"/>
    <x v="1"/>
    <n v="1892.9141999999999"/>
    <n v="80796.838199999998"/>
    <n v="28"/>
  </r>
  <r>
    <x v="1"/>
    <x v="2"/>
    <x v="10"/>
    <x v="1"/>
    <n v="919.49099999999896"/>
    <n v="39429.717599999902"/>
    <n v="25"/>
  </r>
  <r>
    <x v="1"/>
    <x v="3"/>
    <x v="10"/>
    <x v="1"/>
    <n v="77179.548499999903"/>
    <n v="3313401.3372"/>
    <n v="427"/>
  </r>
  <r>
    <x v="1"/>
    <x v="4"/>
    <x v="10"/>
    <x v="1"/>
    <n v="4224.6056999999901"/>
    <n v="181323.8285"/>
    <n v="51"/>
  </r>
  <r>
    <x v="1"/>
    <x v="2"/>
    <x v="10"/>
    <x v="2"/>
    <n v="6.9208999999999996"/>
    <n v="296.791799999999"/>
    <n v="1"/>
  </r>
  <r>
    <x v="1"/>
    <x v="3"/>
    <x v="10"/>
    <x v="2"/>
    <n v="980.21349999999995"/>
    <n v="42072.710299999999"/>
    <n v="2"/>
  </r>
  <r>
    <x v="1"/>
    <x v="5"/>
    <x v="10"/>
    <x v="2"/>
    <n v="17.800999999999998"/>
    <n v="759.53330000000005"/>
    <n v="1"/>
  </r>
  <r>
    <x v="1"/>
    <x v="4"/>
    <x v="10"/>
    <x v="2"/>
    <n v="504.74220000000003"/>
    <n v="21708.156500000001"/>
    <n v="2"/>
  </r>
  <r>
    <x v="1"/>
    <x v="0"/>
    <x v="10"/>
    <x v="2"/>
    <n v="552.53459999999995"/>
    <n v="23525.364799999901"/>
    <n v="2"/>
  </r>
  <r>
    <x v="1"/>
    <x v="0"/>
    <x v="10"/>
    <x v="3"/>
    <n v="1998.2236"/>
    <n v="84970.659299999999"/>
    <n v="1"/>
  </r>
  <r>
    <x v="1"/>
    <x v="3"/>
    <x v="10"/>
    <x v="3"/>
    <n v="989.20979999999895"/>
    <n v="42449.286800000002"/>
    <n v="1"/>
  </r>
  <r>
    <x v="1"/>
    <x v="5"/>
    <x v="10"/>
    <x v="3"/>
    <n v="0.98870000000000002"/>
    <n v="42.248100000000001"/>
    <n v="1"/>
  </r>
  <r>
    <x v="2"/>
    <x v="2"/>
    <x v="0"/>
    <x v="0"/>
    <n v="7706122.5718999896"/>
    <n v="330517848.2191"/>
    <n v="23386"/>
  </r>
  <r>
    <x v="2"/>
    <x v="1"/>
    <x v="0"/>
    <x v="0"/>
    <n v="619.24999999999898"/>
    <n v="26411.8986999999"/>
    <n v="49"/>
  </r>
  <r>
    <x v="2"/>
    <x v="5"/>
    <x v="0"/>
    <x v="0"/>
    <n v="10233719.569700001"/>
    <n v="436969593.61699998"/>
    <n v="23528"/>
  </r>
  <r>
    <x v="2"/>
    <x v="4"/>
    <x v="0"/>
    <x v="0"/>
    <n v="10627018.104599901"/>
    <n v="455876091.31730002"/>
    <n v="23592"/>
  </r>
  <r>
    <x v="2"/>
    <x v="0"/>
    <x v="0"/>
    <x v="0"/>
    <n v="30004.806999999899"/>
    <n v="1276453.9543999999"/>
    <n v="2525"/>
  </r>
  <r>
    <x v="2"/>
    <x v="3"/>
    <x v="0"/>
    <x v="0"/>
    <n v="3971475.4761999999"/>
    <n v="170350018.6173"/>
    <n v="23364"/>
  </r>
  <r>
    <x v="2"/>
    <x v="4"/>
    <x v="0"/>
    <x v="1"/>
    <n v="2629397.0507999999"/>
    <n v="112806486.799899"/>
    <n v="5659"/>
  </r>
  <r>
    <x v="2"/>
    <x v="3"/>
    <x v="0"/>
    <x v="1"/>
    <n v="693122.20510000002"/>
    <n v="29732911.0902"/>
    <n v="4805"/>
  </r>
  <r>
    <x v="2"/>
    <x v="2"/>
    <x v="0"/>
    <x v="1"/>
    <n v="2120760.5112999999"/>
    <n v="90971905.378099993"/>
    <n v="5569"/>
  </r>
  <r>
    <x v="2"/>
    <x v="5"/>
    <x v="0"/>
    <x v="1"/>
    <n v="2649605.14349999"/>
    <n v="113159274.105399"/>
    <n v="5656"/>
  </r>
  <r>
    <x v="2"/>
    <x v="2"/>
    <x v="0"/>
    <x v="2"/>
    <n v="3720.4780999999998"/>
    <n v="159590.52309999999"/>
    <n v="3"/>
  </r>
  <r>
    <x v="2"/>
    <x v="5"/>
    <x v="0"/>
    <x v="2"/>
    <n v="4954.0762999999997"/>
    <n v="211652.0232"/>
    <n v="3"/>
  </r>
  <r>
    <x v="2"/>
    <x v="4"/>
    <x v="0"/>
    <x v="2"/>
    <n v="4431.2082"/>
    <n v="190095.85609999899"/>
    <n v="7"/>
  </r>
  <r>
    <x v="2"/>
    <x v="3"/>
    <x v="0"/>
    <x v="2"/>
    <n v="828.58540000000005"/>
    <n v="35588.064899999998"/>
    <n v="6"/>
  </r>
  <r>
    <x v="2"/>
    <x v="4"/>
    <x v="0"/>
    <x v="3"/>
    <n v="1096.4939999999899"/>
    <n v="47070.440499999997"/>
    <n v="4"/>
  </r>
  <r>
    <x v="2"/>
    <x v="2"/>
    <x v="0"/>
    <x v="3"/>
    <n v="251.12979999999999"/>
    <n v="10780.9054"/>
    <n v="2"/>
  </r>
  <r>
    <x v="2"/>
    <x v="3"/>
    <x v="0"/>
    <x v="3"/>
    <n v="1527.6021000000001"/>
    <n v="65598.412599999996"/>
    <n v="8"/>
  </r>
  <r>
    <x v="2"/>
    <x v="5"/>
    <x v="0"/>
    <x v="3"/>
    <n v="396.61149999999998"/>
    <n v="16945.558300000001"/>
    <n v="2"/>
  </r>
  <r>
    <x v="2"/>
    <x v="2"/>
    <x v="1"/>
    <x v="4"/>
    <n v="64057.562799999898"/>
    <n v="2749925.1832999899"/>
    <n v="2"/>
  </r>
  <r>
    <x v="2"/>
    <x v="4"/>
    <x v="1"/>
    <x v="4"/>
    <n v="84319.4182"/>
    <n v="3608189.5569000002"/>
    <n v="2"/>
  </r>
  <r>
    <x v="2"/>
    <x v="3"/>
    <x v="1"/>
    <x v="4"/>
    <n v="9458.2666000000008"/>
    <n v="406049.906699999"/>
    <n v="2"/>
  </r>
  <r>
    <x v="2"/>
    <x v="5"/>
    <x v="1"/>
    <x v="4"/>
    <n v="103994.9948"/>
    <n v="4441912.4655999998"/>
    <n v="2"/>
  </r>
  <r>
    <x v="2"/>
    <x v="2"/>
    <x v="1"/>
    <x v="2"/>
    <n v="153882.70800000001"/>
    <n v="6600426.1271000002"/>
    <n v="30"/>
  </r>
  <r>
    <x v="2"/>
    <x v="4"/>
    <x v="1"/>
    <x v="2"/>
    <n v="394564.44160000002"/>
    <n v="16845129.3543"/>
    <n v="30"/>
  </r>
  <r>
    <x v="2"/>
    <x v="3"/>
    <x v="1"/>
    <x v="2"/>
    <n v="172402.035"/>
    <n v="7383520.2024999997"/>
    <n v="26"/>
  </r>
  <r>
    <x v="2"/>
    <x v="5"/>
    <x v="1"/>
    <x v="2"/>
    <n v="439872.19439999899"/>
    <n v="18750496.474800002"/>
    <n v="30"/>
  </r>
  <r>
    <x v="2"/>
    <x v="4"/>
    <x v="11"/>
    <x v="2"/>
    <n v="42.557099999999998"/>
    <n v="1829.4446"/>
    <n v="1"/>
  </r>
  <r>
    <x v="2"/>
    <x v="5"/>
    <x v="2"/>
    <x v="4"/>
    <n v="1598677.4427"/>
    <n v="68228303.813099995"/>
    <n v="28"/>
  </r>
  <r>
    <x v="2"/>
    <x v="2"/>
    <x v="2"/>
    <x v="4"/>
    <n v="598117.15149999899"/>
    <n v="25627434.393199999"/>
    <n v="27"/>
  </r>
  <r>
    <x v="2"/>
    <x v="4"/>
    <x v="2"/>
    <x v="4"/>
    <n v="1665131.6709999901"/>
    <n v="71174590.509599999"/>
    <n v="28"/>
  </r>
  <r>
    <x v="2"/>
    <x v="3"/>
    <x v="2"/>
    <x v="4"/>
    <n v="766306.43790000002"/>
    <n v="32804037.9353"/>
    <n v="29"/>
  </r>
  <r>
    <x v="2"/>
    <x v="4"/>
    <x v="3"/>
    <x v="0"/>
    <n v="10.886699999999999"/>
    <n v="467.89949999999999"/>
    <n v="2"/>
  </r>
  <r>
    <x v="2"/>
    <x v="2"/>
    <x v="3"/>
    <x v="0"/>
    <n v="0"/>
    <n v="0"/>
    <n v="1"/>
  </r>
  <r>
    <x v="2"/>
    <x v="3"/>
    <x v="3"/>
    <x v="0"/>
    <n v="373.26490000000001"/>
    <n v="15994.3501"/>
    <n v="1"/>
  </r>
  <r>
    <x v="2"/>
    <x v="5"/>
    <x v="3"/>
    <x v="0"/>
    <n v="0"/>
    <n v="0"/>
    <n v="1"/>
  </r>
  <r>
    <x v="2"/>
    <x v="4"/>
    <x v="3"/>
    <x v="1"/>
    <n v="555.22050000000002"/>
    <n v="23868.231299999999"/>
    <n v="4"/>
  </r>
  <r>
    <x v="2"/>
    <x v="3"/>
    <x v="3"/>
    <x v="1"/>
    <n v="239.55090000000001"/>
    <n v="10284.4203"/>
    <n v="3"/>
  </r>
  <r>
    <x v="2"/>
    <x v="5"/>
    <x v="3"/>
    <x v="1"/>
    <n v="597.22239999999999"/>
    <n v="25505.885999999999"/>
    <n v="3"/>
  </r>
  <r>
    <x v="2"/>
    <x v="2"/>
    <x v="3"/>
    <x v="1"/>
    <n v="2387.7105000000001"/>
    <n v="102395.37609999999"/>
    <n v="4"/>
  </r>
  <r>
    <x v="2"/>
    <x v="2"/>
    <x v="3"/>
    <x v="2"/>
    <n v="174655.15509999901"/>
    <n v="7493132.7587000001"/>
    <n v="120"/>
  </r>
  <r>
    <x v="2"/>
    <x v="4"/>
    <x v="3"/>
    <x v="2"/>
    <n v="215806.07489999899"/>
    <n v="9259923.3625000007"/>
    <n v="124"/>
  </r>
  <r>
    <x v="2"/>
    <x v="3"/>
    <x v="3"/>
    <x v="2"/>
    <n v="46868.623"/>
    <n v="2010659.92609999"/>
    <n v="99"/>
  </r>
  <r>
    <x v="2"/>
    <x v="5"/>
    <x v="3"/>
    <x v="2"/>
    <n v="214544.1102"/>
    <n v="9164539.0386999995"/>
    <n v="122"/>
  </r>
  <r>
    <x v="2"/>
    <x v="3"/>
    <x v="3"/>
    <x v="3"/>
    <n v="8125.3272999999999"/>
    <n v="348207.52549999999"/>
    <n v="27"/>
  </r>
  <r>
    <x v="2"/>
    <x v="2"/>
    <x v="3"/>
    <x v="3"/>
    <n v="10851.9712"/>
    <n v="465414.43199999997"/>
    <n v="27"/>
  </r>
  <r>
    <x v="2"/>
    <x v="5"/>
    <x v="3"/>
    <x v="3"/>
    <n v="12544.2347999999"/>
    <n v="535571.26109999896"/>
    <n v="28"/>
  </r>
  <r>
    <x v="2"/>
    <x v="4"/>
    <x v="3"/>
    <x v="3"/>
    <n v="14751.549299999901"/>
    <n v="632949.10069999995"/>
    <n v="33"/>
  </r>
  <r>
    <x v="2"/>
    <x v="5"/>
    <x v="4"/>
    <x v="5"/>
    <n v="175.96609999999899"/>
    <n v="7510.6124"/>
    <n v="9"/>
  </r>
  <r>
    <x v="2"/>
    <x v="4"/>
    <x v="4"/>
    <x v="5"/>
    <n v="605.39229999999998"/>
    <n v="26001.434600000001"/>
    <n v="9"/>
  </r>
  <r>
    <x v="2"/>
    <x v="3"/>
    <x v="4"/>
    <x v="5"/>
    <n v="2093.1513"/>
    <n v="89737.156799999997"/>
    <n v="9"/>
  </r>
  <r>
    <x v="2"/>
    <x v="2"/>
    <x v="4"/>
    <x v="5"/>
    <n v="39"/>
    <n v="1664.9929999999999"/>
    <n v="8"/>
  </r>
  <r>
    <x v="2"/>
    <x v="2"/>
    <x v="5"/>
    <x v="1"/>
    <n v="1201.2705000000001"/>
    <n v="51534.661500000002"/>
    <n v="7"/>
  </r>
  <r>
    <x v="2"/>
    <x v="4"/>
    <x v="5"/>
    <x v="1"/>
    <n v="12.861899999999901"/>
    <n v="549.17189999999903"/>
    <n v="3"/>
  </r>
  <r>
    <x v="2"/>
    <x v="5"/>
    <x v="5"/>
    <x v="1"/>
    <n v="145.3417"/>
    <n v="6207.5421999999999"/>
    <n v="6"/>
  </r>
  <r>
    <x v="2"/>
    <x v="3"/>
    <x v="5"/>
    <x v="1"/>
    <n v="25.745199999999901"/>
    <n v="1104.1176"/>
    <n v="4"/>
  </r>
  <r>
    <x v="2"/>
    <x v="2"/>
    <x v="5"/>
    <x v="4"/>
    <n v="53513.793899999997"/>
    <n v="2292681.1403999999"/>
    <n v="2"/>
  </r>
  <r>
    <x v="2"/>
    <x v="3"/>
    <x v="5"/>
    <x v="4"/>
    <n v="9413.3076999999994"/>
    <n v="404059.59250000003"/>
    <n v="2"/>
  </r>
  <r>
    <x v="2"/>
    <x v="5"/>
    <x v="5"/>
    <x v="4"/>
    <n v="108435.97449999901"/>
    <n v="4626077.1331000002"/>
    <n v="2"/>
  </r>
  <r>
    <x v="2"/>
    <x v="4"/>
    <x v="5"/>
    <x v="4"/>
    <n v="114679.492"/>
    <n v="4900285.8882999998"/>
    <n v="2"/>
  </r>
  <r>
    <x v="2"/>
    <x v="2"/>
    <x v="5"/>
    <x v="2"/>
    <n v="282983.34759999998"/>
    <n v="12125173.259400001"/>
    <n v="142"/>
  </r>
  <r>
    <x v="2"/>
    <x v="4"/>
    <x v="5"/>
    <x v="2"/>
    <n v="484558.06410000002"/>
    <n v="20722132.517999999"/>
    <n v="145"/>
  </r>
  <r>
    <x v="2"/>
    <x v="3"/>
    <x v="5"/>
    <x v="2"/>
    <n v="176952.10159999999"/>
    <n v="7578441.4272999996"/>
    <n v="126"/>
  </r>
  <r>
    <x v="2"/>
    <x v="5"/>
    <x v="5"/>
    <x v="2"/>
    <n v="569510.39619999996"/>
    <n v="24301034.673999902"/>
    <n v="143"/>
  </r>
  <r>
    <x v="2"/>
    <x v="2"/>
    <x v="5"/>
    <x v="3"/>
    <n v="1030783.612"/>
    <n v="44166287.780400001"/>
    <n v="920"/>
  </r>
  <r>
    <x v="2"/>
    <x v="5"/>
    <x v="5"/>
    <x v="3"/>
    <n v="2437701.7622000002"/>
    <n v="104008089.548499"/>
    <n v="1013"/>
  </r>
  <r>
    <x v="2"/>
    <x v="3"/>
    <x v="5"/>
    <x v="3"/>
    <n v="1111881.4223"/>
    <n v="47614224.845100001"/>
    <n v="965"/>
  </r>
  <r>
    <x v="2"/>
    <x v="4"/>
    <x v="5"/>
    <x v="3"/>
    <n v="2607945.9624000001"/>
    <n v="111530750.7958"/>
    <n v="1052"/>
  </r>
  <r>
    <x v="2"/>
    <x v="3"/>
    <x v="6"/>
    <x v="2"/>
    <n v="68584.962099999902"/>
    <n v="2939914.9097999898"/>
    <n v="28"/>
  </r>
  <r>
    <x v="2"/>
    <x v="2"/>
    <x v="6"/>
    <x v="2"/>
    <n v="126757.2718"/>
    <n v="5434972.1802999899"/>
    <n v="26"/>
  </r>
  <r>
    <x v="2"/>
    <x v="4"/>
    <x v="6"/>
    <x v="2"/>
    <n v="198100.69139999899"/>
    <n v="8483307.8975999895"/>
    <n v="27"/>
  </r>
  <r>
    <x v="2"/>
    <x v="5"/>
    <x v="6"/>
    <x v="2"/>
    <n v="215294.28879999899"/>
    <n v="9190978.3110999893"/>
    <n v="28"/>
  </r>
  <r>
    <x v="2"/>
    <x v="5"/>
    <x v="6"/>
    <x v="3"/>
    <n v="1243.2011"/>
    <n v="53101.604899999998"/>
    <n v="1"/>
  </r>
  <r>
    <x v="2"/>
    <x v="3"/>
    <x v="6"/>
    <x v="3"/>
    <n v="712.82449999999994"/>
    <n v="30616.337899999999"/>
    <n v="1"/>
  </r>
  <r>
    <x v="2"/>
    <x v="2"/>
    <x v="6"/>
    <x v="3"/>
    <n v="1008.474"/>
    <n v="43270.393100000001"/>
    <n v="1"/>
  </r>
  <r>
    <x v="2"/>
    <x v="4"/>
    <x v="6"/>
    <x v="3"/>
    <n v="1261.6881000000001"/>
    <n v="54141.982600000003"/>
    <n v="1"/>
  </r>
  <r>
    <x v="2"/>
    <x v="2"/>
    <x v="7"/>
    <x v="2"/>
    <n v="940.25369999999998"/>
    <n v="40281.8348999999"/>
    <n v="1"/>
  </r>
  <r>
    <x v="2"/>
    <x v="4"/>
    <x v="7"/>
    <x v="2"/>
    <n v="1132.7943"/>
    <n v="48398.923999999999"/>
    <n v="1"/>
  </r>
  <r>
    <x v="2"/>
    <x v="3"/>
    <x v="7"/>
    <x v="2"/>
    <n v="753.20370000000003"/>
    <n v="32267.245900000002"/>
    <n v="1"/>
  </r>
  <r>
    <x v="2"/>
    <x v="5"/>
    <x v="7"/>
    <x v="2"/>
    <n v="1579.2178999999901"/>
    <n v="67419.9283"/>
    <n v="1"/>
  </r>
  <r>
    <x v="2"/>
    <x v="2"/>
    <x v="8"/>
    <x v="0"/>
    <n v="91195.710599999904"/>
    <n v="3910676.4555999902"/>
    <n v="4"/>
  </r>
  <r>
    <x v="2"/>
    <x v="3"/>
    <x v="8"/>
    <x v="0"/>
    <n v="98437.702699999994"/>
    <n v="4230104.1886"/>
    <n v="4"/>
  </r>
  <r>
    <x v="2"/>
    <x v="5"/>
    <x v="8"/>
    <x v="0"/>
    <n v="152723.85990000001"/>
    <n v="6527634.7518999996"/>
    <n v="4"/>
  </r>
  <r>
    <x v="2"/>
    <x v="4"/>
    <x v="8"/>
    <x v="0"/>
    <n v="143695.17180000001"/>
    <n v="6150162.5811000001"/>
    <n v="4"/>
  </r>
  <r>
    <x v="2"/>
    <x v="5"/>
    <x v="8"/>
    <x v="1"/>
    <n v="12214.554899999999"/>
    <n v="521772.61599999998"/>
    <n v="1"/>
  </r>
  <r>
    <x v="2"/>
    <x v="2"/>
    <x v="8"/>
    <x v="1"/>
    <n v="7533.8940000000002"/>
    <n v="323026.32489999902"/>
    <n v="1"/>
  </r>
  <r>
    <x v="2"/>
    <x v="3"/>
    <x v="8"/>
    <x v="1"/>
    <n v="11202.374599999999"/>
    <n v="479722.8982"/>
    <n v="1"/>
  </r>
  <r>
    <x v="2"/>
    <x v="4"/>
    <x v="8"/>
    <x v="1"/>
    <n v="13839.6345"/>
    <n v="592798.72340000002"/>
    <n v="1"/>
  </r>
  <r>
    <x v="2"/>
    <x v="3"/>
    <x v="9"/>
    <x v="0"/>
    <n v="636.65110000000004"/>
    <n v="27434.748799999899"/>
    <n v="3"/>
  </r>
  <r>
    <x v="2"/>
    <x v="3"/>
    <x v="10"/>
    <x v="0"/>
    <n v="7136.9441999999899"/>
    <n v="305534.79580000002"/>
    <n v="540"/>
  </r>
  <r>
    <x v="2"/>
    <x v="2"/>
    <x v="10"/>
    <x v="0"/>
    <n v="6114.1207999999997"/>
    <n v="262364.82709999999"/>
    <n v="494"/>
  </r>
  <r>
    <x v="2"/>
    <x v="5"/>
    <x v="10"/>
    <x v="0"/>
    <n v="18543.037700000001"/>
    <n v="791148.56350000005"/>
    <n v="523"/>
  </r>
  <r>
    <x v="2"/>
    <x v="4"/>
    <x v="10"/>
    <x v="0"/>
    <n v="21135.0914999999"/>
    <n v="904281.33400000003"/>
    <n v="548"/>
  </r>
  <r>
    <x v="2"/>
    <x v="4"/>
    <x v="10"/>
    <x v="1"/>
    <n v="60676.256699999998"/>
    <n v="2608505.0125999898"/>
    <n v="357"/>
  </r>
  <r>
    <x v="2"/>
    <x v="2"/>
    <x v="10"/>
    <x v="1"/>
    <n v="2250.2811999999999"/>
    <n v="96523.905499999993"/>
    <n v="55"/>
  </r>
  <r>
    <x v="2"/>
    <x v="5"/>
    <x v="10"/>
    <x v="1"/>
    <n v="3885.57349999999"/>
    <n v="165789.56789999999"/>
    <n v="64"/>
  </r>
  <r>
    <x v="2"/>
    <x v="3"/>
    <x v="10"/>
    <x v="1"/>
    <n v="50009.0965"/>
    <n v="2149125.1383000002"/>
    <n v="941"/>
  </r>
  <r>
    <x v="2"/>
    <x v="3"/>
    <x v="10"/>
    <x v="2"/>
    <n v="5.9382000000000001"/>
    <n v="254.40719999999899"/>
    <n v="2"/>
  </r>
  <r>
    <x v="2"/>
    <x v="5"/>
    <x v="10"/>
    <x v="2"/>
    <n v="26.7057"/>
    <n v="1141.3551"/>
    <n v="1"/>
  </r>
  <r>
    <x v="2"/>
    <x v="4"/>
    <x v="10"/>
    <x v="2"/>
    <n v="26.706299999999999"/>
    <n v="1137.3770999999999"/>
    <n v="1"/>
  </r>
  <r>
    <x v="2"/>
    <x v="4"/>
    <x v="10"/>
    <x v="3"/>
    <n v="28.6935"/>
    <n v="1226.9840999999999"/>
    <n v="1"/>
  </r>
  <r>
    <x v="2"/>
    <x v="5"/>
    <x v="10"/>
    <x v="3"/>
    <n v="2.9672999999999998"/>
    <n v="126.34869999999999"/>
    <n v="1"/>
  </r>
  <r>
    <x v="2"/>
    <x v="3"/>
    <x v="10"/>
    <x v="3"/>
    <n v="26.724899999999899"/>
    <n v="1144.1613"/>
    <n v="1"/>
  </r>
  <r>
    <x v="3"/>
    <x v="2"/>
    <x v="0"/>
    <x v="0"/>
    <n v="11725992.757699899"/>
    <n v="502933578.47030002"/>
    <n v="35935"/>
  </r>
  <r>
    <x v="3"/>
    <x v="5"/>
    <x v="0"/>
    <x v="0"/>
    <n v="15761112.4969"/>
    <n v="672967443.00889897"/>
    <n v="36072"/>
  </r>
  <r>
    <x v="3"/>
    <x v="0"/>
    <x v="0"/>
    <x v="0"/>
    <n v="2157.3413999999998"/>
    <n v="91887.441500000001"/>
    <n v="157"/>
  </r>
  <r>
    <x v="3"/>
    <x v="1"/>
    <x v="0"/>
    <x v="0"/>
    <n v="86.199599999999904"/>
    <n v="3672.2972"/>
    <n v="11"/>
  </r>
  <r>
    <x v="3"/>
    <x v="4"/>
    <x v="0"/>
    <x v="0"/>
    <n v="4760880.2396999896"/>
    <n v="203540928.36570001"/>
    <n v="35591"/>
  </r>
  <r>
    <x v="3"/>
    <x v="3"/>
    <x v="0"/>
    <x v="0"/>
    <n v="93879.030100000004"/>
    <n v="4021483.2847000002"/>
    <n v="3711"/>
  </r>
  <r>
    <x v="3"/>
    <x v="5"/>
    <x v="0"/>
    <x v="1"/>
    <n v="1009485.1803999899"/>
    <n v="43114513.094499998"/>
    <n v="2440"/>
  </r>
  <r>
    <x v="3"/>
    <x v="4"/>
    <x v="0"/>
    <x v="1"/>
    <n v="278047.35509999999"/>
    <n v="11881538.398800001"/>
    <n v="2130"/>
  </r>
  <r>
    <x v="3"/>
    <x v="2"/>
    <x v="0"/>
    <x v="1"/>
    <n v="845132.84840000002"/>
    <n v="36253054.920199901"/>
    <n v="2371"/>
  </r>
  <r>
    <x v="3"/>
    <x v="4"/>
    <x v="0"/>
    <x v="2"/>
    <n v="503.57310000000001"/>
    <n v="21569.0965"/>
    <n v="1"/>
  </r>
  <r>
    <x v="3"/>
    <x v="5"/>
    <x v="0"/>
    <x v="2"/>
    <n v="1005.8971"/>
    <n v="42933.352499999899"/>
    <n v="2"/>
  </r>
  <r>
    <x v="3"/>
    <x v="5"/>
    <x v="0"/>
    <x v="3"/>
    <n v="1480.5890999999899"/>
    <n v="63215.435299999997"/>
    <n v="3"/>
  </r>
  <r>
    <x v="3"/>
    <x v="2"/>
    <x v="0"/>
    <x v="3"/>
    <n v="916.5249"/>
    <n v="39320.448700000001"/>
    <n v="2"/>
  </r>
  <r>
    <x v="3"/>
    <x v="4"/>
    <x v="0"/>
    <x v="3"/>
    <n v="1309.7393999999999"/>
    <n v="55979.857199999999"/>
    <n v="6"/>
  </r>
  <r>
    <x v="3"/>
    <x v="4"/>
    <x v="1"/>
    <x v="2"/>
    <n v="198485.9926"/>
    <n v="8453373.7263999991"/>
    <n v="28"/>
  </r>
  <r>
    <x v="3"/>
    <x v="2"/>
    <x v="1"/>
    <x v="2"/>
    <n v="177500.01949999901"/>
    <n v="7616657.71969999"/>
    <n v="34"/>
  </r>
  <r>
    <x v="3"/>
    <x v="5"/>
    <x v="1"/>
    <x v="2"/>
    <n v="462838.70970000001"/>
    <n v="19735212.600299999"/>
    <n v="34"/>
  </r>
  <r>
    <x v="3"/>
    <x v="2"/>
    <x v="2"/>
    <x v="4"/>
    <n v="934545.75749999995"/>
    <n v="40042006.118500002"/>
    <n v="13"/>
  </r>
  <r>
    <x v="3"/>
    <x v="5"/>
    <x v="2"/>
    <x v="4"/>
    <n v="2073095.7674999901"/>
    <n v="88466804.566899896"/>
    <n v="13"/>
  </r>
  <r>
    <x v="3"/>
    <x v="4"/>
    <x v="2"/>
    <x v="4"/>
    <n v="823371.47"/>
    <n v="35077828.682199903"/>
    <n v="13"/>
  </r>
  <r>
    <x v="3"/>
    <x v="5"/>
    <x v="2"/>
    <x v="3"/>
    <n v="83.084400000000002"/>
    <n v="3553.8334"/>
    <n v="1"/>
  </r>
  <r>
    <x v="3"/>
    <x v="4"/>
    <x v="2"/>
    <x v="3"/>
    <n v="112.783799999999"/>
    <n v="4821.4231999999902"/>
    <n v="1"/>
  </r>
  <r>
    <x v="3"/>
    <x v="4"/>
    <x v="3"/>
    <x v="0"/>
    <n v="69.278999999999996"/>
    <n v="2968.7437"/>
    <n v="1"/>
  </r>
  <r>
    <x v="3"/>
    <x v="2"/>
    <x v="3"/>
    <x v="1"/>
    <n v="733.61540000000002"/>
    <n v="31477.5533"/>
    <n v="2"/>
  </r>
  <r>
    <x v="3"/>
    <x v="5"/>
    <x v="3"/>
    <x v="1"/>
    <n v="1692.2881"/>
    <n v="72319.791400000002"/>
    <n v="3"/>
  </r>
  <r>
    <x v="3"/>
    <x v="5"/>
    <x v="3"/>
    <x v="2"/>
    <n v="221102.94739999899"/>
    <n v="9442442.4335999899"/>
    <n v="120"/>
  </r>
  <r>
    <x v="3"/>
    <x v="2"/>
    <x v="3"/>
    <x v="2"/>
    <n v="192463.12330000001"/>
    <n v="8257942.8800999997"/>
    <n v="118"/>
  </r>
  <r>
    <x v="3"/>
    <x v="4"/>
    <x v="3"/>
    <x v="2"/>
    <n v="48240.559099999999"/>
    <n v="2060812.3184"/>
    <n v="104"/>
  </r>
  <r>
    <x v="3"/>
    <x v="5"/>
    <x v="3"/>
    <x v="3"/>
    <n v="4384.4359000000004"/>
    <n v="187232.0416"/>
    <n v="14"/>
  </r>
  <r>
    <x v="3"/>
    <x v="2"/>
    <x v="3"/>
    <x v="3"/>
    <n v="3542.5120999999999"/>
    <n v="152008.25579999899"/>
    <n v="12"/>
  </r>
  <r>
    <x v="3"/>
    <x v="4"/>
    <x v="3"/>
    <x v="3"/>
    <n v="976.35149999999999"/>
    <n v="41684.208199999899"/>
    <n v="9"/>
  </r>
  <r>
    <x v="3"/>
    <x v="5"/>
    <x v="4"/>
    <x v="5"/>
    <n v="3773279.3892999999"/>
    <n v="161046526.51370001"/>
    <n v="5"/>
  </r>
  <r>
    <x v="3"/>
    <x v="4"/>
    <x v="4"/>
    <x v="5"/>
    <n v="522870.5257"/>
    <n v="22276235.154899999"/>
    <n v="4"/>
  </r>
  <r>
    <x v="3"/>
    <x v="2"/>
    <x v="4"/>
    <x v="5"/>
    <n v="1431203.9887000001"/>
    <n v="61285207.730999999"/>
    <n v="5"/>
  </r>
  <r>
    <x v="3"/>
    <x v="4"/>
    <x v="5"/>
    <x v="1"/>
    <n v="50.472900000000003"/>
    <n v="2147.7426"/>
    <n v="4"/>
  </r>
  <r>
    <x v="3"/>
    <x v="2"/>
    <x v="5"/>
    <x v="1"/>
    <n v="3.9548000000000001"/>
    <n v="169.30609999999999"/>
    <n v="1"/>
  </r>
  <r>
    <x v="3"/>
    <x v="5"/>
    <x v="5"/>
    <x v="1"/>
    <n v="684.45559999999898"/>
    <n v="29216.631399999998"/>
    <n v="2"/>
  </r>
  <r>
    <x v="3"/>
    <x v="2"/>
    <x v="5"/>
    <x v="2"/>
    <n v="135011.39879999901"/>
    <n v="5784051.0937000001"/>
    <n v="88"/>
  </r>
  <r>
    <x v="3"/>
    <x v="5"/>
    <x v="5"/>
    <x v="2"/>
    <n v="272571.87780000002"/>
    <n v="11632416.2099999"/>
    <n v="93"/>
  </r>
  <r>
    <x v="3"/>
    <x v="4"/>
    <x v="5"/>
    <x v="2"/>
    <n v="101125.554899999"/>
    <n v="4309890.3431000002"/>
    <n v="89"/>
  </r>
  <r>
    <x v="3"/>
    <x v="5"/>
    <x v="5"/>
    <x v="3"/>
    <n v="2172623.8341000001"/>
    <n v="92694468.015599906"/>
    <n v="838"/>
  </r>
  <r>
    <x v="3"/>
    <x v="2"/>
    <x v="5"/>
    <x v="3"/>
    <n v="895751.466599999"/>
    <n v="38381611.3059"/>
    <n v="787"/>
  </r>
  <r>
    <x v="3"/>
    <x v="4"/>
    <x v="5"/>
    <x v="3"/>
    <n v="986371.30920000095"/>
    <n v="42058661.1241"/>
    <n v="761"/>
  </r>
  <r>
    <x v="3"/>
    <x v="4"/>
    <x v="6"/>
    <x v="2"/>
    <n v="73390.800499999998"/>
    <n v="3131012.2626"/>
    <n v="37"/>
  </r>
  <r>
    <x v="3"/>
    <x v="2"/>
    <x v="6"/>
    <x v="2"/>
    <n v="232763.03890000001"/>
    <n v="9976722.6445999909"/>
    <n v="37"/>
  </r>
  <r>
    <x v="3"/>
    <x v="5"/>
    <x v="6"/>
    <x v="2"/>
    <n v="307721.94509999902"/>
    <n v="13136698.1720999"/>
    <n v="38"/>
  </r>
  <r>
    <x v="3"/>
    <x v="4"/>
    <x v="7"/>
    <x v="2"/>
    <n v="64823.628700000001"/>
    <n v="2775571.2171"/>
    <n v="8"/>
  </r>
  <r>
    <x v="3"/>
    <x v="2"/>
    <x v="7"/>
    <x v="2"/>
    <n v="68825.758000000002"/>
    <n v="2952517.4243999999"/>
    <n v="8"/>
  </r>
  <r>
    <x v="3"/>
    <x v="5"/>
    <x v="7"/>
    <x v="2"/>
    <n v="139779.27579999901"/>
    <n v="5972932.7461999999"/>
    <n v="8"/>
  </r>
  <r>
    <x v="3"/>
    <x v="2"/>
    <x v="10"/>
    <x v="0"/>
    <n v="847.31589999999903"/>
    <n v="36343.5965"/>
    <n v="77"/>
  </r>
  <r>
    <x v="3"/>
    <x v="4"/>
    <x v="10"/>
    <x v="0"/>
    <n v="1061.4278999999999"/>
    <n v="45256.662499999999"/>
    <n v="73"/>
  </r>
  <r>
    <x v="3"/>
    <x v="5"/>
    <x v="10"/>
    <x v="0"/>
    <n v="2899.6127999999899"/>
    <n v="123768.45699999999"/>
    <n v="82"/>
  </r>
  <r>
    <x v="3"/>
    <x v="5"/>
    <x v="10"/>
    <x v="1"/>
    <n v="27373.878400000001"/>
    <n v="1168363.8758"/>
    <n v="158"/>
  </r>
  <r>
    <x v="3"/>
    <x v="2"/>
    <x v="10"/>
    <x v="1"/>
    <n v="2695.1961999999999"/>
    <n v="115647.09769999899"/>
    <n v="27"/>
  </r>
  <r>
    <x v="3"/>
    <x v="4"/>
    <x v="10"/>
    <x v="1"/>
    <n v="18050.753700000001"/>
    <n v="772247.38399999996"/>
    <n v="311"/>
  </r>
  <r>
    <x v="4"/>
    <x v="4"/>
    <x v="0"/>
    <x v="0"/>
    <n v="205036.03949999899"/>
    <n v="8772421.8070999905"/>
    <n v="7608"/>
  </r>
  <r>
    <x v="4"/>
    <x v="3"/>
    <x v="0"/>
    <x v="0"/>
    <n v="4291.3535000000002"/>
    <n v="183915.02939999901"/>
    <n v="290"/>
  </r>
  <r>
    <x v="4"/>
    <x v="0"/>
    <x v="0"/>
    <x v="0"/>
    <n v="826.23899999999901"/>
    <n v="35248.865399999901"/>
    <n v="45"/>
  </r>
  <r>
    <x v="4"/>
    <x v="5"/>
    <x v="0"/>
    <x v="0"/>
    <n v="5076472.5409000004"/>
    <n v="216789519.24689901"/>
    <n v="31027"/>
  </r>
  <r>
    <x v="4"/>
    <x v="1"/>
    <x v="0"/>
    <x v="0"/>
    <n v="103.043199999999"/>
    <n v="4381.5186999999996"/>
    <n v="6"/>
  </r>
  <r>
    <x v="4"/>
    <x v="2"/>
    <x v="0"/>
    <x v="0"/>
    <n v="10888408.5235999"/>
    <n v="467022900.59009999"/>
    <n v="31644"/>
  </r>
  <r>
    <x v="4"/>
    <x v="2"/>
    <x v="0"/>
    <x v="1"/>
    <n v="801834.71129999903"/>
    <n v="34396965.421300001"/>
    <n v="2247"/>
  </r>
  <r>
    <x v="4"/>
    <x v="5"/>
    <x v="0"/>
    <x v="1"/>
    <n v="228855.3866"/>
    <n v="9777215.0518999994"/>
    <n v="1798"/>
  </r>
  <r>
    <x v="4"/>
    <x v="5"/>
    <x v="0"/>
    <x v="3"/>
    <n v="148.30500000000001"/>
    <n v="6344.9831999999997"/>
    <n v="3"/>
  </r>
  <r>
    <x v="4"/>
    <x v="2"/>
    <x v="0"/>
    <x v="3"/>
    <n v="179.9434"/>
    <n v="7725.1125000000002"/>
    <n v="3"/>
  </r>
  <r>
    <x v="4"/>
    <x v="2"/>
    <x v="1"/>
    <x v="2"/>
    <n v="164279.46579999899"/>
    <n v="7048794.7275999999"/>
    <n v="42"/>
  </r>
  <r>
    <x v="4"/>
    <x v="5"/>
    <x v="1"/>
    <x v="2"/>
    <n v="225799.76639999999"/>
    <n v="9630206.4894999992"/>
    <n v="40"/>
  </r>
  <r>
    <x v="4"/>
    <x v="2"/>
    <x v="2"/>
    <x v="4"/>
    <n v="1306342.7727999999"/>
    <n v="55964395.2566"/>
    <n v="19"/>
  </r>
  <r>
    <x v="4"/>
    <x v="5"/>
    <x v="2"/>
    <x v="4"/>
    <n v="1502051.486"/>
    <n v="64102166.347399898"/>
    <n v="19"/>
  </r>
  <r>
    <x v="4"/>
    <x v="5"/>
    <x v="3"/>
    <x v="0"/>
    <n v="258.15309999999999"/>
    <n v="11067.1909"/>
    <n v="2"/>
  </r>
  <r>
    <x v="4"/>
    <x v="2"/>
    <x v="3"/>
    <x v="0"/>
    <n v="103.8135"/>
    <n v="4449.2013999999999"/>
    <n v="2"/>
  </r>
  <r>
    <x v="4"/>
    <x v="2"/>
    <x v="3"/>
    <x v="1"/>
    <n v="2233.4733000000001"/>
    <n v="95814.363700000002"/>
    <n v="6"/>
  </r>
  <r>
    <x v="4"/>
    <x v="5"/>
    <x v="3"/>
    <x v="1"/>
    <n v="206.64749999999901"/>
    <n v="8819.4527999999991"/>
    <n v="3"/>
  </r>
  <r>
    <x v="4"/>
    <x v="5"/>
    <x v="3"/>
    <x v="2"/>
    <n v="43340.850899999903"/>
    <n v="1851953.8659000001"/>
    <n v="103"/>
  </r>
  <r>
    <x v="4"/>
    <x v="2"/>
    <x v="3"/>
    <x v="2"/>
    <n v="125439.669299999"/>
    <n v="5380830.0877"/>
    <n v="128"/>
  </r>
  <r>
    <x v="4"/>
    <x v="5"/>
    <x v="3"/>
    <x v="3"/>
    <n v="869.08690000000001"/>
    <n v="37032.128899999901"/>
    <n v="10"/>
  </r>
  <r>
    <x v="4"/>
    <x v="2"/>
    <x v="3"/>
    <x v="3"/>
    <n v="3481.2127"/>
    <n v="149407.34899999999"/>
    <n v="11"/>
  </r>
  <r>
    <x v="4"/>
    <x v="2"/>
    <x v="4"/>
    <x v="5"/>
    <n v="864.12379999999905"/>
    <n v="36920.391300000003"/>
    <n v="2"/>
  </r>
  <r>
    <x v="4"/>
    <x v="5"/>
    <x v="4"/>
    <x v="5"/>
    <n v="3904.3989000000001"/>
    <n v="166245.0601"/>
    <n v="2"/>
  </r>
  <r>
    <x v="4"/>
    <x v="2"/>
    <x v="5"/>
    <x v="1"/>
    <n v="101.8361"/>
    <n v="4364.5756999999903"/>
    <n v="2"/>
  </r>
  <r>
    <x v="4"/>
    <x v="5"/>
    <x v="5"/>
    <x v="1"/>
    <n v="160.18779999999899"/>
    <n v="6831.8152999999902"/>
    <n v="4"/>
  </r>
  <r>
    <x v="4"/>
    <x v="2"/>
    <x v="5"/>
    <x v="4"/>
    <n v="2422.3150000000001"/>
    <n v="103766.56849999999"/>
    <n v="1"/>
  </r>
  <r>
    <x v="4"/>
    <x v="5"/>
    <x v="5"/>
    <x v="4"/>
    <n v="1538.4172000000001"/>
    <n v="65688.039599999902"/>
    <n v="1"/>
  </r>
  <r>
    <x v="4"/>
    <x v="5"/>
    <x v="5"/>
    <x v="2"/>
    <n v="118300.1235"/>
    <n v="5047316.1060999902"/>
    <n v="113"/>
  </r>
  <r>
    <x v="4"/>
    <x v="2"/>
    <x v="5"/>
    <x v="2"/>
    <n v="147280.05119999999"/>
    <n v="6309466.6475999998"/>
    <n v="120"/>
  </r>
  <r>
    <x v="4"/>
    <x v="2"/>
    <x v="5"/>
    <x v="3"/>
    <n v="1093555.29999999"/>
    <n v="46857766.192199998"/>
    <n v="844"/>
  </r>
  <r>
    <x v="4"/>
    <x v="5"/>
    <x v="5"/>
    <x v="3"/>
    <n v="1087366.0222"/>
    <n v="46365872.696400002"/>
    <n v="765"/>
  </r>
  <r>
    <x v="4"/>
    <x v="5"/>
    <x v="6"/>
    <x v="2"/>
    <n v="196867.641299999"/>
    <n v="8400410.1554000005"/>
    <n v="31"/>
  </r>
  <r>
    <x v="4"/>
    <x v="2"/>
    <x v="6"/>
    <x v="2"/>
    <n v="166241.31150000001"/>
    <n v="7117101.9848999903"/>
    <n v="26"/>
  </r>
  <r>
    <x v="4"/>
    <x v="5"/>
    <x v="6"/>
    <x v="3"/>
    <n v="506.21439999999899"/>
    <n v="21583.324000000001"/>
    <n v="1"/>
  </r>
  <r>
    <x v="4"/>
    <x v="2"/>
    <x v="6"/>
    <x v="3"/>
    <n v="1342.6545999999901"/>
    <n v="57620.722099999999"/>
    <n v="1"/>
  </r>
  <r>
    <x v="4"/>
    <x v="2"/>
    <x v="8"/>
    <x v="4"/>
    <n v="18657.757699999998"/>
    <n v="800217.48209999898"/>
    <n v="4"/>
  </r>
  <r>
    <x v="4"/>
    <x v="5"/>
    <x v="8"/>
    <x v="4"/>
    <n v="3680.93009999999"/>
    <n v="157189.1783"/>
    <n v="4"/>
  </r>
  <r>
    <x v="4"/>
    <x v="2"/>
    <x v="10"/>
    <x v="0"/>
    <n v="2080.2248"/>
    <n v="89270.476599999995"/>
    <n v="215"/>
  </r>
  <r>
    <x v="4"/>
    <x v="5"/>
    <x v="10"/>
    <x v="0"/>
    <n v="1954.6827000000001"/>
    <n v="83378.111300000004"/>
    <n v="208"/>
  </r>
  <r>
    <x v="4"/>
    <x v="5"/>
    <x v="10"/>
    <x v="1"/>
    <n v="18873.769399999899"/>
    <n v="806357.4227"/>
    <n v="436"/>
  </r>
  <r>
    <x v="4"/>
    <x v="2"/>
    <x v="10"/>
    <x v="1"/>
    <n v="38229.074199999901"/>
    <n v="1640562.9957999999"/>
    <n v="247"/>
  </r>
  <r>
    <x v="4"/>
    <x v="2"/>
    <x v="10"/>
    <x v="3"/>
    <n v="1.9774"/>
    <n v="84.247100000000003"/>
    <n v="1"/>
  </r>
  <r>
    <x v="5"/>
    <x v="3"/>
    <x v="0"/>
    <x v="0"/>
    <n v="835.46680000000003"/>
    <n v="35757.679399999899"/>
    <n v="45"/>
  </r>
  <r>
    <x v="5"/>
    <x v="0"/>
    <x v="0"/>
    <x v="0"/>
    <n v="274.43659999999898"/>
    <n v="11706.703599999901"/>
    <n v="21"/>
  </r>
  <r>
    <x v="5"/>
    <x v="4"/>
    <x v="0"/>
    <x v="0"/>
    <n v="9365.8644000000004"/>
    <n v="401366.32260000001"/>
    <n v="467"/>
  </r>
  <r>
    <x v="5"/>
    <x v="5"/>
    <x v="0"/>
    <x v="0"/>
    <n v="112578.4054"/>
    <n v="4809649.9886999996"/>
    <n v="6119"/>
  </r>
  <r>
    <x v="5"/>
    <x v="2"/>
    <x v="0"/>
    <x v="0"/>
    <n v="1150860.6418000001"/>
    <n v="49331632.3831999"/>
    <n v="6723"/>
  </r>
  <r>
    <x v="5"/>
    <x v="2"/>
    <x v="0"/>
    <x v="1"/>
    <n v="79543.881099999897"/>
    <n v="3406776.2938000001"/>
    <n v="865"/>
  </r>
  <r>
    <x v="5"/>
    <x v="2"/>
    <x v="0"/>
    <x v="2"/>
    <n v="65.254199999999997"/>
    <n v="2801.5585999999998"/>
    <n v="1"/>
  </r>
  <r>
    <x v="5"/>
    <x v="2"/>
    <x v="1"/>
    <x v="2"/>
    <n v="31444.712599999999"/>
    <n v="1346817.423"/>
    <n v="13"/>
  </r>
  <r>
    <x v="5"/>
    <x v="2"/>
    <x v="2"/>
    <x v="4"/>
    <n v="1819.5479"/>
    <n v="77541.505499999999"/>
    <n v="3"/>
  </r>
  <r>
    <x v="5"/>
    <x v="2"/>
    <x v="3"/>
    <x v="1"/>
    <n v="273.86989999999997"/>
    <n v="11731.6008"/>
    <n v="3"/>
  </r>
  <r>
    <x v="5"/>
    <x v="2"/>
    <x v="3"/>
    <x v="4"/>
    <n v="7238.2726999999904"/>
    <n v="310325.53210000001"/>
    <n v="1"/>
  </r>
  <r>
    <x v="5"/>
    <x v="2"/>
    <x v="3"/>
    <x v="2"/>
    <n v="8946.7462999999898"/>
    <n v="383424.48549999902"/>
    <n v="37"/>
  </r>
  <r>
    <x v="5"/>
    <x v="2"/>
    <x v="3"/>
    <x v="3"/>
    <n v="864.12379999999996"/>
    <n v="37036.683199999999"/>
    <n v="5"/>
  </r>
  <r>
    <x v="5"/>
    <x v="2"/>
    <x v="4"/>
    <x v="5"/>
    <n v="44.491500000000002"/>
    <n v="1910.0913"/>
    <n v="1"/>
  </r>
  <r>
    <x v="5"/>
    <x v="2"/>
    <x v="5"/>
    <x v="1"/>
    <n v="51.412399999999998"/>
    <n v="2210.8972999999901"/>
    <n v="1"/>
  </r>
  <r>
    <x v="5"/>
    <x v="2"/>
    <x v="5"/>
    <x v="4"/>
    <n v="615.96010000000001"/>
    <n v="26327.637499999899"/>
    <n v="1"/>
  </r>
  <r>
    <x v="5"/>
    <x v="2"/>
    <x v="5"/>
    <x v="2"/>
    <n v="16515.0324"/>
    <n v="705988.98010000004"/>
    <n v="40"/>
  </r>
  <r>
    <x v="5"/>
    <x v="2"/>
    <x v="5"/>
    <x v="3"/>
    <n v="141292.1342"/>
    <n v="6039404.9216"/>
    <n v="223"/>
  </r>
  <r>
    <x v="5"/>
    <x v="2"/>
    <x v="6"/>
    <x v="2"/>
    <n v="3344.7720999999901"/>
    <n v="143085.75769999999"/>
    <n v="7"/>
  </r>
  <r>
    <x v="5"/>
    <x v="2"/>
    <x v="8"/>
    <x v="2"/>
    <n v="281.77949999999998"/>
    <n v="12093.6914"/>
    <n v="1"/>
  </r>
  <r>
    <x v="5"/>
    <x v="2"/>
    <x v="10"/>
    <x v="0"/>
    <n v="2074.2926000000002"/>
    <n v="89094.594599999997"/>
    <n v="31"/>
  </r>
  <r>
    <x v="5"/>
    <x v="2"/>
    <x v="10"/>
    <x v="1"/>
    <n v="17398.153900000001"/>
    <n v="746453.36040000001"/>
    <n v="2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0BECC7-7ED0-4739-AE78-376F80E08E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H10" firstHeaderRow="1" firstDataRow="2" firstDataCol="1"/>
  <pivotFields count="7">
    <pivotField axis="axisRow" showAll="0">
      <items count="7">
        <item x="0"/>
        <item x="1"/>
        <item x="2"/>
        <item x="3"/>
        <item x="4"/>
        <item x="5"/>
        <item t="default"/>
      </items>
    </pivotField>
    <pivotField axis="axisCol" showAll="0">
      <items count="7">
        <item x="1"/>
        <item x="0"/>
        <item x="3"/>
        <item x="4"/>
        <item x="5"/>
        <item x="2"/>
        <item t="default"/>
      </items>
    </pivotField>
    <pivotField showAll="0">
      <items count="13">
        <item x="0"/>
        <item h="1" x="1"/>
        <item h="1" x="11"/>
        <item h="1" x="2"/>
        <item h="1" x="3"/>
        <item h="1" x="4"/>
        <item h="1" x="5"/>
        <item h="1" x="6"/>
        <item h="1" x="7"/>
        <item h="1" x="8"/>
        <item h="1" x="9"/>
        <item h="1" x="10"/>
        <item t="default"/>
      </items>
    </pivotField>
    <pivotField showAll="0">
      <items count="7">
        <item x="0"/>
        <item h="1" x="1"/>
        <item h="1" x="4"/>
        <item h="1" x="2"/>
        <item h="1" x="3"/>
        <item h="1" x="5"/>
        <item t="default"/>
      </items>
    </pivotField>
    <pivotField dataField="1"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Sum of 사용량" fld="4" baseField="0" baseItem="0" numFmtId="1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0E13D3-9B8C-4E81-A68E-C4A4B73B97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H30" firstHeaderRow="1" firstDataRow="2" firstDataCol="1"/>
  <pivotFields count="7">
    <pivotField axis="axisRow" showAll="0">
      <items count="7">
        <item x="0"/>
        <item x="1"/>
        <item x="2"/>
        <item x="3"/>
        <item x="4"/>
        <item x="5"/>
        <item t="default"/>
      </items>
    </pivotField>
    <pivotField axis="axisCol" showAll="0">
      <items count="7">
        <item x="1"/>
        <item x="0"/>
        <item x="3"/>
        <item x="4"/>
        <item x="5"/>
        <item x="2"/>
        <item t="default"/>
      </items>
    </pivotField>
    <pivotField showAll="0">
      <items count="13">
        <item x="0"/>
        <item h="1" x="1"/>
        <item h="1" x="11"/>
        <item h="1" x="2"/>
        <item h="1" x="3"/>
        <item h="1" x="4"/>
        <item h="1" x="5"/>
        <item h="1" x="6"/>
        <item h="1" x="7"/>
        <item h="1" x="8"/>
        <item h="1" x="9"/>
        <item h="1" x="10"/>
        <item t="default"/>
      </items>
    </pivotField>
    <pivotField showAll="0">
      <items count="7">
        <item x="0"/>
        <item h="1" x="1"/>
        <item h="1" x="4"/>
        <item h="1" x="2"/>
        <item h="1" x="3"/>
        <item h="1" x="5"/>
        <item t="default"/>
      </items>
    </pivotField>
    <pivotField showAll="0"/>
    <pivotField showAll="0"/>
    <pivotField dataField="1"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Sum of 전수" fld="6" baseField="0" baseItem="4" numFmtId="1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AE581B-E72B-4EED-8277-6F583A97B7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H20" firstHeaderRow="1" firstDataRow="2" firstDataCol="1"/>
  <pivotFields count="7">
    <pivotField axis="axisRow" showAll="0">
      <items count="7">
        <item x="0"/>
        <item x="1"/>
        <item x="2"/>
        <item x="3"/>
        <item x="4"/>
        <item x="5"/>
        <item t="default"/>
      </items>
    </pivotField>
    <pivotField axis="axisCol" showAll="0">
      <items count="7">
        <item x="1"/>
        <item x="0"/>
        <item x="3"/>
        <item x="4"/>
        <item x="5"/>
        <item x="2"/>
        <item t="default"/>
      </items>
    </pivotField>
    <pivotField showAll="0">
      <items count="13">
        <item x="0"/>
        <item h="1" x="1"/>
        <item h="1" x="11"/>
        <item h="1" x="2"/>
        <item h="1" x="3"/>
        <item h="1" x="4"/>
        <item h="1" x="5"/>
        <item h="1" x="6"/>
        <item h="1" x="7"/>
        <item h="1" x="8"/>
        <item h="1" x="9"/>
        <item h="1" x="10"/>
        <item t="default"/>
      </items>
    </pivotField>
    <pivotField showAll="0">
      <items count="7">
        <item x="0"/>
        <item h="1" x="1"/>
        <item h="1" x="4"/>
        <item h="1" x="2"/>
        <item h="1" x="3"/>
        <item h="1" x="5"/>
        <item t="default"/>
      </items>
    </pivotField>
    <pivotField showAll="0"/>
    <pivotField dataField="1"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Sum of 사용열량" fld="5" baseField="0" baseItem="2" numFmtId="1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상품명" xr10:uid="{AE376699-1CEA-4FEB-9D08-7645302F8BEE}" sourceName="상품명">
  <pivotTables>
    <pivotTable tabId="2" name="PivotTable2"/>
    <pivotTable tabId="2" name="PivotTable1"/>
    <pivotTable tabId="2" name="PivotTable3"/>
  </pivotTables>
  <data>
    <tabular pivotCacheId="53804602">
      <items count="12">
        <i x="0" s="1"/>
        <i x="3"/>
        <i x="5"/>
        <i x="8"/>
        <i x="9"/>
        <i x="10"/>
        <i x="1" nd="1"/>
        <i x="11" nd="1"/>
        <i x="2" nd="1"/>
        <i x="4" nd="1"/>
        <i x="6"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용도" xr10:uid="{040B1CFB-5BA9-47BA-804C-87D6F94A3DA8}" sourceName="용도">
  <pivotTables>
    <pivotTable tabId="2" name="PivotTable2"/>
    <pivotTable tabId="2" name="PivotTable1"/>
    <pivotTable tabId="2" name="PivotTable3"/>
  </pivotTables>
  <data>
    <tabular pivotCacheId="53804602">
      <items count="6">
        <i x="0" s="1"/>
        <i x="1"/>
        <i x="2"/>
        <i x="3"/>
        <i x="4"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상품명" xr10:uid="{7C4D6F35-1EB6-4A0B-A2E3-53A6096B026D}" cache="Slicer_상품명" caption="상품명" rowHeight="273050"/>
  <slicer name="용도" xr10:uid="{14C92E08-EAE2-4DD6-BCE8-97DBF770D4E3}" cache="Slicer_용도" caption="용도"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4B787-3CDF-47D3-A237-3AAC66E84DEC}">
  <dimension ref="A1:H38"/>
  <sheetViews>
    <sheetView workbookViewId="0">
      <selection activeCell="J23" sqref="J22:K23"/>
    </sheetView>
  </sheetViews>
  <sheetFormatPr defaultRowHeight="16.5" x14ac:dyDescent="0.3"/>
  <cols>
    <col min="1" max="1" width="16.875" bestFit="1" customWidth="1"/>
    <col min="2" max="2" width="17.25" bestFit="1" customWidth="1"/>
    <col min="3" max="3" width="13.875" bestFit="1" customWidth="1"/>
    <col min="4" max="8" width="15.625" bestFit="1" customWidth="1"/>
  </cols>
  <sheetData>
    <row r="1" spans="1:8" x14ac:dyDescent="0.3">
      <c r="A1" t="s">
        <v>37</v>
      </c>
      <c r="H1" s="5" t="s">
        <v>31</v>
      </c>
    </row>
    <row r="2" spans="1:8" x14ac:dyDescent="0.3">
      <c r="A2" s="2" t="s">
        <v>27</v>
      </c>
      <c r="B2" s="2" t="s">
        <v>26</v>
      </c>
    </row>
    <row r="3" spans="1:8" x14ac:dyDescent="0.3">
      <c r="A3" s="2" t="s">
        <v>24</v>
      </c>
      <c r="B3">
        <v>2020</v>
      </c>
      <c r="C3">
        <v>2021</v>
      </c>
      <c r="D3">
        <v>2022</v>
      </c>
      <c r="E3">
        <v>2023</v>
      </c>
      <c r="F3">
        <v>2024</v>
      </c>
      <c r="G3">
        <v>2025</v>
      </c>
      <c r="H3" t="s">
        <v>25</v>
      </c>
    </row>
    <row r="4" spans="1:8" x14ac:dyDescent="0.3">
      <c r="A4" s="3">
        <v>2020</v>
      </c>
      <c r="B4" s="4">
        <v>3177638.2751999898</v>
      </c>
      <c r="C4" s="4">
        <v>10821294.5739999</v>
      </c>
      <c r="D4" s="4">
        <v>10387780.6325</v>
      </c>
      <c r="E4" s="4">
        <v>9738522.2411999907</v>
      </c>
      <c r="F4" s="4">
        <v>9424297.3720999993</v>
      </c>
      <c r="G4" s="4">
        <v>7043066.7380999997</v>
      </c>
      <c r="H4" s="4">
        <v>50592599.833099879</v>
      </c>
    </row>
    <row r="5" spans="1:8" x14ac:dyDescent="0.3">
      <c r="A5" s="3">
        <v>2021</v>
      </c>
      <c r="B5" s="4">
        <v>32839.075199999897</v>
      </c>
      <c r="C5" s="4">
        <v>3965179.2809999902</v>
      </c>
      <c r="D5" s="4">
        <v>11360863.4428</v>
      </c>
      <c r="E5" s="4">
        <v>10522493.1510999</v>
      </c>
      <c r="F5" s="4">
        <v>10275310.450300001</v>
      </c>
      <c r="G5" s="4">
        <v>7560590.8673999999</v>
      </c>
      <c r="H5" s="4">
        <v>43717276.267799892</v>
      </c>
    </row>
    <row r="6" spans="1:8" x14ac:dyDescent="0.3">
      <c r="A6" s="3">
        <v>2022</v>
      </c>
      <c r="B6" s="4">
        <v>619.24999999999898</v>
      </c>
      <c r="C6" s="4">
        <v>30004.806999999899</v>
      </c>
      <c r="D6" s="4">
        <v>3971475.4761999999</v>
      </c>
      <c r="E6" s="4">
        <v>10627018.104599901</v>
      </c>
      <c r="F6" s="4">
        <v>10233719.569700001</v>
      </c>
      <c r="G6" s="4">
        <v>7706122.5718999896</v>
      </c>
      <c r="H6" s="4">
        <v>32568959.779399887</v>
      </c>
    </row>
    <row r="7" spans="1:8" x14ac:dyDescent="0.3">
      <c r="A7" s="3">
        <v>2023</v>
      </c>
      <c r="B7" s="4">
        <v>86.199599999999904</v>
      </c>
      <c r="C7" s="4">
        <v>2157.3413999999998</v>
      </c>
      <c r="D7" s="4">
        <v>93879.030100000004</v>
      </c>
      <c r="E7" s="4">
        <v>4760880.2396999896</v>
      </c>
      <c r="F7" s="4">
        <v>15761112.4969</v>
      </c>
      <c r="G7" s="4">
        <v>11725992.757699899</v>
      </c>
      <c r="H7" s="4">
        <v>32344108.065399889</v>
      </c>
    </row>
    <row r="8" spans="1:8" x14ac:dyDescent="0.3">
      <c r="A8" s="3">
        <v>2024</v>
      </c>
      <c r="B8" s="4">
        <v>103.043199999999</v>
      </c>
      <c r="C8" s="4">
        <v>826.23899999999901</v>
      </c>
      <c r="D8" s="4">
        <v>4291.3535000000002</v>
      </c>
      <c r="E8" s="4">
        <v>205036.03949999899</v>
      </c>
      <c r="F8" s="4">
        <v>5076472.5409000004</v>
      </c>
      <c r="G8" s="4">
        <v>10888408.5235999</v>
      </c>
      <c r="H8" s="4">
        <v>16175137.7396999</v>
      </c>
    </row>
    <row r="9" spans="1:8" x14ac:dyDescent="0.3">
      <c r="A9" s="3">
        <v>2025</v>
      </c>
      <c r="B9" s="4"/>
      <c r="C9" s="4">
        <v>274.43659999999898</v>
      </c>
      <c r="D9" s="4">
        <v>835.46680000000003</v>
      </c>
      <c r="E9" s="4">
        <v>9365.8644000000004</v>
      </c>
      <c r="F9" s="4">
        <v>112578.4054</v>
      </c>
      <c r="G9" s="4">
        <v>1150860.6418000001</v>
      </c>
      <c r="H9" s="4">
        <v>1273914.8150000002</v>
      </c>
    </row>
    <row r="10" spans="1:8" x14ac:dyDescent="0.3">
      <c r="A10" s="3" t="s">
        <v>25</v>
      </c>
      <c r="B10" s="4">
        <v>3211285.8431999898</v>
      </c>
      <c r="C10" s="4">
        <v>14819736.67899989</v>
      </c>
      <c r="D10" s="4">
        <v>25819125.401900001</v>
      </c>
      <c r="E10" s="4">
        <v>35863315.640499778</v>
      </c>
      <c r="F10" s="4">
        <v>50883490.835299999</v>
      </c>
      <c r="G10" s="4">
        <v>46075042.100499786</v>
      </c>
      <c r="H10" s="4">
        <v>176671996.50039944</v>
      </c>
    </row>
    <row r="11" spans="1:8" x14ac:dyDescent="0.3">
      <c r="H11" s="5" t="s">
        <v>33</v>
      </c>
    </row>
    <row r="12" spans="1:8" x14ac:dyDescent="0.3">
      <c r="A12" s="2" t="s">
        <v>28</v>
      </c>
      <c r="B12" s="2" t="s">
        <v>26</v>
      </c>
    </row>
    <row r="13" spans="1:8" x14ac:dyDescent="0.3">
      <c r="A13" s="2" t="s">
        <v>24</v>
      </c>
      <c r="B13">
        <v>2020</v>
      </c>
      <c r="C13">
        <v>2021</v>
      </c>
      <c r="D13">
        <v>2022</v>
      </c>
      <c r="E13">
        <v>2023</v>
      </c>
      <c r="F13">
        <v>2024</v>
      </c>
      <c r="G13">
        <v>2025</v>
      </c>
      <c r="H13" t="s">
        <v>25</v>
      </c>
    </row>
    <row r="14" spans="1:8" x14ac:dyDescent="0.3">
      <c r="A14" s="3">
        <v>2020</v>
      </c>
      <c r="B14" s="4">
        <v>135469172.76199999</v>
      </c>
      <c r="C14" s="4">
        <v>461207578.56009901</v>
      </c>
      <c r="D14" s="4">
        <v>445776563.61440003</v>
      </c>
      <c r="E14" s="4">
        <v>417691222.39160001</v>
      </c>
      <c r="F14" s="4">
        <v>402404228.36469901</v>
      </c>
      <c r="G14" s="4">
        <v>302077142.11930001</v>
      </c>
      <c r="H14" s="4">
        <v>2164625907.812098</v>
      </c>
    </row>
    <row r="15" spans="1:8" x14ac:dyDescent="0.3">
      <c r="A15" s="3">
        <v>2021</v>
      </c>
      <c r="B15" s="4">
        <v>1400945.997</v>
      </c>
      <c r="C15" s="4">
        <v>168842773.74860001</v>
      </c>
      <c r="D15" s="4">
        <v>487516641.88029999</v>
      </c>
      <c r="E15" s="4">
        <v>451295583.43599999</v>
      </c>
      <c r="F15" s="4">
        <v>438726148.75160003</v>
      </c>
      <c r="G15" s="4">
        <v>324261422.09249997</v>
      </c>
      <c r="H15" s="4">
        <v>1872043515.9060001</v>
      </c>
    </row>
    <row r="16" spans="1:8" x14ac:dyDescent="0.3">
      <c r="A16" s="3">
        <v>2022</v>
      </c>
      <c r="B16" s="4">
        <v>26411.8986999999</v>
      </c>
      <c r="C16" s="4">
        <v>1276453.9543999999</v>
      </c>
      <c r="D16" s="4">
        <v>170350018.6173</v>
      </c>
      <c r="E16" s="4">
        <v>455876091.31730002</v>
      </c>
      <c r="F16" s="4">
        <v>436969593.61699998</v>
      </c>
      <c r="G16" s="4">
        <v>330517848.2191</v>
      </c>
      <c r="H16" s="4">
        <v>1395016417.6238</v>
      </c>
    </row>
    <row r="17" spans="1:8" x14ac:dyDescent="0.3">
      <c r="A17" s="3">
        <v>2023</v>
      </c>
      <c r="B17" s="4">
        <v>3672.2972</v>
      </c>
      <c r="C17" s="4">
        <v>91887.441500000001</v>
      </c>
      <c r="D17" s="4">
        <v>4021483.2847000002</v>
      </c>
      <c r="E17" s="4">
        <v>203540928.36570001</v>
      </c>
      <c r="F17" s="4">
        <v>672967443.00889897</v>
      </c>
      <c r="G17" s="4">
        <v>502933578.47030002</v>
      </c>
      <c r="H17" s="4">
        <v>1383558992.868299</v>
      </c>
    </row>
    <row r="18" spans="1:8" x14ac:dyDescent="0.3">
      <c r="A18" s="3">
        <v>2024</v>
      </c>
      <c r="B18" s="4">
        <v>4381.5186999999996</v>
      </c>
      <c r="C18" s="4">
        <v>35248.865399999901</v>
      </c>
      <c r="D18" s="4">
        <v>183915.02939999901</v>
      </c>
      <c r="E18" s="4">
        <v>8772421.8070999905</v>
      </c>
      <c r="F18" s="4">
        <v>216789519.24689901</v>
      </c>
      <c r="G18" s="4">
        <v>467022900.59009999</v>
      </c>
      <c r="H18" s="4">
        <v>692808387.05759895</v>
      </c>
    </row>
    <row r="19" spans="1:8" x14ac:dyDescent="0.3">
      <c r="A19" s="3">
        <v>2025</v>
      </c>
      <c r="B19" s="4"/>
      <c r="C19" s="4">
        <v>11706.703599999901</v>
      </c>
      <c r="D19" s="4">
        <v>35757.679399999899</v>
      </c>
      <c r="E19" s="4">
        <v>401366.32260000001</v>
      </c>
      <c r="F19" s="4">
        <v>4809649.9886999996</v>
      </c>
      <c r="G19" s="4">
        <v>49331632.3831999</v>
      </c>
      <c r="H19" s="4">
        <v>54590113.077499896</v>
      </c>
    </row>
    <row r="20" spans="1:8" x14ac:dyDescent="0.3">
      <c r="A20" s="3" t="s">
        <v>25</v>
      </c>
      <c r="B20" s="4">
        <v>136904584.4736</v>
      </c>
      <c r="C20" s="4">
        <v>631465649.27359891</v>
      </c>
      <c r="D20" s="4">
        <v>1107884380.1055</v>
      </c>
      <c r="E20" s="4">
        <v>1537577613.6403</v>
      </c>
      <c r="F20" s="4">
        <v>2172666582.977797</v>
      </c>
      <c r="G20" s="4">
        <v>1976144523.8745</v>
      </c>
      <c r="H20" s="4">
        <v>7562643334.3452969</v>
      </c>
    </row>
    <row r="21" spans="1:8" x14ac:dyDescent="0.3">
      <c r="H21" s="5" t="s">
        <v>35</v>
      </c>
    </row>
    <row r="22" spans="1:8" x14ac:dyDescent="0.3">
      <c r="A22" s="2" t="s">
        <v>29</v>
      </c>
      <c r="B22" s="2" t="s">
        <v>26</v>
      </c>
    </row>
    <row r="23" spans="1:8" x14ac:dyDescent="0.3">
      <c r="A23" s="2" t="s">
        <v>24</v>
      </c>
      <c r="B23">
        <v>2020</v>
      </c>
      <c r="C23">
        <v>2021</v>
      </c>
      <c r="D23">
        <v>2022</v>
      </c>
      <c r="E23">
        <v>2023</v>
      </c>
      <c r="F23">
        <v>2024</v>
      </c>
      <c r="G23">
        <v>2025</v>
      </c>
      <c r="H23" t="s">
        <v>25</v>
      </c>
    </row>
    <row r="24" spans="1:8" x14ac:dyDescent="0.3">
      <c r="A24" s="3">
        <v>2020</v>
      </c>
      <c r="B24" s="4">
        <v>18731</v>
      </c>
      <c r="C24" s="4">
        <v>19288</v>
      </c>
      <c r="D24" s="4">
        <v>19285</v>
      </c>
      <c r="E24" s="4">
        <v>19265</v>
      </c>
      <c r="F24" s="4">
        <v>19255</v>
      </c>
      <c r="G24" s="4">
        <v>19122</v>
      </c>
      <c r="H24" s="4">
        <v>114946</v>
      </c>
    </row>
    <row r="25" spans="1:8" x14ac:dyDescent="0.3">
      <c r="A25" s="3">
        <v>2021</v>
      </c>
      <c r="B25" s="4">
        <v>2091</v>
      </c>
      <c r="C25" s="4">
        <v>19693</v>
      </c>
      <c r="D25" s="4">
        <v>21270</v>
      </c>
      <c r="E25" s="4">
        <v>21198</v>
      </c>
      <c r="F25" s="4">
        <v>21216</v>
      </c>
      <c r="G25" s="4">
        <v>21138</v>
      </c>
      <c r="H25" s="4">
        <v>106606</v>
      </c>
    </row>
    <row r="26" spans="1:8" x14ac:dyDescent="0.3">
      <c r="A26" s="3">
        <v>2022</v>
      </c>
      <c r="B26" s="4">
        <v>49</v>
      </c>
      <c r="C26" s="4">
        <v>2525</v>
      </c>
      <c r="D26" s="4">
        <v>23364</v>
      </c>
      <c r="E26" s="4">
        <v>23592</v>
      </c>
      <c r="F26" s="4">
        <v>23528</v>
      </c>
      <c r="G26" s="4">
        <v>23386</v>
      </c>
      <c r="H26" s="4">
        <v>96444</v>
      </c>
    </row>
    <row r="27" spans="1:8" x14ac:dyDescent="0.3">
      <c r="A27" s="3">
        <v>2023</v>
      </c>
      <c r="B27" s="4">
        <v>11</v>
      </c>
      <c r="C27" s="4">
        <v>157</v>
      </c>
      <c r="D27" s="4">
        <v>3711</v>
      </c>
      <c r="E27" s="4">
        <v>35591</v>
      </c>
      <c r="F27" s="4">
        <v>36072</v>
      </c>
      <c r="G27" s="4">
        <v>35935</v>
      </c>
      <c r="H27" s="4">
        <v>111477</v>
      </c>
    </row>
    <row r="28" spans="1:8" x14ac:dyDescent="0.3">
      <c r="A28" s="3">
        <v>2024</v>
      </c>
      <c r="B28" s="4">
        <v>6</v>
      </c>
      <c r="C28" s="4">
        <v>45</v>
      </c>
      <c r="D28" s="4">
        <v>290</v>
      </c>
      <c r="E28" s="4">
        <v>7608</v>
      </c>
      <c r="F28" s="4">
        <v>31027</v>
      </c>
      <c r="G28" s="4">
        <v>31644</v>
      </c>
      <c r="H28" s="4">
        <v>70620</v>
      </c>
    </row>
    <row r="29" spans="1:8" x14ac:dyDescent="0.3">
      <c r="A29" s="3">
        <v>2025</v>
      </c>
      <c r="B29" s="4"/>
      <c r="C29" s="4">
        <v>21</v>
      </c>
      <c r="D29" s="4">
        <v>45</v>
      </c>
      <c r="E29" s="4">
        <v>467</v>
      </c>
      <c r="F29" s="4">
        <v>6119</v>
      </c>
      <c r="G29" s="4">
        <v>6723</v>
      </c>
      <c r="H29" s="4">
        <v>13375</v>
      </c>
    </row>
    <row r="30" spans="1:8" x14ac:dyDescent="0.3">
      <c r="A30" s="3" t="s">
        <v>25</v>
      </c>
      <c r="B30" s="4">
        <v>20888</v>
      </c>
      <c r="C30" s="4">
        <v>41729</v>
      </c>
      <c r="D30" s="4">
        <v>67965</v>
      </c>
      <c r="E30" s="4">
        <v>107721</v>
      </c>
      <c r="F30" s="4">
        <v>137217</v>
      </c>
      <c r="G30" s="4">
        <v>137948</v>
      </c>
      <c r="H30" s="4">
        <v>513468</v>
      </c>
    </row>
    <row r="31" spans="1:8" x14ac:dyDescent="0.3">
      <c r="G31" s="6">
        <f>GETPIVOTDATA("사용량",$A$2,"공급연도",2020,"매출연도",2025)/GETPIVOTDATA("전수",$A$22,"공급연도",2020,"매출연도",2025)</f>
        <v>368.32270359272042</v>
      </c>
    </row>
    <row r="32" spans="1:8" x14ac:dyDescent="0.3">
      <c r="G32" s="6">
        <f t="shared" ref="G32:G38" si="0">GETPIVOTDATA("사용량",$A$2,"공급연도",2020,"매출연도",2025)/GETPIVOTDATA("전수",$A$22,"공급연도",2020,"매출연도",2025)</f>
        <v>368.32270359272042</v>
      </c>
    </row>
    <row r="33" spans="7:7" x14ac:dyDescent="0.3">
      <c r="G33" s="6">
        <f t="shared" si="0"/>
        <v>368.32270359272042</v>
      </c>
    </row>
    <row r="34" spans="7:7" x14ac:dyDescent="0.3">
      <c r="G34" s="6">
        <f t="shared" si="0"/>
        <v>368.32270359272042</v>
      </c>
    </row>
    <row r="35" spans="7:7" x14ac:dyDescent="0.3">
      <c r="G35" s="6">
        <f t="shared" si="0"/>
        <v>368.32270359272042</v>
      </c>
    </row>
    <row r="36" spans="7:7" x14ac:dyDescent="0.3">
      <c r="G36" s="6">
        <f t="shared" si="0"/>
        <v>368.32270359272042</v>
      </c>
    </row>
    <row r="37" spans="7:7" x14ac:dyDescent="0.3">
      <c r="G37" s="6">
        <f t="shared" si="0"/>
        <v>368.32270359272042</v>
      </c>
    </row>
    <row r="38" spans="7:7" x14ac:dyDescent="0.3">
      <c r="G38" s="6">
        <f t="shared" si="0"/>
        <v>368.32270359272042</v>
      </c>
    </row>
  </sheetData>
  <phoneticPr fontId="1" type="noConversion"/>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0"/>
  <sheetViews>
    <sheetView workbookViewId="0">
      <selection activeCell="D13" sqref="D13"/>
    </sheetView>
  </sheetViews>
  <sheetFormatPr defaultRowHeight="16.5" x14ac:dyDescent="0.3"/>
  <sheetData>
    <row r="1" spans="1:7" x14ac:dyDescent="0.3">
      <c r="A1" s="1" t="s">
        <v>0</v>
      </c>
      <c r="B1" s="1" t="s">
        <v>1</v>
      </c>
      <c r="C1" s="1" t="s">
        <v>2</v>
      </c>
      <c r="D1" s="1" t="s">
        <v>3</v>
      </c>
      <c r="E1" s="1" t="s">
        <v>4</v>
      </c>
      <c r="F1" s="1" t="s">
        <v>5</v>
      </c>
      <c r="G1" s="1" t="s">
        <v>6</v>
      </c>
    </row>
    <row r="2" spans="1:7" x14ac:dyDescent="0.3">
      <c r="A2" s="1">
        <v>2020</v>
      </c>
      <c r="B2" s="1">
        <v>2021</v>
      </c>
      <c r="C2" s="1" t="s">
        <v>7</v>
      </c>
      <c r="D2" s="1" t="s">
        <v>8</v>
      </c>
      <c r="E2" s="1">
        <v>10821294.5739999</v>
      </c>
      <c r="F2" s="1">
        <v>461207578.56009901</v>
      </c>
      <c r="G2" s="1">
        <v>19288</v>
      </c>
    </row>
    <row r="3" spans="1:7" x14ac:dyDescent="0.3">
      <c r="A3" s="1">
        <v>2020</v>
      </c>
      <c r="B3" s="1">
        <v>2020</v>
      </c>
      <c r="C3" s="1" t="s">
        <v>7</v>
      </c>
      <c r="D3" s="1" t="s">
        <v>8</v>
      </c>
      <c r="E3" s="1">
        <v>3177638.2751999898</v>
      </c>
      <c r="F3" s="1">
        <v>135469172.76199999</v>
      </c>
      <c r="G3" s="1">
        <v>18731</v>
      </c>
    </row>
    <row r="4" spans="1:7" x14ac:dyDescent="0.3">
      <c r="A4" s="1">
        <v>2020</v>
      </c>
      <c r="B4" s="1">
        <v>2025</v>
      </c>
      <c r="C4" s="1" t="s">
        <v>7</v>
      </c>
      <c r="D4" s="1" t="s">
        <v>8</v>
      </c>
      <c r="E4" s="1">
        <v>7043066.7380999997</v>
      </c>
      <c r="F4" s="1">
        <v>302077142.11930001</v>
      </c>
      <c r="G4" s="1">
        <v>19122</v>
      </c>
    </row>
    <row r="5" spans="1:7" x14ac:dyDescent="0.3">
      <c r="A5" s="1">
        <v>2020</v>
      </c>
      <c r="B5" s="1">
        <v>2022</v>
      </c>
      <c r="C5" s="1" t="s">
        <v>7</v>
      </c>
      <c r="D5" s="1" t="s">
        <v>8</v>
      </c>
      <c r="E5" s="1">
        <v>10387780.6325</v>
      </c>
      <c r="F5" s="1">
        <v>445776563.61440003</v>
      </c>
      <c r="G5" s="1">
        <v>19285</v>
      </c>
    </row>
    <row r="6" spans="1:7" x14ac:dyDescent="0.3">
      <c r="A6" s="1">
        <v>2020</v>
      </c>
      <c r="B6" s="1">
        <v>2023</v>
      </c>
      <c r="C6" s="1" t="s">
        <v>7</v>
      </c>
      <c r="D6" s="1" t="s">
        <v>8</v>
      </c>
      <c r="E6" s="1">
        <v>9738522.2411999907</v>
      </c>
      <c r="F6" s="1">
        <v>417691222.39160001</v>
      </c>
      <c r="G6" s="1">
        <v>19265</v>
      </c>
    </row>
    <row r="7" spans="1:7" x14ac:dyDescent="0.3">
      <c r="A7" s="1">
        <v>2020</v>
      </c>
      <c r="B7" s="1">
        <v>2024</v>
      </c>
      <c r="C7" s="1" t="s">
        <v>7</v>
      </c>
      <c r="D7" s="1" t="s">
        <v>8</v>
      </c>
      <c r="E7" s="1">
        <v>9424297.3720999993</v>
      </c>
      <c r="F7" s="1">
        <v>402404228.36469901</v>
      </c>
      <c r="G7" s="1">
        <v>19255</v>
      </c>
    </row>
    <row r="8" spans="1:7" x14ac:dyDescent="0.3">
      <c r="A8" s="1">
        <v>2020</v>
      </c>
      <c r="B8" s="1">
        <v>2020</v>
      </c>
      <c r="C8" s="1" t="s">
        <v>7</v>
      </c>
      <c r="D8" s="1" t="s">
        <v>9</v>
      </c>
      <c r="E8" s="1">
        <v>1087355.44159999</v>
      </c>
      <c r="F8" s="1">
        <v>46365558.797200002</v>
      </c>
      <c r="G8" s="1">
        <v>7193</v>
      </c>
    </row>
    <row r="9" spans="1:7" x14ac:dyDescent="0.3">
      <c r="A9" s="1">
        <v>2020</v>
      </c>
      <c r="B9" s="1">
        <v>2024</v>
      </c>
      <c r="C9" s="1" t="s">
        <v>7</v>
      </c>
      <c r="D9" s="1" t="s">
        <v>9</v>
      </c>
      <c r="E9" s="1">
        <v>4116457.1850000001</v>
      </c>
      <c r="F9" s="1">
        <v>175803962.24529901</v>
      </c>
      <c r="G9" s="1">
        <v>8528</v>
      </c>
    </row>
    <row r="10" spans="1:7" x14ac:dyDescent="0.3">
      <c r="A10" s="1">
        <v>2020</v>
      </c>
      <c r="B10" s="1">
        <v>2025</v>
      </c>
      <c r="C10" s="1" t="s">
        <v>7</v>
      </c>
      <c r="D10" s="1" t="s">
        <v>9</v>
      </c>
      <c r="E10" s="1">
        <v>3231910.0175999999</v>
      </c>
      <c r="F10" s="1">
        <v>138633734.74810001</v>
      </c>
      <c r="G10" s="1">
        <v>8202</v>
      </c>
    </row>
    <row r="11" spans="1:7" x14ac:dyDescent="0.3">
      <c r="A11" s="1">
        <v>2020</v>
      </c>
      <c r="B11" s="1">
        <v>2022</v>
      </c>
      <c r="C11" s="1" t="s">
        <v>7</v>
      </c>
      <c r="D11" s="1" t="s">
        <v>9</v>
      </c>
      <c r="E11" s="1">
        <v>4802836.7556999996</v>
      </c>
      <c r="F11" s="1">
        <v>206143994.31850001</v>
      </c>
      <c r="G11" s="1">
        <v>8660</v>
      </c>
    </row>
    <row r="12" spans="1:7" x14ac:dyDescent="0.3">
      <c r="A12" s="1">
        <v>2020</v>
      </c>
      <c r="B12" s="1">
        <v>2021</v>
      </c>
      <c r="C12" s="1" t="s">
        <v>7</v>
      </c>
      <c r="D12" s="1" t="s">
        <v>9</v>
      </c>
      <c r="E12" s="1">
        <v>4763792.3609999903</v>
      </c>
      <c r="F12" s="1">
        <v>203023797.79449999</v>
      </c>
      <c r="G12" s="1">
        <v>8626</v>
      </c>
    </row>
    <row r="13" spans="1:7" x14ac:dyDescent="0.3">
      <c r="A13" s="1">
        <v>2020</v>
      </c>
      <c r="B13" s="1">
        <v>2023</v>
      </c>
      <c r="C13" s="1" t="s">
        <v>7</v>
      </c>
      <c r="D13" s="1" t="s">
        <v>9</v>
      </c>
      <c r="E13" s="1">
        <v>4443077.2610999905</v>
      </c>
      <c r="F13" s="1">
        <v>190635332.22819999</v>
      </c>
      <c r="G13" s="1">
        <v>8615</v>
      </c>
    </row>
    <row r="14" spans="1:7" x14ac:dyDescent="0.3">
      <c r="A14" s="1">
        <v>2020</v>
      </c>
      <c r="B14" s="1">
        <v>2024</v>
      </c>
      <c r="C14" s="1" t="s">
        <v>7</v>
      </c>
      <c r="D14" s="1" t="s">
        <v>10</v>
      </c>
      <c r="E14" s="1">
        <v>2022.6550999999999</v>
      </c>
      <c r="F14" s="1">
        <v>86397.206300000005</v>
      </c>
      <c r="G14" s="1">
        <v>3</v>
      </c>
    </row>
    <row r="15" spans="1:7" x14ac:dyDescent="0.3">
      <c r="A15" s="1">
        <v>2020</v>
      </c>
      <c r="B15" s="1">
        <v>2020</v>
      </c>
      <c r="C15" s="1" t="s">
        <v>7</v>
      </c>
      <c r="D15" s="1" t="s">
        <v>10</v>
      </c>
      <c r="E15" s="1">
        <v>469.63920000000002</v>
      </c>
      <c r="F15" s="1">
        <v>20024.3285</v>
      </c>
      <c r="G15" s="1">
        <v>6</v>
      </c>
    </row>
    <row r="16" spans="1:7" x14ac:dyDescent="0.3">
      <c r="A16" s="1">
        <v>2020</v>
      </c>
      <c r="B16" s="1">
        <v>2022</v>
      </c>
      <c r="C16" s="1" t="s">
        <v>7</v>
      </c>
      <c r="D16" s="1" t="s">
        <v>10</v>
      </c>
      <c r="E16" s="1">
        <v>2629.6646999999998</v>
      </c>
      <c r="F16" s="1">
        <v>112907.435799999</v>
      </c>
      <c r="G16" s="1">
        <v>4</v>
      </c>
    </row>
    <row r="17" spans="1:7" x14ac:dyDescent="0.3">
      <c r="A17" s="1">
        <v>2020</v>
      </c>
      <c r="B17" s="1">
        <v>2025</v>
      </c>
      <c r="C17" s="1" t="s">
        <v>7</v>
      </c>
      <c r="D17" s="1" t="s">
        <v>10</v>
      </c>
      <c r="E17" s="1">
        <v>608.05049999999903</v>
      </c>
      <c r="F17" s="1">
        <v>26083.697499999998</v>
      </c>
      <c r="G17" s="1">
        <v>4</v>
      </c>
    </row>
    <row r="18" spans="1:7" x14ac:dyDescent="0.3">
      <c r="A18" s="1">
        <v>2020</v>
      </c>
      <c r="B18" s="1">
        <v>2021</v>
      </c>
      <c r="C18" s="1" t="s">
        <v>7</v>
      </c>
      <c r="D18" s="1" t="s">
        <v>10</v>
      </c>
      <c r="E18" s="1">
        <v>15277.64</v>
      </c>
      <c r="F18" s="1">
        <v>651115.14540000004</v>
      </c>
      <c r="G18" s="1">
        <v>81</v>
      </c>
    </row>
    <row r="19" spans="1:7" x14ac:dyDescent="0.3">
      <c r="A19" s="1">
        <v>2020</v>
      </c>
      <c r="B19" s="1">
        <v>2023</v>
      </c>
      <c r="C19" s="1" t="s">
        <v>7</v>
      </c>
      <c r="D19" s="1" t="s">
        <v>10</v>
      </c>
      <c r="E19" s="1">
        <v>2576.8085999999898</v>
      </c>
      <c r="F19" s="1">
        <v>110539.8288</v>
      </c>
      <c r="G19" s="1">
        <v>4</v>
      </c>
    </row>
    <row r="20" spans="1:7" x14ac:dyDescent="0.3">
      <c r="A20" s="1">
        <v>2020</v>
      </c>
      <c r="B20" s="1">
        <v>2024</v>
      </c>
      <c r="C20" s="1" t="s">
        <v>7</v>
      </c>
      <c r="D20" s="1" t="s">
        <v>11</v>
      </c>
      <c r="E20" s="1">
        <v>381.7894</v>
      </c>
      <c r="F20" s="1">
        <v>16303.111699999999</v>
      </c>
      <c r="G20" s="1">
        <v>2</v>
      </c>
    </row>
    <row r="21" spans="1:7" x14ac:dyDescent="0.3">
      <c r="A21" s="1">
        <v>2020</v>
      </c>
      <c r="B21" s="1">
        <v>2022</v>
      </c>
      <c r="C21" s="1" t="s">
        <v>7</v>
      </c>
      <c r="D21" s="1" t="s">
        <v>11</v>
      </c>
      <c r="E21" s="1">
        <v>1781.2007999999901</v>
      </c>
      <c r="F21" s="1">
        <v>76426.982599999901</v>
      </c>
      <c r="G21" s="1">
        <v>7</v>
      </c>
    </row>
    <row r="22" spans="1:7" x14ac:dyDescent="0.3">
      <c r="A22" s="1">
        <v>2020</v>
      </c>
      <c r="B22" s="1">
        <v>2023</v>
      </c>
      <c r="C22" s="1" t="s">
        <v>7</v>
      </c>
      <c r="D22" s="1" t="s">
        <v>11</v>
      </c>
      <c r="E22" s="1">
        <v>1576.4799</v>
      </c>
      <c r="F22" s="1">
        <v>67707.860700000005</v>
      </c>
      <c r="G22" s="1">
        <v>6</v>
      </c>
    </row>
    <row r="23" spans="1:7" x14ac:dyDescent="0.3">
      <c r="A23" s="1">
        <v>2020</v>
      </c>
      <c r="B23" s="1">
        <v>2021</v>
      </c>
      <c r="C23" s="1" t="s">
        <v>7</v>
      </c>
      <c r="D23" s="1" t="s">
        <v>11</v>
      </c>
      <c r="E23" s="1">
        <v>2882.8595999999998</v>
      </c>
      <c r="F23" s="1">
        <v>122868.6624</v>
      </c>
      <c r="G23" s="1">
        <v>10</v>
      </c>
    </row>
    <row r="24" spans="1:7" x14ac:dyDescent="0.3">
      <c r="A24" s="1">
        <v>2020</v>
      </c>
      <c r="B24" s="1">
        <v>2020</v>
      </c>
      <c r="C24" s="1" t="s">
        <v>7</v>
      </c>
      <c r="D24" s="1" t="s">
        <v>11</v>
      </c>
      <c r="E24" s="1">
        <v>1852.796</v>
      </c>
      <c r="F24" s="1">
        <v>78945.447699999902</v>
      </c>
      <c r="G24" s="1">
        <v>11</v>
      </c>
    </row>
    <row r="25" spans="1:7" x14ac:dyDescent="0.3">
      <c r="A25" s="1">
        <v>2020</v>
      </c>
      <c r="B25" s="1">
        <v>2023</v>
      </c>
      <c r="C25" s="1" t="s">
        <v>12</v>
      </c>
      <c r="D25" s="1" t="s">
        <v>10</v>
      </c>
      <c r="E25" s="1">
        <v>1104457.0577</v>
      </c>
      <c r="F25" s="1">
        <v>47181892.126900002</v>
      </c>
      <c r="G25" s="1">
        <v>26</v>
      </c>
    </row>
    <row r="26" spans="1:7" x14ac:dyDescent="0.3">
      <c r="A26" s="1">
        <v>2020</v>
      </c>
      <c r="B26" s="1">
        <v>2021</v>
      </c>
      <c r="C26" s="1" t="s">
        <v>12</v>
      </c>
      <c r="D26" s="1" t="s">
        <v>10</v>
      </c>
      <c r="E26" s="1">
        <v>1141394.11319999</v>
      </c>
      <c r="F26" s="1">
        <v>48602619.006200001</v>
      </c>
      <c r="G26" s="1">
        <v>26</v>
      </c>
    </row>
    <row r="27" spans="1:7" x14ac:dyDescent="0.3">
      <c r="A27" s="1">
        <v>2020</v>
      </c>
      <c r="B27" s="1">
        <v>2025</v>
      </c>
      <c r="C27" s="1" t="s">
        <v>12</v>
      </c>
      <c r="D27" s="1" t="s">
        <v>10</v>
      </c>
      <c r="E27" s="1">
        <v>411056.1238</v>
      </c>
      <c r="F27" s="1">
        <v>17634702.821199998</v>
      </c>
      <c r="G27" s="1">
        <v>24</v>
      </c>
    </row>
    <row r="28" spans="1:7" x14ac:dyDescent="0.3">
      <c r="A28" s="1">
        <v>2020</v>
      </c>
      <c r="B28" s="1">
        <v>2024</v>
      </c>
      <c r="C28" s="1" t="s">
        <v>12</v>
      </c>
      <c r="D28" s="1" t="s">
        <v>10</v>
      </c>
      <c r="E28" s="1">
        <v>1140755.0925</v>
      </c>
      <c r="F28" s="1">
        <v>48645918.217099898</v>
      </c>
      <c r="G28" s="1">
        <v>26</v>
      </c>
    </row>
    <row r="29" spans="1:7" x14ac:dyDescent="0.3">
      <c r="A29" s="1">
        <v>2020</v>
      </c>
      <c r="B29" s="1">
        <v>2022</v>
      </c>
      <c r="C29" s="1" t="s">
        <v>12</v>
      </c>
      <c r="D29" s="1" t="s">
        <v>10</v>
      </c>
      <c r="E29" s="1">
        <v>1218742.65309999</v>
      </c>
      <c r="F29" s="1">
        <v>52254265.9727</v>
      </c>
      <c r="G29" s="1">
        <v>26</v>
      </c>
    </row>
    <row r="30" spans="1:7" x14ac:dyDescent="0.3">
      <c r="A30" s="1">
        <v>2020</v>
      </c>
      <c r="B30" s="1">
        <v>2020</v>
      </c>
      <c r="C30" s="1" t="s">
        <v>12</v>
      </c>
      <c r="D30" s="1" t="s">
        <v>10</v>
      </c>
      <c r="E30" s="1">
        <v>218672.69200000001</v>
      </c>
      <c r="F30" s="1">
        <v>9318009.8990000002</v>
      </c>
      <c r="G30" s="1">
        <v>21</v>
      </c>
    </row>
    <row r="31" spans="1:7" x14ac:dyDescent="0.3">
      <c r="A31" s="1">
        <v>2020</v>
      </c>
      <c r="B31" s="1">
        <v>2021</v>
      </c>
      <c r="C31" s="1" t="s">
        <v>12</v>
      </c>
      <c r="D31" s="1" t="s">
        <v>11</v>
      </c>
      <c r="E31" s="1">
        <v>69.355999999999995</v>
      </c>
      <c r="F31" s="1">
        <v>2949.9187000000002</v>
      </c>
      <c r="G31" s="1">
        <v>1</v>
      </c>
    </row>
    <row r="32" spans="1:7" x14ac:dyDescent="0.3">
      <c r="A32" s="1">
        <v>2020</v>
      </c>
      <c r="B32" s="1">
        <v>2023</v>
      </c>
      <c r="C32" s="1" t="s">
        <v>13</v>
      </c>
      <c r="D32" s="1" t="s">
        <v>13</v>
      </c>
      <c r="E32" s="1">
        <v>1283979.3987999901</v>
      </c>
      <c r="F32" s="1">
        <v>54847164.449799903</v>
      </c>
      <c r="G32" s="1">
        <v>17</v>
      </c>
    </row>
    <row r="33" spans="1:7" x14ac:dyDescent="0.3">
      <c r="A33" s="1">
        <v>2020</v>
      </c>
      <c r="B33" s="1">
        <v>2025</v>
      </c>
      <c r="C33" s="1" t="s">
        <v>13</v>
      </c>
      <c r="D33" s="1" t="s">
        <v>13</v>
      </c>
      <c r="E33" s="1">
        <v>651685.86349999998</v>
      </c>
      <c r="F33" s="1">
        <v>27943709.8715</v>
      </c>
      <c r="G33" s="1">
        <v>18</v>
      </c>
    </row>
    <row r="34" spans="1:7" x14ac:dyDescent="0.3">
      <c r="A34" s="1">
        <v>2020</v>
      </c>
      <c r="B34" s="1">
        <v>2020</v>
      </c>
      <c r="C34" s="1" t="s">
        <v>13</v>
      </c>
      <c r="D34" s="1" t="s">
        <v>13</v>
      </c>
      <c r="E34" s="1">
        <v>568417.05079999997</v>
      </c>
      <c r="F34" s="1">
        <v>24224882.879099999</v>
      </c>
      <c r="G34" s="1">
        <v>16</v>
      </c>
    </row>
    <row r="35" spans="1:7" x14ac:dyDescent="0.3">
      <c r="A35" s="1">
        <v>2020</v>
      </c>
      <c r="B35" s="1">
        <v>2021</v>
      </c>
      <c r="C35" s="1" t="s">
        <v>13</v>
      </c>
      <c r="D35" s="1" t="s">
        <v>13</v>
      </c>
      <c r="E35" s="1">
        <v>1120404.9992</v>
      </c>
      <c r="F35" s="1">
        <v>47733188.331699997</v>
      </c>
      <c r="G35" s="1">
        <v>18</v>
      </c>
    </row>
    <row r="36" spans="1:7" x14ac:dyDescent="0.3">
      <c r="A36" s="1">
        <v>2020</v>
      </c>
      <c r="B36" s="1">
        <v>2022</v>
      </c>
      <c r="C36" s="1" t="s">
        <v>13</v>
      </c>
      <c r="D36" s="1" t="s">
        <v>13</v>
      </c>
      <c r="E36" s="1">
        <v>1223162.4816000001</v>
      </c>
      <c r="F36" s="1">
        <v>52445898.0882999</v>
      </c>
      <c r="G36" s="1">
        <v>18</v>
      </c>
    </row>
    <row r="37" spans="1:7" x14ac:dyDescent="0.3">
      <c r="A37" s="1">
        <v>2020</v>
      </c>
      <c r="B37" s="1">
        <v>2024</v>
      </c>
      <c r="C37" s="1" t="s">
        <v>13</v>
      </c>
      <c r="D37" s="1" t="s">
        <v>13</v>
      </c>
      <c r="E37" s="1">
        <v>1415286.3093000001</v>
      </c>
      <c r="F37" s="1">
        <v>60365934.586800002</v>
      </c>
      <c r="G37" s="1">
        <v>18</v>
      </c>
    </row>
    <row r="38" spans="1:7" x14ac:dyDescent="0.3">
      <c r="A38" s="1">
        <v>2020</v>
      </c>
      <c r="B38" s="1">
        <v>2022</v>
      </c>
      <c r="C38" s="1" t="s">
        <v>14</v>
      </c>
      <c r="D38" s="1" t="s">
        <v>8</v>
      </c>
      <c r="E38" s="1">
        <v>293.0967</v>
      </c>
      <c r="F38" s="1">
        <v>12638.896699999999</v>
      </c>
      <c r="G38" s="1">
        <v>2</v>
      </c>
    </row>
    <row r="39" spans="1:7" x14ac:dyDescent="0.3">
      <c r="A39" s="1">
        <v>2020</v>
      </c>
      <c r="B39" s="1">
        <v>2023</v>
      </c>
      <c r="C39" s="1" t="s">
        <v>14</v>
      </c>
      <c r="D39" s="1" t="s">
        <v>8</v>
      </c>
      <c r="E39" s="1">
        <v>134.5992</v>
      </c>
      <c r="F39" s="1">
        <v>5786.6620000000003</v>
      </c>
      <c r="G39" s="1">
        <v>2</v>
      </c>
    </row>
    <row r="40" spans="1:7" x14ac:dyDescent="0.3">
      <c r="A40" s="1">
        <v>2020</v>
      </c>
      <c r="B40" s="1">
        <v>2020</v>
      </c>
      <c r="C40" s="1" t="s">
        <v>14</v>
      </c>
      <c r="D40" s="1" t="s">
        <v>8</v>
      </c>
      <c r="E40" s="1">
        <v>71.337599999999995</v>
      </c>
      <c r="F40" s="1">
        <v>3041.3953000000001</v>
      </c>
      <c r="G40" s="1">
        <v>1</v>
      </c>
    </row>
    <row r="41" spans="1:7" x14ac:dyDescent="0.3">
      <c r="A41" s="1">
        <v>2020</v>
      </c>
      <c r="B41" s="1">
        <v>2021</v>
      </c>
      <c r="C41" s="1" t="s">
        <v>14</v>
      </c>
      <c r="D41" s="1" t="s">
        <v>8</v>
      </c>
      <c r="E41" s="1">
        <v>1324.4806000000001</v>
      </c>
      <c r="F41" s="1">
        <v>56498.025799999901</v>
      </c>
      <c r="G41" s="1">
        <v>3</v>
      </c>
    </row>
    <row r="42" spans="1:7" x14ac:dyDescent="0.3">
      <c r="A42" s="1">
        <v>2020</v>
      </c>
      <c r="B42" s="1">
        <v>2023</v>
      </c>
      <c r="C42" s="1" t="s">
        <v>14</v>
      </c>
      <c r="D42" s="1" t="s">
        <v>9</v>
      </c>
      <c r="E42" s="1">
        <v>3682.0868999999998</v>
      </c>
      <c r="F42" s="1">
        <v>157966.7242</v>
      </c>
      <c r="G42" s="1">
        <v>10</v>
      </c>
    </row>
    <row r="43" spans="1:7" x14ac:dyDescent="0.3">
      <c r="A43" s="1">
        <v>2020</v>
      </c>
      <c r="B43" s="1">
        <v>2020</v>
      </c>
      <c r="C43" s="1" t="s">
        <v>14</v>
      </c>
      <c r="D43" s="1" t="s">
        <v>9</v>
      </c>
      <c r="E43" s="1">
        <v>1317.7639999999999</v>
      </c>
      <c r="F43" s="1">
        <v>56179.652999999998</v>
      </c>
      <c r="G43" s="1">
        <v>12</v>
      </c>
    </row>
    <row r="44" spans="1:7" x14ac:dyDescent="0.3">
      <c r="A44" s="1">
        <v>2020</v>
      </c>
      <c r="B44" s="1">
        <v>2024</v>
      </c>
      <c r="C44" s="1" t="s">
        <v>14</v>
      </c>
      <c r="D44" s="1" t="s">
        <v>9</v>
      </c>
      <c r="E44" s="1">
        <v>4254.6905999999999</v>
      </c>
      <c r="F44" s="1">
        <v>181717.47139999899</v>
      </c>
      <c r="G44" s="1">
        <v>11</v>
      </c>
    </row>
    <row r="45" spans="1:7" x14ac:dyDescent="0.3">
      <c r="A45" s="1">
        <v>2020</v>
      </c>
      <c r="B45" s="1">
        <v>2025</v>
      </c>
      <c r="C45" s="1" t="s">
        <v>14</v>
      </c>
      <c r="D45" s="1" t="s">
        <v>9</v>
      </c>
      <c r="E45" s="1">
        <v>5295.4771999999903</v>
      </c>
      <c r="F45" s="1">
        <v>227163.5141</v>
      </c>
      <c r="G45" s="1">
        <v>11</v>
      </c>
    </row>
    <row r="46" spans="1:7" x14ac:dyDescent="0.3">
      <c r="A46" s="1">
        <v>2020</v>
      </c>
      <c r="B46" s="1">
        <v>2022</v>
      </c>
      <c r="C46" s="1" t="s">
        <v>14</v>
      </c>
      <c r="D46" s="1" t="s">
        <v>9</v>
      </c>
      <c r="E46" s="1">
        <v>3487.0403999999999</v>
      </c>
      <c r="F46" s="1">
        <v>149649.87270000001</v>
      </c>
      <c r="G46" s="1">
        <v>10</v>
      </c>
    </row>
    <row r="47" spans="1:7" x14ac:dyDescent="0.3">
      <c r="A47" s="1">
        <v>2020</v>
      </c>
      <c r="B47" s="1">
        <v>2021</v>
      </c>
      <c r="C47" s="1" t="s">
        <v>14</v>
      </c>
      <c r="D47" s="1" t="s">
        <v>9</v>
      </c>
      <c r="E47" s="1">
        <v>7270.8963999999996</v>
      </c>
      <c r="F47" s="1">
        <v>309886.92670000001</v>
      </c>
      <c r="G47" s="1">
        <v>13</v>
      </c>
    </row>
    <row r="48" spans="1:7" x14ac:dyDescent="0.3">
      <c r="A48" s="1">
        <v>2020</v>
      </c>
      <c r="B48" s="1">
        <v>2024</v>
      </c>
      <c r="C48" s="1" t="s">
        <v>14</v>
      </c>
      <c r="D48" s="1" t="s">
        <v>10</v>
      </c>
      <c r="E48" s="1">
        <v>977727.70180000202</v>
      </c>
      <c r="F48" s="1">
        <v>41734691.6577999</v>
      </c>
      <c r="G48" s="1">
        <v>259</v>
      </c>
    </row>
    <row r="49" spans="1:7" x14ac:dyDescent="0.3">
      <c r="A49" s="1">
        <v>2020</v>
      </c>
      <c r="B49" s="1">
        <v>2020</v>
      </c>
      <c r="C49" s="1" t="s">
        <v>14</v>
      </c>
      <c r="D49" s="1" t="s">
        <v>10</v>
      </c>
      <c r="E49" s="1">
        <v>134744.60920000001</v>
      </c>
      <c r="F49" s="1">
        <v>5741612.7959000003</v>
      </c>
      <c r="G49" s="1">
        <v>96</v>
      </c>
    </row>
    <row r="50" spans="1:7" x14ac:dyDescent="0.3">
      <c r="A50" s="1">
        <v>2020</v>
      </c>
      <c r="B50" s="1">
        <v>2023</v>
      </c>
      <c r="C50" s="1" t="s">
        <v>14</v>
      </c>
      <c r="D50" s="1" t="s">
        <v>10</v>
      </c>
      <c r="E50" s="1">
        <v>978491.83160000294</v>
      </c>
      <c r="F50" s="1">
        <v>41897322.227200001</v>
      </c>
      <c r="G50" s="1">
        <v>255</v>
      </c>
    </row>
    <row r="51" spans="1:7" x14ac:dyDescent="0.3">
      <c r="A51" s="1">
        <v>2020</v>
      </c>
      <c r="B51" s="1">
        <v>2022</v>
      </c>
      <c r="C51" s="1" t="s">
        <v>14</v>
      </c>
      <c r="D51" s="1" t="s">
        <v>10</v>
      </c>
      <c r="E51" s="1">
        <v>941696.51710000099</v>
      </c>
      <c r="F51" s="1">
        <v>40403672.296300001</v>
      </c>
      <c r="G51" s="1">
        <v>252</v>
      </c>
    </row>
    <row r="52" spans="1:7" x14ac:dyDescent="0.3">
      <c r="A52" s="1">
        <v>2020</v>
      </c>
      <c r="B52" s="1">
        <v>2025</v>
      </c>
      <c r="C52" s="1" t="s">
        <v>14</v>
      </c>
      <c r="D52" s="1" t="s">
        <v>10</v>
      </c>
      <c r="E52" s="1">
        <v>565994.35450000002</v>
      </c>
      <c r="F52" s="1">
        <v>24268198.796799999</v>
      </c>
      <c r="G52" s="1">
        <v>263</v>
      </c>
    </row>
    <row r="53" spans="1:7" x14ac:dyDescent="0.3">
      <c r="A53" s="1">
        <v>2020</v>
      </c>
      <c r="B53" s="1">
        <v>2021</v>
      </c>
      <c r="C53" s="1" t="s">
        <v>14</v>
      </c>
      <c r="D53" s="1" t="s">
        <v>10</v>
      </c>
      <c r="E53" s="1">
        <v>991406.51040000201</v>
      </c>
      <c r="F53" s="1">
        <v>42253492.639499903</v>
      </c>
      <c r="G53" s="1">
        <v>256</v>
      </c>
    </row>
    <row r="54" spans="1:7" x14ac:dyDescent="0.3">
      <c r="A54" s="1">
        <v>2020</v>
      </c>
      <c r="B54" s="1">
        <v>2025</v>
      </c>
      <c r="C54" s="1" t="s">
        <v>14</v>
      </c>
      <c r="D54" s="1" t="s">
        <v>11</v>
      </c>
      <c r="E54" s="1">
        <v>9524.1470999999892</v>
      </c>
      <c r="F54" s="1">
        <v>408645.63630000001</v>
      </c>
      <c r="G54" s="1">
        <v>30</v>
      </c>
    </row>
    <row r="55" spans="1:7" x14ac:dyDescent="0.3">
      <c r="A55" s="1">
        <v>2020</v>
      </c>
      <c r="B55" s="1">
        <v>2020</v>
      </c>
      <c r="C55" s="1" t="s">
        <v>14</v>
      </c>
      <c r="D55" s="1" t="s">
        <v>11</v>
      </c>
      <c r="E55" s="1">
        <v>27440.2336</v>
      </c>
      <c r="F55" s="1">
        <v>1169422.7823000001</v>
      </c>
      <c r="G55" s="1">
        <v>33</v>
      </c>
    </row>
    <row r="56" spans="1:7" x14ac:dyDescent="0.3">
      <c r="A56" s="1">
        <v>2020</v>
      </c>
      <c r="B56" s="1">
        <v>2022</v>
      </c>
      <c r="C56" s="1" t="s">
        <v>14</v>
      </c>
      <c r="D56" s="1" t="s">
        <v>11</v>
      </c>
      <c r="E56" s="1">
        <v>53400.5478</v>
      </c>
      <c r="F56" s="1">
        <v>2290064.7074000002</v>
      </c>
      <c r="G56" s="1">
        <v>39</v>
      </c>
    </row>
    <row r="57" spans="1:7" x14ac:dyDescent="0.3">
      <c r="A57" s="1">
        <v>2020</v>
      </c>
      <c r="B57" s="1">
        <v>2024</v>
      </c>
      <c r="C57" s="1" t="s">
        <v>14</v>
      </c>
      <c r="D57" s="1" t="s">
        <v>11</v>
      </c>
      <c r="E57" s="1">
        <v>-65547.914600000004</v>
      </c>
      <c r="F57" s="1">
        <v>-2800477.2338999999</v>
      </c>
      <c r="G57" s="1">
        <v>33</v>
      </c>
    </row>
    <row r="58" spans="1:7" x14ac:dyDescent="0.3">
      <c r="A58" s="1">
        <v>2020</v>
      </c>
      <c r="B58" s="1">
        <v>2021</v>
      </c>
      <c r="C58" s="1" t="s">
        <v>14</v>
      </c>
      <c r="D58" s="1" t="s">
        <v>11</v>
      </c>
      <c r="E58" s="1">
        <v>55137.457399999897</v>
      </c>
      <c r="F58" s="1">
        <v>2349015.7490999899</v>
      </c>
      <c r="G58" s="1">
        <v>47</v>
      </c>
    </row>
    <row r="59" spans="1:7" x14ac:dyDescent="0.3">
      <c r="A59" s="1">
        <v>2020</v>
      </c>
      <c r="B59" s="1">
        <v>2023</v>
      </c>
      <c r="C59" s="1" t="s">
        <v>14</v>
      </c>
      <c r="D59" s="1" t="s">
        <v>11</v>
      </c>
      <c r="E59" s="1">
        <v>36209.852599999998</v>
      </c>
      <c r="F59" s="1">
        <v>1550066.5751</v>
      </c>
      <c r="G59" s="1">
        <v>30</v>
      </c>
    </row>
    <row r="60" spans="1:7" x14ac:dyDescent="0.3">
      <c r="A60" s="1">
        <v>2020</v>
      </c>
      <c r="B60" s="1">
        <v>2022</v>
      </c>
      <c r="C60" s="1" t="s">
        <v>15</v>
      </c>
      <c r="D60" s="1" t="s">
        <v>16</v>
      </c>
      <c r="E60" s="1">
        <v>1695296.4502999999</v>
      </c>
      <c r="F60" s="1">
        <v>72670756.296900004</v>
      </c>
      <c r="G60" s="1">
        <v>11</v>
      </c>
    </row>
    <row r="61" spans="1:7" x14ac:dyDescent="0.3">
      <c r="A61" s="1">
        <v>2020</v>
      </c>
      <c r="B61" s="1">
        <v>2024</v>
      </c>
      <c r="C61" s="1" t="s">
        <v>15</v>
      </c>
      <c r="D61" s="1" t="s">
        <v>16</v>
      </c>
      <c r="E61" s="1">
        <v>1307635.2246000001</v>
      </c>
      <c r="F61" s="1">
        <v>55801711.253999896</v>
      </c>
      <c r="G61" s="1">
        <v>11</v>
      </c>
    </row>
    <row r="62" spans="1:7" x14ac:dyDescent="0.3">
      <c r="A62" s="1">
        <v>2020</v>
      </c>
      <c r="B62" s="1">
        <v>2023</v>
      </c>
      <c r="C62" s="1" t="s">
        <v>15</v>
      </c>
      <c r="D62" s="1" t="s">
        <v>16</v>
      </c>
      <c r="E62" s="1">
        <v>1516206.3669</v>
      </c>
      <c r="F62" s="1">
        <v>64819479.291999899</v>
      </c>
      <c r="G62" s="1">
        <v>11</v>
      </c>
    </row>
    <row r="63" spans="1:7" x14ac:dyDescent="0.3">
      <c r="A63" s="1">
        <v>2020</v>
      </c>
      <c r="B63" s="1">
        <v>2021</v>
      </c>
      <c r="C63" s="1" t="s">
        <v>15</v>
      </c>
      <c r="D63" s="1" t="s">
        <v>16</v>
      </c>
      <c r="E63" s="1">
        <v>1616059.8254</v>
      </c>
      <c r="F63" s="1">
        <v>68829463.566799998</v>
      </c>
      <c r="G63" s="1">
        <v>11</v>
      </c>
    </row>
    <row r="64" spans="1:7" x14ac:dyDescent="0.3">
      <c r="A64" s="1">
        <v>2020</v>
      </c>
      <c r="B64" s="1">
        <v>2020</v>
      </c>
      <c r="C64" s="1" t="s">
        <v>15</v>
      </c>
      <c r="D64" s="1" t="s">
        <v>16</v>
      </c>
      <c r="E64" s="1">
        <v>248376.09559999901</v>
      </c>
      <c r="F64" s="1">
        <v>10589660.847599899</v>
      </c>
      <c r="G64" s="1">
        <v>9</v>
      </c>
    </row>
    <row r="65" spans="1:7" x14ac:dyDescent="0.3">
      <c r="A65" s="1">
        <v>2020</v>
      </c>
      <c r="B65" s="1">
        <v>2025</v>
      </c>
      <c r="C65" s="1" t="s">
        <v>15</v>
      </c>
      <c r="D65" s="1" t="s">
        <v>16</v>
      </c>
      <c r="E65" s="1">
        <v>567768.93219999899</v>
      </c>
      <c r="F65" s="1">
        <v>24325142.7682999</v>
      </c>
      <c r="G65" s="1">
        <v>11</v>
      </c>
    </row>
    <row r="66" spans="1:7" x14ac:dyDescent="0.3">
      <c r="A66" s="1">
        <v>2020</v>
      </c>
      <c r="B66" s="1">
        <v>2020</v>
      </c>
      <c r="C66" s="1" t="s">
        <v>17</v>
      </c>
      <c r="D66" s="1" t="s">
        <v>9</v>
      </c>
      <c r="E66" s="1">
        <v>2162.9164000000001</v>
      </c>
      <c r="F66" s="1">
        <v>92181.209000000003</v>
      </c>
      <c r="G66" s="1">
        <v>8</v>
      </c>
    </row>
    <row r="67" spans="1:7" x14ac:dyDescent="0.3">
      <c r="A67" s="1">
        <v>2020</v>
      </c>
      <c r="B67" s="1">
        <v>2022</v>
      </c>
      <c r="C67" s="1" t="s">
        <v>17</v>
      </c>
      <c r="D67" s="1" t="s">
        <v>9</v>
      </c>
      <c r="E67" s="1">
        <v>2311.5810000000001</v>
      </c>
      <c r="F67" s="1">
        <v>99137.335999999894</v>
      </c>
      <c r="G67" s="1">
        <v>6</v>
      </c>
    </row>
    <row r="68" spans="1:7" x14ac:dyDescent="0.3">
      <c r="A68" s="1">
        <v>2020</v>
      </c>
      <c r="B68" s="1">
        <v>2023</v>
      </c>
      <c r="C68" s="1" t="s">
        <v>17</v>
      </c>
      <c r="D68" s="1" t="s">
        <v>9</v>
      </c>
      <c r="E68" s="1">
        <v>2451.0111000000002</v>
      </c>
      <c r="F68" s="1">
        <v>105032.343199999</v>
      </c>
      <c r="G68" s="1">
        <v>6</v>
      </c>
    </row>
    <row r="69" spans="1:7" x14ac:dyDescent="0.3">
      <c r="A69" s="1">
        <v>2020</v>
      </c>
      <c r="B69" s="1">
        <v>2021</v>
      </c>
      <c r="C69" s="1" t="s">
        <v>17</v>
      </c>
      <c r="D69" s="1" t="s">
        <v>9</v>
      </c>
      <c r="E69" s="1">
        <v>4190.0219999999899</v>
      </c>
      <c r="F69" s="1">
        <v>178623.12279999899</v>
      </c>
      <c r="G69" s="1">
        <v>9</v>
      </c>
    </row>
    <row r="70" spans="1:7" x14ac:dyDescent="0.3">
      <c r="A70" s="1">
        <v>2020</v>
      </c>
      <c r="B70" s="1">
        <v>2025</v>
      </c>
      <c r="C70" s="1" t="s">
        <v>17</v>
      </c>
      <c r="D70" s="1" t="s">
        <v>9</v>
      </c>
      <c r="E70" s="1">
        <v>459.74549999999999</v>
      </c>
      <c r="F70" s="1">
        <v>19720.5429999999</v>
      </c>
      <c r="G70" s="1">
        <v>3</v>
      </c>
    </row>
    <row r="71" spans="1:7" x14ac:dyDescent="0.3">
      <c r="A71" s="1">
        <v>2020</v>
      </c>
      <c r="B71" s="1">
        <v>2024</v>
      </c>
      <c r="C71" s="1" t="s">
        <v>17</v>
      </c>
      <c r="D71" s="1" t="s">
        <v>9</v>
      </c>
      <c r="E71" s="1">
        <v>1943.4619</v>
      </c>
      <c r="F71" s="1">
        <v>83000.471399999995</v>
      </c>
      <c r="G71" s="1">
        <v>6</v>
      </c>
    </row>
    <row r="72" spans="1:7" x14ac:dyDescent="0.3">
      <c r="A72" s="1">
        <v>2020</v>
      </c>
      <c r="B72" s="1">
        <v>2024</v>
      </c>
      <c r="C72" s="1" t="s">
        <v>17</v>
      </c>
      <c r="D72" s="1" t="s">
        <v>13</v>
      </c>
      <c r="E72" s="1">
        <v>12.8531</v>
      </c>
      <c r="F72" s="1">
        <v>550.06129999999996</v>
      </c>
      <c r="G72" s="1">
        <v>1</v>
      </c>
    </row>
    <row r="73" spans="1:7" x14ac:dyDescent="0.3">
      <c r="A73" s="1">
        <v>2020</v>
      </c>
      <c r="B73" s="1">
        <v>2025</v>
      </c>
      <c r="C73" s="1" t="s">
        <v>17</v>
      </c>
      <c r="D73" s="1" t="s">
        <v>13</v>
      </c>
      <c r="E73" s="1">
        <v>87.994299999999996</v>
      </c>
      <c r="F73" s="1">
        <v>3772.5785999999998</v>
      </c>
      <c r="G73" s="1">
        <v>1</v>
      </c>
    </row>
    <row r="74" spans="1:7" x14ac:dyDescent="0.3">
      <c r="A74" s="1">
        <v>2020</v>
      </c>
      <c r="B74" s="1">
        <v>2024</v>
      </c>
      <c r="C74" s="1" t="s">
        <v>17</v>
      </c>
      <c r="D74" s="1" t="s">
        <v>10</v>
      </c>
      <c r="E74" s="1">
        <v>563723.48010000004</v>
      </c>
      <c r="F74" s="1">
        <v>24061342.517699901</v>
      </c>
      <c r="G74" s="1">
        <v>137</v>
      </c>
    </row>
    <row r="75" spans="1:7" x14ac:dyDescent="0.3">
      <c r="A75" s="1">
        <v>2020</v>
      </c>
      <c r="B75" s="1">
        <v>2023</v>
      </c>
      <c r="C75" s="1" t="s">
        <v>17</v>
      </c>
      <c r="D75" s="1" t="s">
        <v>10</v>
      </c>
      <c r="E75" s="1">
        <v>541327.04729999905</v>
      </c>
      <c r="F75" s="1">
        <v>23156335.001899902</v>
      </c>
      <c r="G75" s="1">
        <v>142</v>
      </c>
    </row>
    <row r="76" spans="1:7" x14ac:dyDescent="0.3">
      <c r="A76" s="1">
        <v>2020</v>
      </c>
      <c r="B76" s="1">
        <v>2020</v>
      </c>
      <c r="C76" s="1" t="s">
        <v>17</v>
      </c>
      <c r="D76" s="1" t="s">
        <v>10</v>
      </c>
      <c r="E76" s="1">
        <v>149209.08600000001</v>
      </c>
      <c r="F76" s="1">
        <v>6358413.6600000001</v>
      </c>
      <c r="G76" s="1">
        <v>137</v>
      </c>
    </row>
    <row r="77" spans="1:7" x14ac:dyDescent="0.3">
      <c r="A77" s="1">
        <v>2020</v>
      </c>
      <c r="B77" s="1">
        <v>2025</v>
      </c>
      <c r="C77" s="1" t="s">
        <v>17</v>
      </c>
      <c r="D77" s="1" t="s">
        <v>10</v>
      </c>
      <c r="E77" s="1">
        <v>273239.85339999897</v>
      </c>
      <c r="F77" s="1">
        <v>11708449.068299999</v>
      </c>
      <c r="G77" s="1">
        <v>129</v>
      </c>
    </row>
    <row r="78" spans="1:7" x14ac:dyDescent="0.3">
      <c r="A78" s="1">
        <v>2020</v>
      </c>
      <c r="B78" s="1">
        <v>2021</v>
      </c>
      <c r="C78" s="1" t="s">
        <v>17</v>
      </c>
      <c r="D78" s="1" t="s">
        <v>10</v>
      </c>
      <c r="E78" s="1">
        <v>462776.06819999998</v>
      </c>
      <c r="F78" s="1">
        <v>19713500.120499998</v>
      </c>
      <c r="G78" s="1">
        <v>153</v>
      </c>
    </row>
    <row r="79" spans="1:7" x14ac:dyDescent="0.3">
      <c r="A79" s="1">
        <v>2020</v>
      </c>
      <c r="B79" s="1">
        <v>2022</v>
      </c>
      <c r="C79" s="1" t="s">
        <v>17</v>
      </c>
      <c r="D79" s="1" t="s">
        <v>10</v>
      </c>
      <c r="E79" s="1">
        <v>551050.89069999999</v>
      </c>
      <c r="F79" s="1">
        <v>23630417.508099999</v>
      </c>
      <c r="G79" s="1">
        <v>147</v>
      </c>
    </row>
    <row r="80" spans="1:7" x14ac:dyDescent="0.3">
      <c r="A80" s="1">
        <v>2020</v>
      </c>
      <c r="B80" s="1">
        <v>2020</v>
      </c>
      <c r="C80" s="1" t="s">
        <v>17</v>
      </c>
      <c r="D80" s="1" t="s">
        <v>11</v>
      </c>
      <c r="E80" s="1">
        <v>843538.38679999695</v>
      </c>
      <c r="F80" s="1">
        <v>35955937.253700003</v>
      </c>
      <c r="G80" s="1">
        <v>901</v>
      </c>
    </row>
    <row r="81" spans="1:7" x14ac:dyDescent="0.3">
      <c r="A81" s="1">
        <v>2020</v>
      </c>
      <c r="B81" s="1">
        <v>2021</v>
      </c>
      <c r="C81" s="1" t="s">
        <v>17</v>
      </c>
      <c r="D81" s="1" t="s">
        <v>11</v>
      </c>
      <c r="E81" s="1">
        <v>2337688.47480002</v>
      </c>
      <c r="F81" s="1">
        <v>99583323.565000206</v>
      </c>
      <c r="G81" s="1">
        <v>1050</v>
      </c>
    </row>
    <row r="82" spans="1:7" x14ac:dyDescent="0.3">
      <c r="A82" s="1">
        <v>2020</v>
      </c>
      <c r="B82" s="1">
        <v>2023</v>
      </c>
      <c r="C82" s="1" t="s">
        <v>17</v>
      </c>
      <c r="D82" s="1" t="s">
        <v>11</v>
      </c>
      <c r="E82" s="1">
        <v>2160379.9660999998</v>
      </c>
      <c r="F82" s="1">
        <v>92394200.466199905</v>
      </c>
      <c r="G82" s="1">
        <v>970</v>
      </c>
    </row>
    <row r="83" spans="1:7" x14ac:dyDescent="0.3">
      <c r="A83" s="1">
        <v>2020</v>
      </c>
      <c r="B83" s="1">
        <v>2025</v>
      </c>
      <c r="C83" s="1" t="s">
        <v>17</v>
      </c>
      <c r="D83" s="1" t="s">
        <v>11</v>
      </c>
      <c r="E83" s="1">
        <v>834186.44639999897</v>
      </c>
      <c r="F83" s="1">
        <v>35744346.055299997</v>
      </c>
      <c r="G83" s="1">
        <v>863</v>
      </c>
    </row>
    <row r="84" spans="1:7" x14ac:dyDescent="0.3">
      <c r="A84" s="1">
        <v>2020</v>
      </c>
      <c r="B84" s="1">
        <v>2024</v>
      </c>
      <c r="C84" s="1" t="s">
        <v>17</v>
      </c>
      <c r="D84" s="1" t="s">
        <v>11</v>
      </c>
      <c r="E84" s="1">
        <v>2088228.6662999999</v>
      </c>
      <c r="F84" s="1">
        <v>89097979.708700001</v>
      </c>
      <c r="G84" s="1">
        <v>927</v>
      </c>
    </row>
    <row r="85" spans="1:7" x14ac:dyDescent="0.3">
      <c r="A85" s="1">
        <v>2020</v>
      </c>
      <c r="B85" s="1">
        <v>2022</v>
      </c>
      <c r="C85" s="1" t="s">
        <v>17</v>
      </c>
      <c r="D85" s="1" t="s">
        <v>11</v>
      </c>
      <c r="E85" s="1">
        <v>2208254.2760000098</v>
      </c>
      <c r="F85" s="1">
        <v>94645512.994999796</v>
      </c>
      <c r="G85" s="1">
        <v>1020</v>
      </c>
    </row>
    <row r="86" spans="1:7" x14ac:dyDescent="0.3">
      <c r="A86" s="1">
        <v>2020</v>
      </c>
      <c r="B86" s="1">
        <v>2024</v>
      </c>
      <c r="C86" s="1" t="s">
        <v>18</v>
      </c>
      <c r="D86" s="1" t="s">
        <v>9</v>
      </c>
      <c r="E86" s="1">
        <v>2.9661</v>
      </c>
      <c r="F86" s="1">
        <v>126.88679999999999</v>
      </c>
      <c r="G86" s="1">
        <v>1</v>
      </c>
    </row>
    <row r="87" spans="1:7" x14ac:dyDescent="0.3">
      <c r="A87" s="1">
        <v>2020</v>
      </c>
      <c r="B87" s="1">
        <v>2025</v>
      </c>
      <c r="C87" s="1" t="s">
        <v>18</v>
      </c>
      <c r="D87" s="1" t="s">
        <v>9</v>
      </c>
      <c r="E87" s="1">
        <v>146.32759999999999</v>
      </c>
      <c r="F87" s="1">
        <v>6285.6484</v>
      </c>
      <c r="G87" s="1">
        <v>1</v>
      </c>
    </row>
    <row r="88" spans="1:7" x14ac:dyDescent="0.3">
      <c r="A88" s="1">
        <v>2020</v>
      </c>
      <c r="B88" s="1">
        <v>2024</v>
      </c>
      <c r="C88" s="1" t="s">
        <v>18</v>
      </c>
      <c r="D88" s="1" t="s">
        <v>10</v>
      </c>
      <c r="E88" s="1">
        <v>776233.753399999</v>
      </c>
      <c r="F88" s="1">
        <v>33146889.535499901</v>
      </c>
      <c r="G88" s="1">
        <v>31</v>
      </c>
    </row>
    <row r="89" spans="1:7" x14ac:dyDescent="0.3">
      <c r="A89" s="1">
        <v>2020</v>
      </c>
      <c r="B89" s="1">
        <v>2020</v>
      </c>
      <c r="C89" s="1" t="s">
        <v>18</v>
      </c>
      <c r="D89" s="1" t="s">
        <v>10</v>
      </c>
      <c r="E89" s="1">
        <v>964851.94279999996</v>
      </c>
      <c r="F89" s="1">
        <v>41125267.6765</v>
      </c>
      <c r="G89" s="1">
        <v>28</v>
      </c>
    </row>
    <row r="90" spans="1:7" x14ac:dyDescent="0.3">
      <c r="A90" s="1">
        <v>2020</v>
      </c>
      <c r="B90" s="1">
        <v>2021</v>
      </c>
      <c r="C90" s="1" t="s">
        <v>18</v>
      </c>
      <c r="D90" s="1" t="s">
        <v>10</v>
      </c>
      <c r="E90" s="1">
        <v>718940.32739999995</v>
      </c>
      <c r="F90" s="1">
        <v>30643700.993499901</v>
      </c>
      <c r="G90" s="1">
        <v>31</v>
      </c>
    </row>
    <row r="91" spans="1:7" x14ac:dyDescent="0.3">
      <c r="A91" s="1">
        <v>2020</v>
      </c>
      <c r="B91" s="1">
        <v>2023</v>
      </c>
      <c r="C91" s="1" t="s">
        <v>18</v>
      </c>
      <c r="D91" s="1" t="s">
        <v>10</v>
      </c>
      <c r="E91" s="1">
        <v>686606.20259999903</v>
      </c>
      <c r="F91" s="1">
        <v>29352226.620999999</v>
      </c>
      <c r="G91" s="1">
        <v>31</v>
      </c>
    </row>
    <row r="92" spans="1:7" x14ac:dyDescent="0.3">
      <c r="A92" s="1">
        <v>2020</v>
      </c>
      <c r="B92" s="1">
        <v>2025</v>
      </c>
      <c r="C92" s="1" t="s">
        <v>18</v>
      </c>
      <c r="D92" s="1" t="s">
        <v>10</v>
      </c>
      <c r="E92" s="1">
        <v>320206.77879999997</v>
      </c>
      <c r="F92" s="1">
        <v>13725115.6405</v>
      </c>
      <c r="G92" s="1">
        <v>31</v>
      </c>
    </row>
    <row r="93" spans="1:7" x14ac:dyDescent="0.3">
      <c r="A93" s="1">
        <v>2020</v>
      </c>
      <c r="B93" s="1">
        <v>2022</v>
      </c>
      <c r="C93" s="1" t="s">
        <v>18</v>
      </c>
      <c r="D93" s="1" t="s">
        <v>10</v>
      </c>
      <c r="E93" s="1">
        <v>475718.98749999999</v>
      </c>
      <c r="F93" s="1">
        <v>20413227.406500001</v>
      </c>
      <c r="G93" s="1">
        <v>31</v>
      </c>
    </row>
    <row r="94" spans="1:7" x14ac:dyDescent="0.3">
      <c r="A94" s="1">
        <v>2020</v>
      </c>
      <c r="B94" s="1">
        <v>2022</v>
      </c>
      <c r="C94" s="1" t="s">
        <v>18</v>
      </c>
      <c r="D94" s="1" t="s">
        <v>11</v>
      </c>
      <c r="E94" s="1">
        <v>482.02089999999998</v>
      </c>
      <c r="F94" s="1">
        <v>20642.048699999999</v>
      </c>
      <c r="G94" s="1">
        <v>1</v>
      </c>
    </row>
    <row r="95" spans="1:7" x14ac:dyDescent="0.3">
      <c r="A95" s="1">
        <v>2020</v>
      </c>
      <c r="B95" s="1">
        <v>2023</v>
      </c>
      <c r="C95" s="1" t="s">
        <v>18</v>
      </c>
      <c r="D95" s="1" t="s">
        <v>11</v>
      </c>
      <c r="E95" s="1">
        <v>1116.2213999999999</v>
      </c>
      <c r="F95" s="1">
        <v>47872.809800000003</v>
      </c>
      <c r="G95" s="1">
        <v>1</v>
      </c>
    </row>
    <row r="96" spans="1:7" x14ac:dyDescent="0.3">
      <c r="A96" s="1">
        <v>2020</v>
      </c>
      <c r="B96" s="1">
        <v>2025</v>
      </c>
      <c r="C96" s="1" t="s">
        <v>18</v>
      </c>
      <c r="D96" s="1" t="s">
        <v>11</v>
      </c>
      <c r="E96" s="1">
        <v>529.94319999999902</v>
      </c>
      <c r="F96" s="1">
        <v>22703.124599999999</v>
      </c>
      <c r="G96" s="1">
        <v>1</v>
      </c>
    </row>
    <row r="97" spans="1:7" x14ac:dyDescent="0.3">
      <c r="A97" s="1">
        <v>2020</v>
      </c>
      <c r="B97" s="1">
        <v>2024</v>
      </c>
      <c r="C97" s="1" t="s">
        <v>18</v>
      </c>
      <c r="D97" s="1" t="s">
        <v>11</v>
      </c>
      <c r="E97" s="1">
        <v>778.34529999999904</v>
      </c>
      <c r="F97" s="1">
        <v>33240.531900000002</v>
      </c>
      <c r="G97" s="1">
        <v>1</v>
      </c>
    </row>
    <row r="98" spans="1:7" x14ac:dyDescent="0.3">
      <c r="A98" s="1">
        <v>2020</v>
      </c>
      <c r="B98" s="1">
        <v>2021</v>
      </c>
      <c r="C98" s="1" t="s">
        <v>19</v>
      </c>
      <c r="D98" s="1" t="s">
        <v>10</v>
      </c>
      <c r="E98" s="1">
        <v>4416.8462</v>
      </c>
      <c r="F98" s="1">
        <v>188383.35939999999</v>
      </c>
      <c r="G98" s="1">
        <v>1</v>
      </c>
    </row>
    <row r="99" spans="1:7" x14ac:dyDescent="0.3">
      <c r="A99" s="1">
        <v>2020</v>
      </c>
      <c r="B99" s="1">
        <v>2023</v>
      </c>
      <c r="C99" s="1" t="s">
        <v>19</v>
      </c>
      <c r="D99" s="1" t="s">
        <v>10</v>
      </c>
      <c r="E99" s="1">
        <v>4369.6692000000003</v>
      </c>
      <c r="F99" s="1">
        <v>187399.37650000001</v>
      </c>
      <c r="G99" s="1">
        <v>1</v>
      </c>
    </row>
    <row r="100" spans="1:7" x14ac:dyDescent="0.3">
      <c r="A100" s="1">
        <v>2020</v>
      </c>
      <c r="B100" s="1">
        <v>2020</v>
      </c>
      <c r="C100" s="1" t="s">
        <v>19</v>
      </c>
      <c r="D100" s="1" t="s">
        <v>10</v>
      </c>
      <c r="E100" s="1">
        <v>4719.1804000000002</v>
      </c>
      <c r="F100" s="1">
        <v>201076.77649999899</v>
      </c>
      <c r="G100" s="1">
        <v>1</v>
      </c>
    </row>
    <row r="101" spans="1:7" x14ac:dyDescent="0.3">
      <c r="A101" s="1">
        <v>2020</v>
      </c>
      <c r="B101" s="1">
        <v>2022</v>
      </c>
      <c r="C101" s="1" t="s">
        <v>19</v>
      </c>
      <c r="D101" s="1" t="s">
        <v>10</v>
      </c>
      <c r="E101" s="1">
        <v>4653.009</v>
      </c>
      <c r="F101" s="1">
        <v>200054.31729999901</v>
      </c>
      <c r="G101" s="1">
        <v>1</v>
      </c>
    </row>
    <row r="102" spans="1:7" x14ac:dyDescent="0.3">
      <c r="A102" s="1">
        <v>2020</v>
      </c>
      <c r="B102" s="1">
        <v>2024</v>
      </c>
      <c r="C102" s="1" t="s">
        <v>19</v>
      </c>
      <c r="D102" s="1" t="s">
        <v>10</v>
      </c>
      <c r="E102" s="1">
        <v>4493.8743999999997</v>
      </c>
      <c r="F102" s="1">
        <v>192221.37280000001</v>
      </c>
      <c r="G102" s="1">
        <v>1</v>
      </c>
    </row>
    <row r="103" spans="1:7" x14ac:dyDescent="0.3">
      <c r="A103" s="1">
        <v>2020</v>
      </c>
      <c r="B103" s="1">
        <v>2025</v>
      </c>
      <c r="C103" s="1" t="s">
        <v>19</v>
      </c>
      <c r="D103" s="1" t="s">
        <v>10</v>
      </c>
      <c r="E103" s="1">
        <v>3017.5124000000001</v>
      </c>
      <c r="F103" s="1">
        <v>129544.1762</v>
      </c>
      <c r="G103" s="1">
        <v>1</v>
      </c>
    </row>
    <row r="104" spans="1:7" x14ac:dyDescent="0.3">
      <c r="A104" s="1">
        <v>2020</v>
      </c>
      <c r="B104" s="1">
        <v>2021</v>
      </c>
      <c r="C104" s="1" t="s">
        <v>20</v>
      </c>
      <c r="D104" s="1" t="s">
        <v>10</v>
      </c>
      <c r="E104" s="1">
        <v>4860</v>
      </c>
      <c r="F104" s="1">
        <v>207029.71</v>
      </c>
      <c r="G104" s="1">
        <v>1</v>
      </c>
    </row>
    <row r="105" spans="1:7" x14ac:dyDescent="0.3">
      <c r="A105" s="1">
        <v>2020</v>
      </c>
      <c r="B105" s="1">
        <v>2020</v>
      </c>
      <c r="C105" s="1" t="s">
        <v>20</v>
      </c>
      <c r="D105" s="1" t="s">
        <v>10</v>
      </c>
      <c r="E105" s="1">
        <v>1827</v>
      </c>
      <c r="F105" s="1">
        <v>77907.911999999997</v>
      </c>
      <c r="G105" s="1">
        <v>1</v>
      </c>
    </row>
    <row r="106" spans="1:7" x14ac:dyDescent="0.3">
      <c r="A106" s="1">
        <v>2020</v>
      </c>
      <c r="B106" s="1">
        <v>2023</v>
      </c>
      <c r="C106" s="1" t="s">
        <v>20</v>
      </c>
      <c r="D106" s="1" t="s">
        <v>10</v>
      </c>
      <c r="E106" s="1">
        <v>945</v>
      </c>
      <c r="F106" s="1">
        <v>40708.307000000001</v>
      </c>
      <c r="G106" s="1">
        <v>1</v>
      </c>
    </row>
    <row r="107" spans="1:7" x14ac:dyDescent="0.3">
      <c r="A107" s="1">
        <v>2020</v>
      </c>
      <c r="B107" s="1">
        <v>2022</v>
      </c>
      <c r="C107" s="1" t="s">
        <v>20</v>
      </c>
      <c r="D107" s="1" t="s">
        <v>10</v>
      </c>
      <c r="E107" s="1">
        <v>4920</v>
      </c>
      <c r="F107" s="1">
        <v>210834.34599999999</v>
      </c>
      <c r="G107" s="1">
        <v>1</v>
      </c>
    </row>
    <row r="108" spans="1:7" x14ac:dyDescent="0.3">
      <c r="A108" s="1">
        <v>2020</v>
      </c>
      <c r="B108" s="1">
        <v>2020</v>
      </c>
      <c r="C108" s="1" t="s">
        <v>21</v>
      </c>
      <c r="D108" s="1" t="s">
        <v>8</v>
      </c>
      <c r="E108" s="1">
        <v>537.0136</v>
      </c>
      <c r="F108" s="1">
        <v>22900.649799999999</v>
      </c>
      <c r="G108" s="1">
        <v>6</v>
      </c>
    </row>
    <row r="109" spans="1:7" x14ac:dyDescent="0.3">
      <c r="A109" s="1">
        <v>2020</v>
      </c>
      <c r="B109" s="1">
        <v>2021</v>
      </c>
      <c r="C109" s="1" t="s">
        <v>22</v>
      </c>
      <c r="D109" s="1" t="s">
        <v>8</v>
      </c>
      <c r="E109" s="1">
        <v>30460.282200000001</v>
      </c>
      <c r="F109" s="1">
        <v>1297848.9365999999</v>
      </c>
      <c r="G109" s="1">
        <v>699</v>
      </c>
    </row>
    <row r="110" spans="1:7" x14ac:dyDescent="0.3">
      <c r="A110" s="1">
        <v>2020</v>
      </c>
      <c r="B110" s="1">
        <v>2023</v>
      </c>
      <c r="C110" s="1" t="s">
        <v>22</v>
      </c>
      <c r="D110" s="1" t="s">
        <v>8</v>
      </c>
      <c r="E110" s="1">
        <v>19746.6113999999</v>
      </c>
      <c r="F110" s="1">
        <v>844613.76340000005</v>
      </c>
      <c r="G110" s="1">
        <v>652</v>
      </c>
    </row>
    <row r="111" spans="1:7" x14ac:dyDescent="0.3">
      <c r="A111" s="1">
        <v>2020</v>
      </c>
      <c r="B111" s="1">
        <v>2024</v>
      </c>
      <c r="C111" s="1" t="s">
        <v>22</v>
      </c>
      <c r="D111" s="1" t="s">
        <v>8</v>
      </c>
      <c r="E111" s="1">
        <v>18544.9395</v>
      </c>
      <c r="F111" s="1">
        <v>791218.26539999899</v>
      </c>
      <c r="G111" s="1">
        <v>630</v>
      </c>
    </row>
    <row r="112" spans="1:7" x14ac:dyDescent="0.3">
      <c r="A112" s="1">
        <v>2020</v>
      </c>
      <c r="B112" s="1">
        <v>2025</v>
      </c>
      <c r="C112" s="1" t="s">
        <v>22</v>
      </c>
      <c r="D112" s="1" t="s">
        <v>8</v>
      </c>
      <c r="E112" s="1">
        <v>6763.6966999999904</v>
      </c>
      <c r="F112" s="1">
        <v>290178.56670000002</v>
      </c>
      <c r="G112" s="1">
        <v>597</v>
      </c>
    </row>
    <row r="113" spans="1:7" x14ac:dyDescent="0.3">
      <c r="A113" s="1">
        <v>2020</v>
      </c>
      <c r="B113" s="1">
        <v>2020</v>
      </c>
      <c r="C113" s="1" t="s">
        <v>22</v>
      </c>
      <c r="D113" s="1" t="s">
        <v>8</v>
      </c>
      <c r="E113" s="1">
        <v>15018.546399999899</v>
      </c>
      <c r="F113" s="1">
        <v>640118.83059999999</v>
      </c>
      <c r="G113" s="1">
        <v>707</v>
      </c>
    </row>
    <row r="114" spans="1:7" x14ac:dyDescent="0.3">
      <c r="A114" s="1">
        <v>2020</v>
      </c>
      <c r="B114" s="1">
        <v>2022</v>
      </c>
      <c r="C114" s="1" t="s">
        <v>22</v>
      </c>
      <c r="D114" s="1" t="s">
        <v>8</v>
      </c>
      <c r="E114" s="1">
        <v>21448.1208999999</v>
      </c>
      <c r="F114" s="1">
        <v>918981.17180000094</v>
      </c>
      <c r="G114" s="1">
        <v>668</v>
      </c>
    </row>
    <row r="115" spans="1:7" x14ac:dyDescent="0.3">
      <c r="A115" s="1">
        <v>2020</v>
      </c>
      <c r="B115" s="1">
        <v>2021</v>
      </c>
      <c r="C115" s="1" t="s">
        <v>22</v>
      </c>
      <c r="D115" s="1" t="s">
        <v>9</v>
      </c>
      <c r="E115" s="1">
        <v>120545.5606</v>
      </c>
      <c r="F115" s="1">
        <v>5139851.1796000004</v>
      </c>
      <c r="G115" s="1">
        <v>631</v>
      </c>
    </row>
    <row r="116" spans="1:7" x14ac:dyDescent="0.3">
      <c r="A116" s="1">
        <v>2020</v>
      </c>
      <c r="B116" s="1">
        <v>2025</v>
      </c>
      <c r="C116" s="1" t="s">
        <v>22</v>
      </c>
      <c r="D116" s="1" t="s">
        <v>9</v>
      </c>
      <c r="E116" s="1">
        <v>2492.5126999999902</v>
      </c>
      <c r="F116" s="1">
        <v>106866.1724</v>
      </c>
      <c r="G116" s="1">
        <v>66</v>
      </c>
    </row>
    <row r="117" spans="1:7" x14ac:dyDescent="0.3">
      <c r="A117" s="1">
        <v>2020</v>
      </c>
      <c r="B117" s="1">
        <v>2023</v>
      </c>
      <c r="C117" s="1" t="s">
        <v>22</v>
      </c>
      <c r="D117" s="1" t="s">
        <v>9</v>
      </c>
      <c r="E117" s="1">
        <v>5680.7720999999901</v>
      </c>
      <c r="F117" s="1">
        <v>243400.976</v>
      </c>
      <c r="G117" s="1">
        <v>78</v>
      </c>
    </row>
    <row r="118" spans="1:7" x14ac:dyDescent="0.3">
      <c r="A118" s="1">
        <v>2020</v>
      </c>
      <c r="B118" s="1">
        <v>2022</v>
      </c>
      <c r="C118" s="1" t="s">
        <v>22</v>
      </c>
      <c r="D118" s="1" t="s">
        <v>9</v>
      </c>
      <c r="E118" s="1">
        <v>10158.325999999999</v>
      </c>
      <c r="F118" s="1">
        <v>436030.69649999897</v>
      </c>
      <c r="G118" s="1">
        <v>92</v>
      </c>
    </row>
    <row r="119" spans="1:7" x14ac:dyDescent="0.3">
      <c r="A119" s="1">
        <v>2020</v>
      </c>
      <c r="B119" s="1">
        <v>2020</v>
      </c>
      <c r="C119" s="1" t="s">
        <v>22</v>
      </c>
      <c r="D119" s="1" t="s">
        <v>9</v>
      </c>
      <c r="E119" s="1">
        <v>95086.085200000001</v>
      </c>
      <c r="F119" s="1">
        <v>4053706.9080999899</v>
      </c>
      <c r="G119" s="1">
        <v>2050</v>
      </c>
    </row>
    <row r="120" spans="1:7" x14ac:dyDescent="0.3">
      <c r="A120" s="1">
        <v>2020</v>
      </c>
      <c r="B120" s="1">
        <v>2024</v>
      </c>
      <c r="C120" s="1" t="s">
        <v>22</v>
      </c>
      <c r="D120" s="1" t="s">
        <v>9</v>
      </c>
      <c r="E120" s="1">
        <v>4499.7753999999904</v>
      </c>
      <c r="F120" s="1">
        <v>192069.63320000001</v>
      </c>
      <c r="G120" s="1">
        <v>70</v>
      </c>
    </row>
    <row r="121" spans="1:7" x14ac:dyDescent="0.3">
      <c r="A121" s="1">
        <v>2020</v>
      </c>
      <c r="B121" s="1">
        <v>2021</v>
      </c>
      <c r="C121" s="1" t="s">
        <v>22</v>
      </c>
      <c r="D121" s="1" t="s">
        <v>10</v>
      </c>
      <c r="E121" s="1">
        <v>0.99080000000000001</v>
      </c>
      <c r="F121" s="1">
        <v>42.145699999999998</v>
      </c>
      <c r="G121" s="1">
        <v>1</v>
      </c>
    </row>
    <row r="122" spans="1:7" x14ac:dyDescent="0.3">
      <c r="A122" s="1">
        <v>2020</v>
      </c>
      <c r="B122" s="1">
        <v>2023</v>
      </c>
      <c r="C122" s="1" t="s">
        <v>22</v>
      </c>
      <c r="D122" s="1" t="s">
        <v>10</v>
      </c>
      <c r="E122" s="1">
        <v>1.9794</v>
      </c>
      <c r="F122" s="1">
        <v>85.126999999999995</v>
      </c>
      <c r="G122" s="1">
        <v>1</v>
      </c>
    </row>
    <row r="123" spans="1:7" x14ac:dyDescent="0.3">
      <c r="A123" s="1">
        <v>2020</v>
      </c>
      <c r="B123" s="1">
        <v>2020</v>
      </c>
      <c r="C123" s="1" t="s">
        <v>22</v>
      </c>
      <c r="D123" s="1" t="s">
        <v>10</v>
      </c>
      <c r="E123" s="1">
        <v>65.392799999999994</v>
      </c>
      <c r="F123" s="1">
        <v>2791.5255000000002</v>
      </c>
      <c r="G123" s="1">
        <v>2</v>
      </c>
    </row>
    <row r="124" spans="1:7" x14ac:dyDescent="0.3">
      <c r="A124" s="1">
        <v>2020</v>
      </c>
      <c r="B124" s="1">
        <v>2022</v>
      </c>
      <c r="C124" s="1" t="s">
        <v>22</v>
      </c>
      <c r="D124" s="1" t="s">
        <v>10</v>
      </c>
      <c r="E124" s="1">
        <v>5.9397000000000002</v>
      </c>
      <c r="F124" s="1">
        <v>254.31619999999899</v>
      </c>
      <c r="G124" s="1">
        <v>1</v>
      </c>
    </row>
    <row r="125" spans="1:7" x14ac:dyDescent="0.3">
      <c r="A125" s="1">
        <v>2020</v>
      </c>
      <c r="B125" s="1">
        <v>2021</v>
      </c>
      <c r="C125" s="1" t="s">
        <v>22</v>
      </c>
      <c r="D125" s="1" t="s">
        <v>11</v>
      </c>
      <c r="E125" s="1">
        <v>79.247200000000007</v>
      </c>
      <c r="F125" s="1">
        <v>3379.9447999999902</v>
      </c>
      <c r="G125" s="1">
        <v>4</v>
      </c>
    </row>
    <row r="126" spans="1:7" x14ac:dyDescent="0.3">
      <c r="A126" s="1">
        <v>2020</v>
      </c>
      <c r="B126" s="1">
        <v>2023</v>
      </c>
      <c r="C126" s="1" t="s">
        <v>22</v>
      </c>
      <c r="D126" s="1" t="s">
        <v>11</v>
      </c>
      <c r="E126" s="1">
        <v>32.642099999999999</v>
      </c>
      <c r="F126" s="1">
        <v>1389.5719999999999</v>
      </c>
      <c r="G126" s="1">
        <v>1</v>
      </c>
    </row>
    <row r="127" spans="1:7" x14ac:dyDescent="0.3">
      <c r="A127" s="1">
        <v>2020</v>
      </c>
      <c r="B127" s="1">
        <v>2024</v>
      </c>
      <c r="C127" s="1" t="s">
        <v>22</v>
      </c>
      <c r="D127" s="1" t="s">
        <v>11</v>
      </c>
      <c r="E127" s="1">
        <v>9.891</v>
      </c>
      <c r="F127" s="1">
        <v>423.43380000000002</v>
      </c>
      <c r="G127" s="1">
        <v>1</v>
      </c>
    </row>
    <row r="128" spans="1:7" x14ac:dyDescent="0.3">
      <c r="A128" s="1">
        <v>2020</v>
      </c>
      <c r="B128" s="1">
        <v>2020</v>
      </c>
      <c r="C128" s="1" t="s">
        <v>22</v>
      </c>
      <c r="D128" s="1" t="s">
        <v>11</v>
      </c>
      <c r="E128" s="1">
        <v>348.76159999999902</v>
      </c>
      <c r="F128" s="1">
        <v>14865.885099999899</v>
      </c>
      <c r="G128" s="1">
        <v>7</v>
      </c>
    </row>
    <row r="129" spans="1:7" x14ac:dyDescent="0.3">
      <c r="A129" s="1">
        <v>2020</v>
      </c>
      <c r="B129" s="1">
        <v>2022</v>
      </c>
      <c r="C129" s="1" t="s">
        <v>22</v>
      </c>
      <c r="D129" s="1" t="s">
        <v>11</v>
      </c>
      <c r="E129" s="1">
        <v>8.9072999999999993</v>
      </c>
      <c r="F129" s="1">
        <v>381.4144</v>
      </c>
      <c r="G129" s="1">
        <v>1</v>
      </c>
    </row>
    <row r="130" spans="1:7" x14ac:dyDescent="0.3">
      <c r="A130" s="1">
        <v>2021</v>
      </c>
      <c r="B130" s="1">
        <v>2022</v>
      </c>
      <c r="C130" s="1" t="s">
        <v>7</v>
      </c>
      <c r="D130" s="1" t="s">
        <v>8</v>
      </c>
      <c r="E130" s="1">
        <v>11360863.4428</v>
      </c>
      <c r="F130" s="1">
        <v>487516641.88029999</v>
      </c>
      <c r="G130" s="1">
        <v>21270</v>
      </c>
    </row>
    <row r="131" spans="1:7" x14ac:dyDescent="0.3">
      <c r="A131" s="1">
        <v>2021</v>
      </c>
      <c r="B131" s="1">
        <v>2023</v>
      </c>
      <c r="C131" s="1" t="s">
        <v>7</v>
      </c>
      <c r="D131" s="1" t="s">
        <v>8</v>
      </c>
      <c r="E131" s="1">
        <v>10522493.1510999</v>
      </c>
      <c r="F131" s="1">
        <v>451295583.43599999</v>
      </c>
      <c r="G131" s="1">
        <v>21198</v>
      </c>
    </row>
    <row r="132" spans="1:7" x14ac:dyDescent="0.3">
      <c r="A132" s="1">
        <v>2021</v>
      </c>
      <c r="B132" s="1">
        <v>2024</v>
      </c>
      <c r="C132" s="1" t="s">
        <v>7</v>
      </c>
      <c r="D132" s="1" t="s">
        <v>8</v>
      </c>
      <c r="E132" s="1">
        <v>10275310.450300001</v>
      </c>
      <c r="F132" s="1">
        <v>438726148.75160003</v>
      </c>
      <c r="G132" s="1">
        <v>21216</v>
      </c>
    </row>
    <row r="133" spans="1:7" x14ac:dyDescent="0.3">
      <c r="A133" s="1">
        <v>2021</v>
      </c>
      <c r="B133" s="1">
        <v>2020</v>
      </c>
      <c r="C133" s="1" t="s">
        <v>7</v>
      </c>
      <c r="D133" s="1" t="s">
        <v>8</v>
      </c>
      <c r="E133" s="1">
        <v>32839.075199999897</v>
      </c>
      <c r="F133" s="1">
        <v>1400945.997</v>
      </c>
      <c r="G133" s="1">
        <v>2091</v>
      </c>
    </row>
    <row r="134" spans="1:7" x14ac:dyDescent="0.3">
      <c r="A134" s="1">
        <v>2021</v>
      </c>
      <c r="B134" s="1">
        <v>2025</v>
      </c>
      <c r="C134" s="1" t="s">
        <v>7</v>
      </c>
      <c r="D134" s="1" t="s">
        <v>8</v>
      </c>
      <c r="E134" s="1">
        <v>7560590.8673999999</v>
      </c>
      <c r="F134" s="1">
        <v>324261422.09249997</v>
      </c>
      <c r="G134" s="1">
        <v>21138</v>
      </c>
    </row>
    <row r="135" spans="1:7" x14ac:dyDescent="0.3">
      <c r="A135" s="1">
        <v>2021</v>
      </c>
      <c r="B135" s="1">
        <v>2021</v>
      </c>
      <c r="C135" s="1" t="s">
        <v>7</v>
      </c>
      <c r="D135" s="1" t="s">
        <v>8</v>
      </c>
      <c r="E135" s="1">
        <v>3965179.2809999902</v>
      </c>
      <c r="F135" s="1">
        <v>168842773.74860001</v>
      </c>
      <c r="G135" s="1">
        <v>19693</v>
      </c>
    </row>
    <row r="136" spans="1:7" x14ac:dyDescent="0.3">
      <c r="A136" s="1">
        <v>2021</v>
      </c>
      <c r="B136" s="1">
        <v>2023</v>
      </c>
      <c r="C136" s="1" t="s">
        <v>7</v>
      </c>
      <c r="D136" s="1" t="s">
        <v>9</v>
      </c>
      <c r="E136" s="1">
        <v>3545246.2463999898</v>
      </c>
      <c r="F136" s="1">
        <v>152108797.84380001</v>
      </c>
      <c r="G136" s="1">
        <v>7046</v>
      </c>
    </row>
    <row r="137" spans="1:7" x14ac:dyDescent="0.3">
      <c r="A137" s="1">
        <v>2021</v>
      </c>
      <c r="B137" s="1">
        <v>2022</v>
      </c>
      <c r="C137" s="1" t="s">
        <v>7</v>
      </c>
      <c r="D137" s="1" t="s">
        <v>9</v>
      </c>
      <c r="E137" s="1">
        <v>3602399.0111999898</v>
      </c>
      <c r="F137" s="1">
        <v>154627469.90319899</v>
      </c>
      <c r="G137" s="1">
        <v>7235</v>
      </c>
    </row>
    <row r="138" spans="1:7" x14ac:dyDescent="0.3">
      <c r="A138" s="1">
        <v>2021</v>
      </c>
      <c r="B138" s="1">
        <v>2025</v>
      </c>
      <c r="C138" s="1" t="s">
        <v>7</v>
      </c>
      <c r="D138" s="1" t="s">
        <v>9</v>
      </c>
      <c r="E138" s="1">
        <v>2635712.0531999902</v>
      </c>
      <c r="F138" s="1">
        <v>113059464.8417</v>
      </c>
      <c r="G138" s="1">
        <v>6896</v>
      </c>
    </row>
    <row r="139" spans="1:7" x14ac:dyDescent="0.3">
      <c r="A139" s="1">
        <v>2021</v>
      </c>
      <c r="B139" s="1">
        <v>2021</v>
      </c>
      <c r="C139" s="1" t="s">
        <v>7</v>
      </c>
      <c r="D139" s="1" t="s">
        <v>9</v>
      </c>
      <c r="E139" s="1">
        <v>904046.97239999997</v>
      </c>
      <c r="F139" s="1">
        <v>38474843.887599997</v>
      </c>
      <c r="G139" s="1">
        <v>5692</v>
      </c>
    </row>
    <row r="140" spans="1:7" x14ac:dyDescent="0.3">
      <c r="A140" s="1">
        <v>2021</v>
      </c>
      <c r="B140" s="1">
        <v>2024</v>
      </c>
      <c r="C140" s="1" t="s">
        <v>7</v>
      </c>
      <c r="D140" s="1" t="s">
        <v>9</v>
      </c>
      <c r="E140" s="1">
        <v>3338094.8443999998</v>
      </c>
      <c r="F140" s="1">
        <v>142561888.6521</v>
      </c>
      <c r="G140" s="1">
        <v>7081</v>
      </c>
    </row>
    <row r="141" spans="1:7" x14ac:dyDescent="0.3">
      <c r="A141" s="1">
        <v>2021</v>
      </c>
      <c r="B141" s="1">
        <v>2025</v>
      </c>
      <c r="C141" s="1" t="s">
        <v>7</v>
      </c>
      <c r="D141" s="1" t="s">
        <v>10</v>
      </c>
      <c r="E141" s="1">
        <v>15.819199999999899</v>
      </c>
      <c r="F141" s="1">
        <v>675.03</v>
      </c>
      <c r="G141" s="1">
        <v>2</v>
      </c>
    </row>
    <row r="142" spans="1:7" x14ac:dyDescent="0.3">
      <c r="A142" s="1">
        <v>2021</v>
      </c>
      <c r="B142" s="1">
        <v>2023</v>
      </c>
      <c r="C142" s="1" t="s">
        <v>7</v>
      </c>
      <c r="D142" s="1" t="s">
        <v>10</v>
      </c>
      <c r="E142" s="1">
        <v>394.84829999999999</v>
      </c>
      <c r="F142" s="1">
        <v>16944.7399</v>
      </c>
      <c r="G142" s="1">
        <v>4</v>
      </c>
    </row>
    <row r="143" spans="1:7" x14ac:dyDescent="0.3">
      <c r="A143" s="1">
        <v>2021</v>
      </c>
      <c r="B143" s="1">
        <v>2022</v>
      </c>
      <c r="C143" s="1" t="s">
        <v>7</v>
      </c>
      <c r="D143" s="1" t="s">
        <v>10</v>
      </c>
      <c r="E143" s="1">
        <v>2510.02899999999</v>
      </c>
      <c r="F143" s="1">
        <v>107828.51069999899</v>
      </c>
      <c r="G143" s="1">
        <v>6</v>
      </c>
    </row>
    <row r="144" spans="1:7" x14ac:dyDescent="0.3">
      <c r="A144" s="1">
        <v>2021</v>
      </c>
      <c r="B144" s="1">
        <v>2024</v>
      </c>
      <c r="C144" s="1" t="s">
        <v>7</v>
      </c>
      <c r="D144" s="1" t="s">
        <v>10</v>
      </c>
      <c r="E144" s="1">
        <v>342.216599999999</v>
      </c>
      <c r="F144" s="1">
        <v>14618.8181</v>
      </c>
      <c r="G144" s="1">
        <v>2</v>
      </c>
    </row>
    <row r="145" spans="1:7" x14ac:dyDescent="0.3">
      <c r="A145" s="1">
        <v>2021</v>
      </c>
      <c r="B145" s="1">
        <v>2021</v>
      </c>
      <c r="C145" s="1" t="s">
        <v>7</v>
      </c>
      <c r="D145" s="1" t="s">
        <v>10</v>
      </c>
      <c r="E145" s="1">
        <v>148.53</v>
      </c>
      <c r="F145" s="1">
        <v>6317.0343999999996</v>
      </c>
      <c r="G145" s="1">
        <v>2</v>
      </c>
    </row>
    <row r="146" spans="1:7" x14ac:dyDescent="0.3">
      <c r="A146" s="1">
        <v>2021</v>
      </c>
      <c r="B146" s="1">
        <v>2022</v>
      </c>
      <c r="C146" s="1" t="s">
        <v>7</v>
      </c>
      <c r="D146" s="1" t="s">
        <v>11</v>
      </c>
      <c r="E146" s="1">
        <v>5522.2491</v>
      </c>
      <c r="F146" s="1">
        <v>236858.033999999</v>
      </c>
      <c r="G146" s="1">
        <v>8</v>
      </c>
    </row>
    <row r="147" spans="1:7" x14ac:dyDescent="0.3">
      <c r="A147" s="1">
        <v>2021</v>
      </c>
      <c r="B147" s="1">
        <v>2023</v>
      </c>
      <c r="C147" s="1" t="s">
        <v>7</v>
      </c>
      <c r="D147" s="1" t="s">
        <v>11</v>
      </c>
      <c r="E147" s="1">
        <v>3496.3502999999901</v>
      </c>
      <c r="F147" s="1">
        <v>150173.465499999</v>
      </c>
      <c r="G147" s="1">
        <v>8</v>
      </c>
    </row>
    <row r="148" spans="1:7" x14ac:dyDescent="0.3">
      <c r="A148" s="1">
        <v>2021</v>
      </c>
      <c r="B148" s="1">
        <v>2025</v>
      </c>
      <c r="C148" s="1" t="s">
        <v>7</v>
      </c>
      <c r="D148" s="1" t="s">
        <v>11</v>
      </c>
      <c r="E148" s="1">
        <v>32.627099999999999</v>
      </c>
      <c r="F148" s="1">
        <v>1399.5217</v>
      </c>
      <c r="G148" s="1">
        <v>1</v>
      </c>
    </row>
    <row r="149" spans="1:7" x14ac:dyDescent="0.3">
      <c r="A149" s="1">
        <v>2021</v>
      </c>
      <c r="B149" s="1">
        <v>2024</v>
      </c>
      <c r="C149" s="1" t="s">
        <v>7</v>
      </c>
      <c r="D149" s="1" t="s">
        <v>11</v>
      </c>
      <c r="E149" s="1">
        <v>815.00360000000001</v>
      </c>
      <c r="F149" s="1">
        <v>34787.131199999902</v>
      </c>
      <c r="G149" s="1">
        <v>6</v>
      </c>
    </row>
    <row r="150" spans="1:7" x14ac:dyDescent="0.3">
      <c r="A150" s="1">
        <v>2021</v>
      </c>
      <c r="B150" s="1">
        <v>2021</v>
      </c>
      <c r="C150" s="1" t="s">
        <v>7</v>
      </c>
      <c r="D150" s="1" t="s">
        <v>11</v>
      </c>
      <c r="E150" s="1">
        <v>4465.4856</v>
      </c>
      <c r="F150" s="1">
        <v>190270.6698</v>
      </c>
      <c r="G150" s="1">
        <v>8</v>
      </c>
    </row>
    <row r="151" spans="1:7" x14ac:dyDescent="0.3">
      <c r="A151" s="1">
        <v>2021</v>
      </c>
      <c r="B151" s="1">
        <v>2025</v>
      </c>
      <c r="C151" s="1" t="s">
        <v>12</v>
      </c>
      <c r="D151" s="1" t="s">
        <v>10</v>
      </c>
      <c r="E151" s="1">
        <v>187791.967999999</v>
      </c>
      <c r="F151" s="1">
        <v>8057585.4582000002</v>
      </c>
      <c r="G151" s="1">
        <v>45</v>
      </c>
    </row>
    <row r="152" spans="1:7" x14ac:dyDescent="0.3">
      <c r="A152" s="1">
        <v>2021</v>
      </c>
      <c r="B152" s="1">
        <v>2021</v>
      </c>
      <c r="C152" s="1" t="s">
        <v>12</v>
      </c>
      <c r="D152" s="1" t="s">
        <v>10</v>
      </c>
      <c r="E152" s="1">
        <v>150213.70300000001</v>
      </c>
      <c r="F152" s="1">
        <v>6391598.6925999904</v>
      </c>
      <c r="G152" s="1">
        <v>46</v>
      </c>
    </row>
    <row r="153" spans="1:7" x14ac:dyDescent="0.3">
      <c r="A153" s="1">
        <v>2021</v>
      </c>
      <c r="B153" s="1">
        <v>2022</v>
      </c>
      <c r="C153" s="1" t="s">
        <v>12</v>
      </c>
      <c r="D153" s="1" t="s">
        <v>10</v>
      </c>
      <c r="E153" s="1">
        <v>386506.84730000002</v>
      </c>
      <c r="F153" s="1">
        <v>16568110.7815999</v>
      </c>
      <c r="G153" s="1">
        <v>45</v>
      </c>
    </row>
    <row r="154" spans="1:7" x14ac:dyDescent="0.3">
      <c r="A154" s="1">
        <v>2021</v>
      </c>
      <c r="B154" s="1">
        <v>2024</v>
      </c>
      <c r="C154" s="1" t="s">
        <v>12</v>
      </c>
      <c r="D154" s="1" t="s">
        <v>10</v>
      </c>
      <c r="E154" s="1">
        <v>477394.14319999999</v>
      </c>
      <c r="F154" s="1">
        <v>20354277.633299999</v>
      </c>
      <c r="G154" s="1">
        <v>45</v>
      </c>
    </row>
    <row r="155" spans="1:7" x14ac:dyDescent="0.3">
      <c r="A155" s="1">
        <v>2021</v>
      </c>
      <c r="B155" s="1">
        <v>2023</v>
      </c>
      <c r="C155" s="1" t="s">
        <v>12</v>
      </c>
      <c r="D155" s="1" t="s">
        <v>10</v>
      </c>
      <c r="E155" s="1">
        <v>406975.47340000002</v>
      </c>
      <c r="F155" s="1">
        <v>17385971.925499901</v>
      </c>
      <c r="G155" s="1">
        <v>45</v>
      </c>
    </row>
    <row r="156" spans="1:7" x14ac:dyDescent="0.3">
      <c r="A156" s="1">
        <v>2021</v>
      </c>
      <c r="B156" s="1">
        <v>2021</v>
      </c>
      <c r="C156" s="1" t="s">
        <v>12</v>
      </c>
      <c r="D156" s="1" t="s">
        <v>11</v>
      </c>
      <c r="E156" s="1">
        <v>300.03059999999999</v>
      </c>
      <c r="F156" s="1">
        <v>12752.575800000001</v>
      </c>
      <c r="G156" s="1">
        <v>1</v>
      </c>
    </row>
    <row r="157" spans="1:7" x14ac:dyDescent="0.3">
      <c r="A157" s="1">
        <v>2021</v>
      </c>
      <c r="B157" s="1">
        <v>2021</v>
      </c>
      <c r="C157" s="1" t="s">
        <v>13</v>
      </c>
      <c r="D157" s="1" t="s">
        <v>13</v>
      </c>
      <c r="E157" s="1">
        <v>189504.1496</v>
      </c>
      <c r="F157" s="1">
        <v>8059610.6304000001</v>
      </c>
      <c r="G157" s="1">
        <v>15</v>
      </c>
    </row>
    <row r="158" spans="1:7" x14ac:dyDescent="0.3">
      <c r="A158" s="1">
        <v>2021</v>
      </c>
      <c r="B158" s="1">
        <v>2024</v>
      </c>
      <c r="C158" s="1" t="s">
        <v>13</v>
      </c>
      <c r="D158" s="1" t="s">
        <v>13</v>
      </c>
      <c r="E158" s="1">
        <v>669622.13840000005</v>
      </c>
      <c r="F158" s="1">
        <v>28576794.980300002</v>
      </c>
      <c r="G158" s="1">
        <v>15</v>
      </c>
    </row>
    <row r="159" spans="1:7" x14ac:dyDescent="0.3">
      <c r="A159" s="1">
        <v>2021</v>
      </c>
      <c r="B159" s="1">
        <v>2025</v>
      </c>
      <c r="C159" s="1" t="s">
        <v>13</v>
      </c>
      <c r="D159" s="1" t="s">
        <v>13</v>
      </c>
      <c r="E159" s="1">
        <v>295284.73220000003</v>
      </c>
      <c r="F159" s="1">
        <v>12648706.1165</v>
      </c>
      <c r="G159" s="1">
        <v>14</v>
      </c>
    </row>
    <row r="160" spans="1:7" x14ac:dyDescent="0.3">
      <c r="A160" s="1">
        <v>2021</v>
      </c>
      <c r="B160" s="1">
        <v>2022</v>
      </c>
      <c r="C160" s="1" t="s">
        <v>13</v>
      </c>
      <c r="D160" s="1" t="s">
        <v>13</v>
      </c>
      <c r="E160" s="1">
        <v>548057.72100000002</v>
      </c>
      <c r="F160" s="1">
        <v>23494398.495200001</v>
      </c>
      <c r="G160" s="1">
        <v>15</v>
      </c>
    </row>
    <row r="161" spans="1:7" x14ac:dyDescent="0.3">
      <c r="A161" s="1">
        <v>2021</v>
      </c>
      <c r="B161" s="1">
        <v>2023</v>
      </c>
      <c r="C161" s="1" t="s">
        <v>13</v>
      </c>
      <c r="D161" s="1" t="s">
        <v>13</v>
      </c>
      <c r="E161" s="1">
        <v>667133.46839999896</v>
      </c>
      <c r="F161" s="1">
        <v>28517943.095699899</v>
      </c>
      <c r="G161" s="1">
        <v>15</v>
      </c>
    </row>
    <row r="162" spans="1:7" x14ac:dyDescent="0.3">
      <c r="A162" s="1">
        <v>2021</v>
      </c>
      <c r="B162" s="1">
        <v>2022</v>
      </c>
      <c r="C162" s="1" t="s">
        <v>13</v>
      </c>
      <c r="D162" s="1" t="s">
        <v>11</v>
      </c>
      <c r="E162" s="1">
        <v>89.117999999999995</v>
      </c>
      <c r="F162" s="1">
        <v>3809.1707000000001</v>
      </c>
      <c r="G162" s="1">
        <v>1</v>
      </c>
    </row>
    <row r="163" spans="1:7" x14ac:dyDescent="0.3">
      <c r="A163" s="1">
        <v>2021</v>
      </c>
      <c r="B163" s="1">
        <v>2022</v>
      </c>
      <c r="C163" s="1" t="s">
        <v>14</v>
      </c>
      <c r="D163" s="1" t="s">
        <v>8</v>
      </c>
      <c r="E163" s="1">
        <v>1325.2543000000001</v>
      </c>
      <c r="F163" s="1">
        <v>56743.898300000001</v>
      </c>
      <c r="G163" s="1">
        <v>2</v>
      </c>
    </row>
    <row r="164" spans="1:7" x14ac:dyDescent="0.3">
      <c r="A164" s="1">
        <v>2021</v>
      </c>
      <c r="B164" s="1">
        <v>2023</v>
      </c>
      <c r="C164" s="1" t="s">
        <v>14</v>
      </c>
      <c r="D164" s="1" t="s">
        <v>8</v>
      </c>
      <c r="E164" s="1">
        <v>2878.7433000000001</v>
      </c>
      <c r="F164" s="1">
        <v>123553.483199999</v>
      </c>
      <c r="G164" s="1">
        <v>2</v>
      </c>
    </row>
    <row r="165" spans="1:7" x14ac:dyDescent="0.3">
      <c r="A165" s="1">
        <v>2021</v>
      </c>
      <c r="B165" s="1">
        <v>2023</v>
      </c>
      <c r="C165" s="1" t="s">
        <v>14</v>
      </c>
      <c r="D165" s="1" t="s">
        <v>9</v>
      </c>
      <c r="E165" s="1">
        <v>1942.4811</v>
      </c>
      <c r="F165" s="1">
        <v>83333.858800000002</v>
      </c>
      <c r="G165" s="1">
        <v>5</v>
      </c>
    </row>
    <row r="166" spans="1:7" x14ac:dyDescent="0.3">
      <c r="A166" s="1">
        <v>2021</v>
      </c>
      <c r="B166" s="1">
        <v>2025</v>
      </c>
      <c r="C166" s="1" t="s">
        <v>14</v>
      </c>
      <c r="D166" s="1" t="s">
        <v>9</v>
      </c>
      <c r="E166" s="1">
        <v>2619.0663</v>
      </c>
      <c r="F166" s="1">
        <v>112328.46829999999</v>
      </c>
      <c r="G166" s="1">
        <v>8</v>
      </c>
    </row>
    <row r="167" spans="1:7" x14ac:dyDescent="0.3">
      <c r="A167" s="1">
        <v>2021</v>
      </c>
      <c r="B167" s="1">
        <v>2024</v>
      </c>
      <c r="C167" s="1" t="s">
        <v>14</v>
      </c>
      <c r="D167" s="1" t="s">
        <v>9</v>
      </c>
      <c r="E167" s="1">
        <v>2289.5337</v>
      </c>
      <c r="F167" s="1">
        <v>97780.704199999906</v>
      </c>
      <c r="G167" s="1">
        <v>8</v>
      </c>
    </row>
    <row r="168" spans="1:7" x14ac:dyDescent="0.3">
      <c r="A168" s="1">
        <v>2021</v>
      </c>
      <c r="B168" s="1">
        <v>2021</v>
      </c>
      <c r="C168" s="1" t="s">
        <v>14</v>
      </c>
      <c r="D168" s="1" t="s">
        <v>9</v>
      </c>
      <c r="E168" s="1">
        <v>433.7106</v>
      </c>
      <c r="F168" s="1">
        <v>18452.3236</v>
      </c>
      <c r="G168" s="1">
        <v>4</v>
      </c>
    </row>
    <row r="169" spans="1:7" x14ac:dyDescent="0.3">
      <c r="A169" s="1">
        <v>2021</v>
      </c>
      <c r="B169" s="1">
        <v>2022</v>
      </c>
      <c r="C169" s="1" t="s">
        <v>14</v>
      </c>
      <c r="D169" s="1" t="s">
        <v>9</v>
      </c>
      <c r="E169" s="1">
        <v>753.36770000000001</v>
      </c>
      <c r="F169" s="1">
        <v>32400.1237</v>
      </c>
      <c r="G169" s="1">
        <v>4</v>
      </c>
    </row>
    <row r="170" spans="1:7" x14ac:dyDescent="0.3">
      <c r="A170" s="1">
        <v>2021</v>
      </c>
      <c r="B170" s="1">
        <v>2021</v>
      </c>
      <c r="C170" s="1" t="s">
        <v>14</v>
      </c>
      <c r="D170" s="1" t="s">
        <v>10</v>
      </c>
      <c r="E170" s="1">
        <v>122824.672199999</v>
      </c>
      <c r="F170" s="1">
        <v>5230746.5397999901</v>
      </c>
      <c r="G170" s="1">
        <v>92</v>
      </c>
    </row>
    <row r="171" spans="1:7" x14ac:dyDescent="0.3">
      <c r="A171" s="1">
        <v>2021</v>
      </c>
      <c r="B171" s="1">
        <v>2025</v>
      </c>
      <c r="C171" s="1" t="s">
        <v>14</v>
      </c>
      <c r="D171" s="1" t="s">
        <v>10</v>
      </c>
      <c r="E171" s="1">
        <v>282136.2684</v>
      </c>
      <c r="F171" s="1">
        <v>12105007.1154</v>
      </c>
      <c r="G171" s="1">
        <v>119</v>
      </c>
    </row>
    <row r="172" spans="1:7" x14ac:dyDescent="0.3">
      <c r="A172" s="1">
        <v>2021</v>
      </c>
      <c r="B172" s="1">
        <v>2023</v>
      </c>
      <c r="C172" s="1" t="s">
        <v>14</v>
      </c>
      <c r="D172" s="1" t="s">
        <v>10</v>
      </c>
      <c r="E172" s="1">
        <v>333728.77599999902</v>
      </c>
      <c r="F172" s="1">
        <v>14314435.2617999</v>
      </c>
      <c r="G172" s="1">
        <v>118</v>
      </c>
    </row>
    <row r="173" spans="1:7" x14ac:dyDescent="0.3">
      <c r="A173" s="1">
        <v>2021</v>
      </c>
      <c r="B173" s="1">
        <v>2024</v>
      </c>
      <c r="C173" s="1" t="s">
        <v>14</v>
      </c>
      <c r="D173" s="1" t="s">
        <v>10</v>
      </c>
      <c r="E173" s="1">
        <v>338750.13149999903</v>
      </c>
      <c r="F173" s="1">
        <v>14473333.0633999</v>
      </c>
      <c r="G173" s="1">
        <v>120</v>
      </c>
    </row>
    <row r="174" spans="1:7" x14ac:dyDescent="0.3">
      <c r="A174" s="1">
        <v>2021</v>
      </c>
      <c r="B174" s="1">
        <v>2022</v>
      </c>
      <c r="C174" s="1" t="s">
        <v>14</v>
      </c>
      <c r="D174" s="1" t="s">
        <v>10</v>
      </c>
      <c r="E174" s="1">
        <v>373501.03569999902</v>
      </c>
      <c r="F174" s="1">
        <v>16037357.4863999</v>
      </c>
      <c r="G174" s="1">
        <v>121</v>
      </c>
    </row>
    <row r="175" spans="1:7" x14ac:dyDescent="0.3">
      <c r="A175" s="1">
        <v>2021</v>
      </c>
      <c r="B175" s="1">
        <v>2024</v>
      </c>
      <c r="C175" s="1" t="s">
        <v>14</v>
      </c>
      <c r="D175" s="1" t="s">
        <v>11</v>
      </c>
      <c r="E175" s="1">
        <v>13642.2761999999</v>
      </c>
      <c r="F175" s="1">
        <v>582486.31770000001</v>
      </c>
      <c r="G175" s="1">
        <v>31</v>
      </c>
    </row>
    <row r="176" spans="1:7" x14ac:dyDescent="0.3">
      <c r="A176" s="1">
        <v>2021</v>
      </c>
      <c r="B176" s="1">
        <v>2025</v>
      </c>
      <c r="C176" s="1" t="s">
        <v>14</v>
      </c>
      <c r="D176" s="1" t="s">
        <v>11</v>
      </c>
      <c r="E176" s="1">
        <v>10933.044599999899</v>
      </c>
      <c r="F176" s="1">
        <v>468898.55930000002</v>
      </c>
      <c r="G176" s="1">
        <v>31</v>
      </c>
    </row>
    <row r="177" spans="1:7" x14ac:dyDescent="0.3">
      <c r="A177" s="1">
        <v>2021</v>
      </c>
      <c r="B177" s="1">
        <v>2022</v>
      </c>
      <c r="C177" s="1" t="s">
        <v>14</v>
      </c>
      <c r="D177" s="1" t="s">
        <v>11</v>
      </c>
      <c r="E177" s="1">
        <v>30683.172200000001</v>
      </c>
      <c r="F177" s="1">
        <v>1316932.4131999901</v>
      </c>
      <c r="G177" s="1">
        <v>54</v>
      </c>
    </row>
    <row r="178" spans="1:7" x14ac:dyDescent="0.3">
      <c r="A178" s="1">
        <v>2021</v>
      </c>
      <c r="B178" s="1">
        <v>2021</v>
      </c>
      <c r="C178" s="1" t="s">
        <v>14</v>
      </c>
      <c r="D178" s="1" t="s">
        <v>11</v>
      </c>
      <c r="E178" s="1">
        <v>14149.8264</v>
      </c>
      <c r="F178" s="1">
        <v>601975.14139999996</v>
      </c>
      <c r="G178" s="1">
        <v>46</v>
      </c>
    </row>
    <row r="179" spans="1:7" x14ac:dyDescent="0.3">
      <c r="A179" s="1">
        <v>2021</v>
      </c>
      <c r="B179" s="1">
        <v>2023</v>
      </c>
      <c r="C179" s="1" t="s">
        <v>14</v>
      </c>
      <c r="D179" s="1" t="s">
        <v>11</v>
      </c>
      <c r="E179" s="1">
        <v>16624.168799999901</v>
      </c>
      <c r="F179" s="1">
        <v>712822.07010000001</v>
      </c>
      <c r="G179" s="1">
        <v>31</v>
      </c>
    </row>
    <row r="180" spans="1:7" x14ac:dyDescent="0.3">
      <c r="A180" s="1">
        <v>2021</v>
      </c>
      <c r="B180" s="1">
        <v>2024</v>
      </c>
      <c r="C180" s="1" t="s">
        <v>15</v>
      </c>
      <c r="D180" s="1" t="s">
        <v>16</v>
      </c>
      <c r="E180" s="1">
        <v>17952.900099999999</v>
      </c>
      <c r="F180" s="1">
        <v>768034.33389999997</v>
      </c>
      <c r="G180" s="1">
        <v>6</v>
      </c>
    </row>
    <row r="181" spans="1:7" x14ac:dyDescent="0.3">
      <c r="A181" s="1">
        <v>2021</v>
      </c>
      <c r="B181" s="1">
        <v>2023</v>
      </c>
      <c r="C181" s="1" t="s">
        <v>15</v>
      </c>
      <c r="D181" s="1" t="s">
        <v>16</v>
      </c>
      <c r="E181" s="1">
        <v>36967.0815</v>
      </c>
      <c r="F181" s="1">
        <v>1576938.7397</v>
      </c>
      <c r="G181" s="1">
        <v>6</v>
      </c>
    </row>
    <row r="182" spans="1:7" x14ac:dyDescent="0.3">
      <c r="A182" s="1">
        <v>2021</v>
      </c>
      <c r="B182" s="1">
        <v>2022</v>
      </c>
      <c r="C182" s="1" t="s">
        <v>15</v>
      </c>
      <c r="D182" s="1" t="s">
        <v>16</v>
      </c>
      <c r="E182" s="1">
        <v>17811.6332</v>
      </c>
      <c r="F182" s="1">
        <v>763590.375999999</v>
      </c>
      <c r="G182" s="1">
        <v>6</v>
      </c>
    </row>
    <row r="183" spans="1:7" x14ac:dyDescent="0.3">
      <c r="A183" s="1">
        <v>2021</v>
      </c>
      <c r="B183" s="1">
        <v>2025</v>
      </c>
      <c r="C183" s="1" t="s">
        <v>15</v>
      </c>
      <c r="D183" s="1" t="s">
        <v>16</v>
      </c>
      <c r="E183" s="1">
        <v>120.62139999999999</v>
      </c>
      <c r="F183" s="1">
        <v>5169.1855999999998</v>
      </c>
      <c r="G183" s="1">
        <v>5</v>
      </c>
    </row>
    <row r="184" spans="1:7" x14ac:dyDescent="0.3">
      <c r="A184" s="1">
        <v>2021</v>
      </c>
      <c r="B184" s="1">
        <v>2021</v>
      </c>
      <c r="C184" s="1" t="s">
        <v>15</v>
      </c>
      <c r="D184" s="1" t="s">
        <v>16</v>
      </c>
      <c r="E184" s="1">
        <v>4525.0950000000003</v>
      </c>
      <c r="F184" s="1">
        <v>192481.40770000001</v>
      </c>
      <c r="G184" s="1">
        <v>6</v>
      </c>
    </row>
    <row r="185" spans="1:7" x14ac:dyDescent="0.3">
      <c r="A185" s="1">
        <v>2021</v>
      </c>
      <c r="B185" s="1">
        <v>2021</v>
      </c>
      <c r="C185" s="1" t="s">
        <v>17</v>
      </c>
      <c r="D185" s="1" t="s">
        <v>8</v>
      </c>
      <c r="E185" s="1">
        <v>42.578599999999902</v>
      </c>
      <c r="F185" s="1">
        <v>1809.0092999999999</v>
      </c>
      <c r="G185" s="1">
        <v>1</v>
      </c>
    </row>
    <row r="186" spans="1:7" x14ac:dyDescent="0.3">
      <c r="A186" s="1">
        <v>2021</v>
      </c>
      <c r="B186" s="1">
        <v>2023</v>
      </c>
      <c r="C186" s="1" t="s">
        <v>17</v>
      </c>
      <c r="D186" s="1" t="s">
        <v>8</v>
      </c>
      <c r="E186" s="1">
        <v>360.19679999999897</v>
      </c>
      <c r="F186" s="1">
        <v>15452.239299999999</v>
      </c>
      <c r="G186" s="1">
        <v>1</v>
      </c>
    </row>
    <row r="187" spans="1:7" x14ac:dyDescent="0.3">
      <c r="A187" s="1">
        <v>2021</v>
      </c>
      <c r="B187" s="1">
        <v>2022</v>
      </c>
      <c r="C187" s="1" t="s">
        <v>17</v>
      </c>
      <c r="D187" s="1" t="s">
        <v>8</v>
      </c>
      <c r="E187" s="1">
        <v>299.00789999999898</v>
      </c>
      <c r="F187" s="1">
        <v>12840.487999999999</v>
      </c>
      <c r="G187" s="1">
        <v>1</v>
      </c>
    </row>
    <row r="188" spans="1:7" x14ac:dyDescent="0.3">
      <c r="A188" s="1">
        <v>2021</v>
      </c>
      <c r="B188" s="1">
        <v>2024</v>
      </c>
      <c r="C188" s="1" t="s">
        <v>17</v>
      </c>
      <c r="D188" s="1" t="s">
        <v>8</v>
      </c>
      <c r="E188" s="1">
        <v>201.7764</v>
      </c>
      <c r="F188" s="1">
        <v>8601.6666000000005</v>
      </c>
      <c r="G188" s="1">
        <v>1</v>
      </c>
    </row>
    <row r="189" spans="1:7" x14ac:dyDescent="0.3">
      <c r="A189" s="1">
        <v>2021</v>
      </c>
      <c r="B189" s="1">
        <v>2024</v>
      </c>
      <c r="C189" s="1" t="s">
        <v>17</v>
      </c>
      <c r="D189" s="1" t="s">
        <v>9</v>
      </c>
      <c r="E189" s="1">
        <v>49.443399999999997</v>
      </c>
      <c r="F189" s="1">
        <v>2110.3960999999999</v>
      </c>
      <c r="G189" s="1">
        <v>3</v>
      </c>
    </row>
    <row r="190" spans="1:7" x14ac:dyDescent="0.3">
      <c r="A190" s="1">
        <v>2021</v>
      </c>
      <c r="B190" s="1">
        <v>2025</v>
      </c>
      <c r="C190" s="1" t="s">
        <v>17</v>
      </c>
      <c r="D190" s="1" t="s">
        <v>9</v>
      </c>
      <c r="E190" s="1">
        <v>20.762699999999999</v>
      </c>
      <c r="F190" s="1">
        <v>889.63729999999998</v>
      </c>
      <c r="G190" s="1">
        <v>2</v>
      </c>
    </row>
    <row r="191" spans="1:7" x14ac:dyDescent="0.3">
      <c r="A191" s="1">
        <v>2021</v>
      </c>
      <c r="B191" s="1">
        <v>2021</v>
      </c>
      <c r="C191" s="1" t="s">
        <v>17</v>
      </c>
      <c r="D191" s="1" t="s">
        <v>9</v>
      </c>
      <c r="E191" s="1">
        <v>255.5034</v>
      </c>
      <c r="F191" s="1">
        <v>10896.712</v>
      </c>
      <c r="G191" s="1">
        <v>4</v>
      </c>
    </row>
    <row r="192" spans="1:7" x14ac:dyDescent="0.3">
      <c r="A192" s="1">
        <v>2021</v>
      </c>
      <c r="B192" s="1">
        <v>2023</v>
      </c>
      <c r="C192" s="1" t="s">
        <v>17</v>
      </c>
      <c r="D192" s="1" t="s">
        <v>9</v>
      </c>
      <c r="E192" s="1">
        <v>0.98909999999999998</v>
      </c>
      <c r="F192" s="1">
        <v>42.170299999999997</v>
      </c>
      <c r="G192" s="1">
        <v>2</v>
      </c>
    </row>
    <row r="193" spans="1:7" x14ac:dyDescent="0.3">
      <c r="A193" s="1">
        <v>2021</v>
      </c>
      <c r="B193" s="1">
        <v>2022</v>
      </c>
      <c r="C193" s="1" t="s">
        <v>17</v>
      </c>
      <c r="D193" s="1" t="s">
        <v>9</v>
      </c>
      <c r="E193" s="1">
        <v>561.34140000000002</v>
      </c>
      <c r="F193" s="1">
        <v>24078.3365999999</v>
      </c>
      <c r="G193" s="1">
        <v>6</v>
      </c>
    </row>
    <row r="194" spans="1:7" x14ac:dyDescent="0.3">
      <c r="A194" s="1">
        <v>2021</v>
      </c>
      <c r="B194" s="1">
        <v>2024</v>
      </c>
      <c r="C194" s="1" t="s">
        <v>17</v>
      </c>
      <c r="D194" s="1" t="s">
        <v>10</v>
      </c>
      <c r="E194" s="1">
        <v>391764.45029999898</v>
      </c>
      <c r="F194" s="1">
        <v>16719972.3909999</v>
      </c>
      <c r="G194" s="1">
        <v>138</v>
      </c>
    </row>
    <row r="195" spans="1:7" x14ac:dyDescent="0.3">
      <c r="A195" s="1">
        <v>2021</v>
      </c>
      <c r="B195" s="1">
        <v>2022</v>
      </c>
      <c r="C195" s="1" t="s">
        <v>17</v>
      </c>
      <c r="D195" s="1" t="s">
        <v>10</v>
      </c>
      <c r="E195" s="1">
        <v>348074.03159999999</v>
      </c>
      <c r="F195" s="1">
        <v>14922878.4501999</v>
      </c>
      <c r="G195" s="1">
        <v>146</v>
      </c>
    </row>
    <row r="196" spans="1:7" x14ac:dyDescent="0.3">
      <c r="A196" s="1">
        <v>2021</v>
      </c>
      <c r="B196" s="1">
        <v>2021</v>
      </c>
      <c r="C196" s="1" t="s">
        <v>17</v>
      </c>
      <c r="D196" s="1" t="s">
        <v>10</v>
      </c>
      <c r="E196" s="1">
        <v>149633.22380000001</v>
      </c>
      <c r="F196" s="1">
        <v>6367886.5178999901</v>
      </c>
      <c r="G196" s="1">
        <v>134</v>
      </c>
    </row>
    <row r="197" spans="1:7" x14ac:dyDescent="0.3">
      <c r="A197" s="1">
        <v>2021</v>
      </c>
      <c r="B197" s="1">
        <v>2025</v>
      </c>
      <c r="C197" s="1" t="s">
        <v>17</v>
      </c>
      <c r="D197" s="1" t="s">
        <v>10</v>
      </c>
      <c r="E197" s="1">
        <v>190491.95360000001</v>
      </c>
      <c r="F197" s="1">
        <v>8161030.9285000004</v>
      </c>
      <c r="G197" s="1">
        <v>136</v>
      </c>
    </row>
    <row r="198" spans="1:7" x14ac:dyDescent="0.3">
      <c r="A198" s="1">
        <v>2021</v>
      </c>
      <c r="B198" s="1">
        <v>2023</v>
      </c>
      <c r="C198" s="1" t="s">
        <v>17</v>
      </c>
      <c r="D198" s="1" t="s">
        <v>10</v>
      </c>
      <c r="E198" s="1">
        <v>369986.27500000002</v>
      </c>
      <c r="F198" s="1">
        <v>15823393.6502</v>
      </c>
      <c r="G198" s="1">
        <v>143</v>
      </c>
    </row>
    <row r="199" spans="1:7" x14ac:dyDescent="0.3">
      <c r="A199" s="1">
        <v>2021</v>
      </c>
      <c r="B199" s="1">
        <v>2024</v>
      </c>
      <c r="C199" s="1" t="s">
        <v>17</v>
      </c>
      <c r="D199" s="1" t="s">
        <v>16</v>
      </c>
      <c r="E199" s="1">
        <v>21.760200000000001</v>
      </c>
      <c r="F199" s="1">
        <v>932.94680000000005</v>
      </c>
      <c r="G199" s="1">
        <v>1</v>
      </c>
    </row>
    <row r="200" spans="1:7" x14ac:dyDescent="0.3">
      <c r="A200" s="1">
        <v>2021</v>
      </c>
      <c r="B200" s="1">
        <v>2025</v>
      </c>
      <c r="C200" s="1" t="s">
        <v>17</v>
      </c>
      <c r="D200" s="1" t="s">
        <v>11</v>
      </c>
      <c r="E200" s="1">
        <v>855813.20940000005</v>
      </c>
      <c r="F200" s="1">
        <v>36670537.622599997</v>
      </c>
      <c r="G200" s="1">
        <v>905</v>
      </c>
    </row>
    <row r="201" spans="1:7" x14ac:dyDescent="0.3">
      <c r="A201" s="1">
        <v>2021</v>
      </c>
      <c r="B201" s="1">
        <v>2023</v>
      </c>
      <c r="C201" s="1" t="s">
        <v>17</v>
      </c>
      <c r="D201" s="1" t="s">
        <v>11</v>
      </c>
      <c r="E201" s="1">
        <v>2159805.5021000002</v>
      </c>
      <c r="F201" s="1">
        <v>92368171.307599694</v>
      </c>
      <c r="G201" s="1">
        <v>1041</v>
      </c>
    </row>
    <row r="202" spans="1:7" x14ac:dyDescent="0.3">
      <c r="A202" s="1">
        <v>2021</v>
      </c>
      <c r="B202" s="1">
        <v>2024</v>
      </c>
      <c r="C202" s="1" t="s">
        <v>17</v>
      </c>
      <c r="D202" s="1" t="s">
        <v>11</v>
      </c>
      <c r="E202" s="1">
        <v>2044429.7046999999</v>
      </c>
      <c r="F202" s="1">
        <v>87227934.592399999</v>
      </c>
      <c r="G202" s="1">
        <v>976</v>
      </c>
    </row>
    <row r="203" spans="1:7" x14ac:dyDescent="0.3">
      <c r="A203" s="1">
        <v>2021</v>
      </c>
      <c r="B203" s="1">
        <v>2022</v>
      </c>
      <c r="C203" s="1" t="s">
        <v>17</v>
      </c>
      <c r="D203" s="1" t="s">
        <v>11</v>
      </c>
      <c r="E203" s="1">
        <v>2332689.7271000198</v>
      </c>
      <c r="F203" s="1">
        <v>99982923.260499999</v>
      </c>
      <c r="G203" s="1">
        <v>1080</v>
      </c>
    </row>
    <row r="204" spans="1:7" x14ac:dyDescent="0.3">
      <c r="A204" s="1">
        <v>2021</v>
      </c>
      <c r="B204" s="1">
        <v>2021</v>
      </c>
      <c r="C204" s="1" t="s">
        <v>17</v>
      </c>
      <c r="D204" s="1" t="s">
        <v>11</v>
      </c>
      <c r="E204" s="1">
        <v>923048.41680000804</v>
      </c>
      <c r="F204" s="1">
        <v>39279052.539099999</v>
      </c>
      <c r="G204" s="1">
        <v>950</v>
      </c>
    </row>
    <row r="205" spans="1:7" x14ac:dyDescent="0.3">
      <c r="A205" s="1">
        <v>2021</v>
      </c>
      <c r="B205" s="1">
        <v>2022</v>
      </c>
      <c r="C205" s="1" t="s">
        <v>18</v>
      </c>
      <c r="D205" s="1" t="s">
        <v>10</v>
      </c>
      <c r="E205" s="1">
        <v>429800.35249999998</v>
      </c>
      <c r="F205" s="1">
        <v>18437564.556099899</v>
      </c>
      <c r="G205" s="1">
        <v>39</v>
      </c>
    </row>
    <row r="206" spans="1:7" x14ac:dyDescent="0.3">
      <c r="A206" s="1">
        <v>2021</v>
      </c>
      <c r="B206" s="1">
        <v>2025</v>
      </c>
      <c r="C206" s="1" t="s">
        <v>18</v>
      </c>
      <c r="D206" s="1" t="s">
        <v>10</v>
      </c>
      <c r="E206" s="1">
        <v>226240.19200000001</v>
      </c>
      <c r="F206" s="1">
        <v>9699438.3004000001</v>
      </c>
      <c r="G206" s="1">
        <v>35</v>
      </c>
    </row>
    <row r="207" spans="1:7" x14ac:dyDescent="0.3">
      <c r="A207" s="1">
        <v>2021</v>
      </c>
      <c r="B207" s="1">
        <v>2021</v>
      </c>
      <c r="C207" s="1" t="s">
        <v>18</v>
      </c>
      <c r="D207" s="1" t="s">
        <v>10</v>
      </c>
      <c r="E207" s="1">
        <v>104921.9486</v>
      </c>
      <c r="F207" s="1">
        <v>4468671.2801999999</v>
      </c>
      <c r="G207" s="1">
        <v>30</v>
      </c>
    </row>
    <row r="208" spans="1:7" x14ac:dyDescent="0.3">
      <c r="A208" s="1">
        <v>2021</v>
      </c>
      <c r="B208" s="1">
        <v>2024</v>
      </c>
      <c r="C208" s="1" t="s">
        <v>18</v>
      </c>
      <c r="D208" s="1" t="s">
        <v>10</v>
      </c>
      <c r="E208" s="1">
        <v>514098.68829999998</v>
      </c>
      <c r="F208" s="1">
        <v>21953698.812199999</v>
      </c>
      <c r="G208" s="1">
        <v>38</v>
      </c>
    </row>
    <row r="209" spans="1:7" x14ac:dyDescent="0.3">
      <c r="A209" s="1">
        <v>2021</v>
      </c>
      <c r="B209" s="1">
        <v>2023</v>
      </c>
      <c r="C209" s="1" t="s">
        <v>18</v>
      </c>
      <c r="D209" s="1" t="s">
        <v>10</v>
      </c>
      <c r="E209" s="1">
        <v>516019.37299999897</v>
      </c>
      <c r="F209" s="1">
        <v>22085341.112399999</v>
      </c>
      <c r="G209" s="1">
        <v>39</v>
      </c>
    </row>
    <row r="210" spans="1:7" x14ac:dyDescent="0.3">
      <c r="A210" s="1">
        <v>2021</v>
      </c>
      <c r="B210" s="1">
        <v>2025</v>
      </c>
      <c r="C210" s="1" t="s">
        <v>19</v>
      </c>
      <c r="D210" s="1" t="s">
        <v>10</v>
      </c>
      <c r="E210" s="1">
        <v>44689.24</v>
      </c>
      <c r="F210" s="1">
        <v>1916659.7139999999</v>
      </c>
      <c r="G210" s="1">
        <v>8</v>
      </c>
    </row>
    <row r="211" spans="1:7" x14ac:dyDescent="0.3">
      <c r="A211" s="1">
        <v>2021</v>
      </c>
      <c r="B211" s="1">
        <v>2023</v>
      </c>
      <c r="C211" s="1" t="s">
        <v>19</v>
      </c>
      <c r="D211" s="1" t="s">
        <v>10</v>
      </c>
      <c r="E211" s="1">
        <v>82823.9120999999</v>
      </c>
      <c r="F211" s="1">
        <v>3543423.5751</v>
      </c>
      <c r="G211" s="1">
        <v>8</v>
      </c>
    </row>
    <row r="212" spans="1:7" x14ac:dyDescent="0.3">
      <c r="A212" s="1">
        <v>2021</v>
      </c>
      <c r="B212" s="1">
        <v>2024</v>
      </c>
      <c r="C212" s="1" t="s">
        <v>19</v>
      </c>
      <c r="D212" s="1" t="s">
        <v>10</v>
      </c>
      <c r="E212" s="1">
        <v>70740.616200000004</v>
      </c>
      <c r="F212" s="1">
        <v>3022269.3975</v>
      </c>
      <c r="G212" s="1">
        <v>8</v>
      </c>
    </row>
    <row r="213" spans="1:7" x14ac:dyDescent="0.3">
      <c r="A213" s="1">
        <v>2021</v>
      </c>
      <c r="B213" s="1">
        <v>2022</v>
      </c>
      <c r="C213" s="1" t="s">
        <v>19</v>
      </c>
      <c r="D213" s="1" t="s">
        <v>10</v>
      </c>
      <c r="E213" s="1">
        <v>45384.1296</v>
      </c>
      <c r="F213" s="1">
        <v>1952015.6188999999</v>
      </c>
      <c r="G213" s="1">
        <v>8</v>
      </c>
    </row>
    <row r="214" spans="1:7" x14ac:dyDescent="0.3">
      <c r="A214" s="1">
        <v>2021</v>
      </c>
      <c r="B214" s="1">
        <v>2021</v>
      </c>
      <c r="C214" s="1" t="s">
        <v>19</v>
      </c>
      <c r="D214" s="1" t="s">
        <v>10</v>
      </c>
      <c r="E214" s="1">
        <v>20728.846799999999</v>
      </c>
      <c r="F214" s="1">
        <v>882524.26459999999</v>
      </c>
      <c r="G214" s="1">
        <v>8</v>
      </c>
    </row>
    <row r="215" spans="1:7" x14ac:dyDescent="0.3">
      <c r="A215" s="1">
        <v>2021</v>
      </c>
      <c r="B215" s="1">
        <v>2023</v>
      </c>
      <c r="C215" s="1" t="s">
        <v>20</v>
      </c>
      <c r="D215" s="1" t="s">
        <v>10</v>
      </c>
      <c r="E215" s="1">
        <v>203933.0459</v>
      </c>
      <c r="F215" s="1">
        <v>8737480.7215999905</v>
      </c>
      <c r="G215" s="1">
        <v>6</v>
      </c>
    </row>
    <row r="216" spans="1:7" x14ac:dyDescent="0.3">
      <c r="A216" s="1">
        <v>2021</v>
      </c>
      <c r="B216" s="1">
        <v>2025</v>
      </c>
      <c r="C216" s="1" t="s">
        <v>20</v>
      </c>
      <c r="D216" s="1" t="s">
        <v>10</v>
      </c>
      <c r="E216" s="1">
        <v>117216.2228</v>
      </c>
      <c r="F216" s="1">
        <v>5027107.9280000003</v>
      </c>
      <c r="G216" s="1">
        <v>5</v>
      </c>
    </row>
    <row r="217" spans="1:7" x14ac:dyDescent="0.3">
      <c r="A217" s="1">
        <v>2021</v>
      </c>
      <c r="B217" s="1">
        <v>2024</v>
      </c>
      <c r="C217" s="1" t="s">
        <v>20</v>
      </c>
      <c r="D217" s="1" t="s">
        <v>10</v>
      </c>
      <c r="E217" s="1">
        <v>175648.17949999901</v>
      </c>
      <c r="F217" s="1">
        <v>7500625.3227000004</v>
      </c>
      <c r="G217" s="1">
        <v>6</v>
      </c>
    </row>
    <row r="218" spans="1:7" x14ac:dyDescent="0.3">
      <c r="A218" s="1">
        <v>2021</v>
      </c>
      <c r="B218" s="1">
        <v>2022</v>
      </c>
      <c r="C218" s="1" t="s">
        <v>20</v>
      </c>
      <c r="D218" s="1" t="s">
        <v>10</v>
      </c>
      <c r="E218" s="1">
        <v>199947.0177</v>
      </c>
      <c r="F218" s="1">
        <v>8583736.7931999993</v>
      </c>
      <c r="G218" s="1">
        <v>6</v>
      </c>
    </row>
    <row r="219" spans="1:7" x14ac:dyDescent="0.3">
      <c r="A219" s="1">
        <v>2021</v>
      </c>
      <c r="B219" s="1">
        <v>2021</v>
      </c>
      <c r="C219" s="1" t="s">
        <v>20</v>
      </c>
      <c r="D219" s="1" t="s">
        <v>10</v>
      </c>
      <c r="E219" s="1">
        <v>55028.002999999997</v>
      </c>
      <c r="F219" s="1">
        <v>2339685.4136999999</v>
      </c>
      <c r="G219" s="1">
        <v>3</v>
      </c>
    </row>
    <row r="220" spans="1:7" x14ac:dyDescent="0.3">
      <c r="A220" s="1">
        <v>2021</v>
      </c>
      <c r="B220" s="1">
        <v>2021</v>
      </c>
      <c r="C220" s="1" t="s">
        <v>21</v>
      </c>
      <c r="D220" s="1" t="s">
        <v>8</v>
      </c>
      <c r="E220" s="1">
        <v>2716.6453999999999</v>
      </c>
      <c r="F220" s="1">
        <v>115658.385499999</v>
      </c>
      <c r="G220" s="1">
        <v>33</v>
      </c>
    </row>
    <row r="221" spans="1:7" x14ac:dyDescent="0.3">
      <c r="A221" s="1">
        <v>2021</v>
      </c>
      <c r="B221" s="1">
        <v>2021</v>
      </c>
      <c r="C221" s="1" t="s">
        <v>22</v>
      </c>
      <c r="D221" s="1" t="s">
        <v>8</v>
      </c>
      <c r="E221" s="1">
        <v>6244.4105999999902</v>
      </c>
      <c r="F221" s="1">
        <v>265571.77020000003</v>
      </c>
      <c r="G221" s="1">
        <v>173</v>
      </c>
    </row>
    <row r="222" spans="1:7" x14ac:dyDescent="0.3">
      <c r="A222" s="1">
        <v>2021</v>
      </c>
      <c r="B222" s="1">
        <v>2023</v>
      </c>
      <c r="C222" s="1" t="s">
        <v>22</v>
      </c>
      <c r="D222" s="1" t="s">
        <v>8</v>
      </c>
      <c r="E222" s="1">
        <v>4169.4396999999999</v>
      </c>
      <c r="F222" s="1">
        <v>178399.14799999999</v>
      </c>
      <c r="G222" s="1">
        <v>126</v>
      </c>
    </row>
    <row r="223" spans="1:7" x14ac:dyDescent="0.3">
      <c r="A223" s="1">
        <v>2021</v>
      </c>
      <c r="B223" s="1">
        <v>2024</v>
      </c>
      <c r="C223" s="1" t="s">
        <v>22</v>
      </c>
      <c r="D223" s="1" t="s">
        <v>8</v>
      </c>
      <c r="E223" s="1">
        <v>3631.26079999999</v>
      </c>
      <c r="F223" s="1">
        <v>154925.61290000001</v>
      </c>
      <c r="G223" s="1">
        <v>117</v>
      </c>
    </row>
    <row r="224" spans="1:7" x14ac:dyDescent="0.3">
      <c r="A224" s="1">
        <v>2021</v>
      </c>
      <c r="B224" s="1">
        <v>2025</v>
      </c>
      <c r="C224" s="1" t="s">
        <v>22</v>
      </c>
      <c r="D224" s="1" t="s">
        <v>8</v>
      </c>
      <c r="E224" s="1">
        <v>1286.29869999999</v>
      </c>
      <c r="F224" s="1">
        <v>55169.201800000003</v>
      </c>
      <c r="G224" s="1">
        <v>108</v>
      </c>
    </row>
    <row r="225" spans="1:7" x14ac:dyDescent="0.3">
      <c r="A225" s="1">
        <v>2021</v>
      </c>
      <c r="B225" s="1">
        <v>2022</v>
      </c>
      <c r="C225" s="1" t="s">
        <v>22</v>
      </c>
      <c r="D225" s="1" t="s">
        <v>8</v>
      </c>
      <c r="E225" s="1">
        <v>11241.3598</v>
      </c>
      <c r="F225" s="1">
        <v>481906.06459999998</v>
      </c>
      <c r="G225" s="1">
        <v>169</v>
      </c>
    </row>
    <row r="226" spans="1:7" x14ac:dyDescent="0.3">
      <c r="A226" s="1">
        <v>2021</v>
      </c>
      <c r="B226" s="1">
        <v>2021</v>
      </c>
      <c r="C226" s="1" t="s">
        <v>22</v>
      </c>
      <c r="D226" s="1" t="s">
        <v>9</v>
      </c>
      <c r="E226" s="1">
        <v>60315.222600000001</v>
      </c>
      <c r="F226" s="1">
        <v>2568549.8099999898</v>
      </c>
      <c r="G226" s="1">
        <v>1078</v>
      </c>
    </row>
    <row r="227" spans="1:7" x14ac:dyDescent="0.3">
      <c r="A227" s="1">
        <v>2021</v>
      </c>
      <c r="B227" s="1">
        <v>2024</v>
      </c>
      <c r="C227" s="1" t="s">
        <v>22</v>
      </c>
      <c r="D227" s="1" t="s">
        <v>9</v>
      </c>
      <c r="E227" s="1">
        <v>1892.9141999999999</v>
      </c>
      <c r="F227" s="1">
        <v>80796.838199999998</v>
      </c>
      <c r="G227" s="1">
        <v>28</v>
      </c>
    </row>
    <row r="228" spans="1:7" x14ac:dyDescent="0.3">
      <c r="A228" s="1">
        <v>2021</v>
      </c>
      <c r="B228" s="1">
        <v>2025</v>
      </c>
      <c r="C228" s="1" t="s">
        <v>22</v>
      </c>
      <c r="D228" s="1" t="s">
        <v>9</v>
      </c>
      <c r="E228" s="1">
        <v>919.49099999999896</v>
      </c>
      <c r="F228" s="1">
        <v>39429.717599999902</v>
      </c>
      <c r="G228" s="1">
        <v>25</v>
      </c>
    </row>
    <row r="229" spans="1:7" x14ac:dyDescent="0.3">
      <c r="A229" s="1">
        <v>2021</v>
      </c>
      <c r="B229" s="1">
        <v>2022</v>
      </c>
      <c r="C229" s="1" t="s">
        <v>22</v>
      </c>
      <c r="D229" s="1" t="s">
        <v>9</v>
      </c>
      <c r="E229" s="1">
        <v>77179.548499999903</v>
      </c>
      <c r="F229" s="1">
        <v>3313401.3372</v>
      </c>
      <c r="G229" s="1">
        <v>427</v>
      </c>
    </row>
    <row r="230" spans="1:7" x14ac:dyDescent="0.3">
      <c r="A230" s="1">
        <v>2021</v>
      </c>
      <c r="B230" s="1">
        <v>2023</v>
      </c>
      <c r="C230" s="1" t="s">
        <v>22</v>
      </c>
      <c r="D230" s="1" t="s">
        <v>9</v>
      </c>
      <c r="E230" s="1">
        <v>4224.6056999999901</v>
      </c>
      <c r="F230" s="1">
        <v>181323.8285</v>
      </c>
      <c r="G230" s="1">
        <v>51</v>
      </c>
    </row>
    <row r="231" spans="1:7" x14ac:dyDescent="0.3">
      <c r="A231" s="1">
        <v>2021</v>
      </c>
      <c r="B231" s="1">
        <v>2025</v>
      </c>
      <c r="C231" s="1" t="s">
        <v>22</v>
      </c>
      <c r="D231" s="1" t="s">
        <v>10</v>
      </c>
      <c r="E231" s="1">
        <v>6.9208999999999996</v>
      </c>
      <c r="F231" s="1">
        <v>296.791799999999</v>
      </c>
      <c r="G231" s="1">
        <v>1</v>
      </c>
    </row>
    <row r="232" spans="1:7" x14ac:dyDescent="0.3">
      <c r="A232" s="1">
        <v>2021</v>
      </c>
      <c r="B232" s="1">
        <v>2022</v>
      </c>
      <c r="C232" s="1" t="s">
        <v>22</v>
      </c>
      <c r="D232" s="1" t="s">
        <v>10</v>
      </c>
      <c r="E232" s="1">
        <v>980.21349999999995</v>
      </c>
      <c r="F232" s="1">
        <v>42072.710299999999</v>
      </c>
      <c r="G232" s="1">
        <v>2</v>
      </c>
    </row>
    <row r="233" spans="1:7" x14ac:dyDescent="0.3">
      <c r="A233" s="1">
        <v>2021</v>
      </c>
      <c r="B233" s="1">
        <v>2024</v>
      </c>
      <c r="C233" s="1" t="s">
        <v>22</v>
      </c>
      <c r="D233" s="1" t="s">
        <v>10</v>
      </c>
      <c r="E233" s="1">
        <v>17.800999999999998</v>
      </c>
      <c r="F233" s="1">
        <v>759.53330000000005</v>
      </c>
      <c r="G233" s="1">
        <v>1</v>
      </c>
    </row>
    <row r="234" spans="1:7" x14ac:dyDescent="0.3">
      <c r="A234" s="1">
        <v>2021</v>
      </c>
      <c r="B234" s="1">
        <v>2023</v>
      </c>
      <c r="C234" s="1" t="s">
        <v>22</v>
      </c>
      <c r="D234" s="1" t="s">
        <v>10</v>
      </c>
      <c r="E234" s="1">
        <v>504.74220000000003</v>
      </c>
      <c r="F234" s="1">
        <v>21708.156500000001</v>
      </c>
      <c r="G234" s="1">
        <v>2</v>
      </c>
    </row>
    <row r="235" spans="1:7" x14ac:dyDescent="0.3">
      <c r="A235" s="1">
        <v>2021</v>
      </c>
      <c r="B235" s="1">
        <v>2021</v>
      </c>
      <c r="C235" s="1" t="s">
        <v>22</v>
      </c>
      <c r="D235" s="1" t="s">
        <v>10</v>
      </c>
      <c r="E235" s="1">
        <v>552.53459999999995</v>
      </c>
      <c r="F235" s="1">
        <v>23525.364799999901</v>
      </c>
      <c r="G235" s="1">
        <v>2</v>
      </c>
    </row>
    <row r="236" spans="1:7" x14ac:dyDescent="0.3">
      <c r="A236" s="1">
        <v>2021</v>
      </c>
      <c r="B236" s="1">
        <v>2021</v>
      </c>
      <c r="C236" s="1" t="s">
        <v>22</v>
      </c>
      <c r="D236" s="1" t="s">
        <v>11</v>
      </c>
      <c r="E236" s="1">
        <v>1998.2236</v>
      </c>
      <c r="F236" s="1">
        <v>84970.659299999999</v>
      </c>
      <c r="G236" s="1">
        <v>1</v>
      </c>
    </row>
    <row r="237" spans="1:7" x14ac:dyDescent="0.3">
      <c r="A237" s="1">
        <v>2021</v>
      </c>
      <c r="B237" s="1">
        <v>2022</v>
      </c>
      <c r="C237" s="1" t="s">
        <v>22</v>
      </c>
      <c r="D237" s="1" t="s">
        <v>11</v>
      </c>
      <c r="E237" s="1">
        <v>989.20979999999895</v>
      </c>
      <c r="F237" s="1">
        <v>42449.286800000002</v>
      </c>
      <c r="G237" s="1">
        <v>1</v>
      </c>
    </row>
    <row r="238" spans="1:7" x14ac:dyDescent="0.3">
      <c r="A238" s="1">
        <v>2021</v>
      </c>
      <c r="B238" s="1">
        <v>2024</v>
      </c>
      <c r="C238" s="1" t="s">
        <v>22</v>
      </c>
      <c r="D238" s="1" t="s">
        <v>11</v>
      </c>
      <c r="E238" s="1">
        <v>0.98870000000000002</v>
      </c>
      <c r="F238" s="1">
        <v>42.248100000000001</v>
      </c>
      <c r="G238" s="1">
        <v>1</v>
      </c>
    </row>
    <row r="239" spans="1:7" x14ac:dyDescent="0.3">
      <c r="A239" s="1">
        <v>2022</v>
      </c>
      <c r="B239" s="1">
        <v>2025</v>
      </c>
      <c r="C239" s="1" t="s">
        <v>7</v>
      </c>
      <c r="D239" s="1" t="s">
        <v>8</v>
      </c>
      <c r="E239" s="1">
        <v>7706122.5718999896</v>
      </c>
      <c r="F239" s="1">
        <v>330517848.2191</v>
      </c>
      <c r="G239" s="1">
        <v>23386</v>
      </c>
    </row>
    <row r="240" spans="1:7" x14ac:dyDescent="0.3">
      <c r="A240" s="1">
        <v>2022</v>
      </c>
      <c r="B240" s="1">
        <v>2020</v>
      </c>
      <c r="C240" s="1" t="s">
        <v>7</v>
      </c>
      <c r="D240" s="1" t="s">
        <v>8</v>
      </c>
      <c r="E240" s="1">
        <v>619.24999999999898</v>
      </c>
      <c r="F240" s="1">
        <v>26411.8986999999</v>
      </c>
      <c r="G240" s="1">
        <v>49</v>
      </c>
    </row>
    <row r="241" spans="1:7" x14ac:dyDescent="0.3">
      <c r="A241" s="1">
        <v>2022</v>
      </c>
      <c r="B241" s="1">
        <v>2024</v>
      </c>
      <c r="C241" s="1" t="s">
        <v>7</v>
      </c>
      <c r="D241" s="1" t="s">
        <v>8</v>
      </c>
      <c r="E241" s="1">
        <v>10233719.569700001</v>
      </c>
      <c r="F241" s="1">
        <v>436969593.61699998</v>
      </c>
      <c r="G241" s="1">
        <v>23528</v>
      </c>
    </row>
    <row r="242" spans="1:7" x14ac:dyDescent="0.3">
      <c r="A242" s="1">
        <v>2022</v>
      </c>
      <c r="B242" s="1">
        <v>2023</v>
      </c>
      <c r="C242" s="1" t="s">
        <v>7</v>
      </c>
      <c r="D242" s="1" t="s">
        <v>8</v>
      </c>
      <c r="E242" s="1">
        <v>10627018.104599901</v>
      </c>
      <c r="F242" s="1">
        <v>455876091.31730002</v>
      </c>
      <c r="G242" s="1">
        <v>23592</v>
      </c>
    </row>
    <row r="243" spans="1:7" x14ac:dyDescent="0.3">
      <c r="A243" s="1">
        <v>2022</v>
      </c>
      <c r="B243" s="1">
        <v>2021</v>
      </c>
      <c r="C243" s="1" t="s">
        <v>7</v>
      </c>
      <c r="D243" s="1" t="s">
        <v>8</v>
      </c>
      <c r="E243" s="1">
        <v>30004.806999999899</v>
      </c>
      <c r="F243" s="1">
        <v>1276453.9543999999</v>
      </c>
      <c r="G243" s="1">
        <v>2525</v>
      </c>
    </row>
    <row r="244" spans="1:7" x14ac:dyDescent="0.3">
      <c r="A244" s="1">
        <v>2022</v>
      </c>
      <c r="B244" s="1">
        <v>2022</v>
      </c>
      <c r="C244" s="1" t="s">
        <v>7</v>
      </c>
      <c r="D244" s="1" t="s">
        <v>8</v>
      </c>
      <c r="E244" s="1">
        <v>3971475.4761999999</v>
      </c>
      <c r="F244" s="1">
        <v>170350018.6173</v>
      </c>
      <c r="G244" s="1">
        <v>23364</v>
      </c>
    </row>
    <row r="245" spans="1:7" x14ac:dyDescent="0.3">
      <c r="A245" s="1">
        <v>2022</v>
      </c>
      <c r="B245" s="1">
        <v>2023</v>
      </c>
      <c r="C245" s="1" t="s">
        <v>7</v>
      </c>
      <c r="D245" s="1" t="s">
        <v>9</v>
      </c>
      <c r="E245" s="1">
        <v>2629397.0507999999</v>
      </c>
      <c r="F245" s="1">
        <v>112806486.799899</v>
      </c>
      <c r="G245" s="1">
        <v>5659</v>
      </c>
    </row>
    <row r="246" spans="1:7" x14ac:dyDescent="0.3">
      <c r="A246" s="1">
        <v>2022</v>
      </c>
      <c r="B246" s="1">
        <v>2022</v>
      </c>
      <c r="C246" s="1" t="s">
        <v>7</v>
      </c>
      <c r="D246" s="1" t="s">
        <v>9</v>
      </c>
      <c r="E246" s="1">
        <v>693122.20510000002</v>
      </c>
      <c r="F246" s="1">
        <v>29732911.0902</v>
      </c>
      <c r="G246" s="1">
        <v>4805</v>
      </c>
    </row>
    <row r="247" spans="1:7" x14ac:dyDescent="0.3">
      <c r="A247" s="1">
        <v>2022</v>
      </c>
      <c r="B247" s="1">
        <v>2025</v>
      </c>
      <c r="C247" s="1" t="s">
        <v>7</v>
      </c>
      <c r="D247" s="1" t="s">
        <v>9</v>
      </c>
      <c r="E247" s="1">
        <v>2120760.5112999999</v>
      </c>
      <c r="F247" s="1">
        <v>90971905.378099993</v>
      </c>
      <c r="G247" s="1">
        <v>5569</v>
      </c>
    </row>
    <row r="248" spans="1:7" x14ac:dyDescent="0.3">
      <c r="A248" s="1">
        <v>2022</v>
      </c>
      <c r="B248" s="1">
        <v>2024</v>
      </c>
      <c r="C248" s="1" t="s">
        <v>7</v>
      </c>
      <c r="D248" s="1" t="s">
        <v>9</v>
      </c>
      <c r="E248" s="1">
        <v>2649605.14349999</v>
      </c>
      <c r="F248" s="1">
        <v>113159274.105399</v>
      </c>
      <c r="G248" s="1">
        <v>5656</v>
      </c>
    </row>
    <row r="249" spans="1:7" x14ac:dyDescent="0.3">
      <c r="A249" s="1">
        <v>2022</v>
      </c>
      <c r="B249" s="1">
        <v>2025</v>
      </c>
      <c r="C249" s="1" t="s">
        <v>7</v>
      </c>
      <c r="D249" s="1" t="s">
        <v>10</v>
      </c>
      <c r="E249" s="1">
        <v>3720.4780999999998</v>
      </c>
      <c r="F249" s="1">
        <v>159590.52309999999</v>
      </c>
      <c r="G249" s="1">
        <v>3</v>
      </c>
    </row>
    <row r="250" spans="1:7" x14ac:dyDescent="0.3">
      <c r="A250" s="1">
        <v>2022</v>
      </c>
      <c r="B250" s="1">
        <v>2024</v>
      </c>
      <c r="C250" s="1" t="s">
        <v>7</v>
      </c>
      <c r="D250" s="1" t="s">
        <v>10</v>
      </c>
      <c r="E250" s="1">
        <v>4954.0762999999997</v>
      </c>
      <c r="F250" s="1">
        <v>211652.0232</v>
      </c>
      <c r="G250" s="1">
        <v>3</v>
      </c>
    </row>
    <row r="251" spans="1:7" x14ac:dyDescent="0.3">
      <c r="A251" s="1">
        <v>2022</v>
      </c>
      <c r="B251" s="1">
        <v>2023</v>
      </c>
      <c r="C251" s="1" t="s">
        <v>7</v>
      </c>
      <c r="D251" s="1" t="s">
        <v>10</v>
      </c>
      <c r="E251" s="1">
        <v>4431.2082</v>
      </c>
      <c r="F251" s="1">
        <v>190095.85609999899</v>
      </c>
      <c r="G251" s="1">
        <v>7</v>
      </c>
    </row>
    <row r="252" spans="1:7" x14ac:dyDescent="0.3">
      <c r="A252" s="1">
        <v>2022</v>
      </c>
      <c r="B252" s="1">
        <v>2022</v>
      </c>
      <c r="C252" s="1" t="s">
        <v>7</v>
      </c>
      <c r="D252" s="1" t="s">
        <v>10</v>
      </c>
      <c r="E252" s="1">
        <v>828.58540000000005</v>
      </c>
      <c r="F252" s="1">
        <v>35588.064899999998</v>
      </c>
      <c r="G252" s="1">
        <v>6</v>
      </c>
    </row>
    <row r="253" spans="1:7" x14ac:dyDescent="0.3">
      <c r="A253" s="1">
        <v>2022</v>
      </c>
      <c r="B253" s="1">
        <v>2023</v>
      </c>
      <c r="C253" s="1" t="s">
        <v>7</v>
      </c>
      <c r="D253" s="1" t="s">
        <v>11</v>
      </c>
      <c r="E253" s="1">
        <v>1096.4939999999899</v>
      </c>
      <c r="F253" s="1">
        <v>47070.440499999997</v>
      </c>
      <c r="G253" s="1">
        <v>4</v>
      </c>
    </row>
    <row r="254" spans="1:7" x14ac:dyDescent="0.3">
      <c r="A254" s="1">
        <v>2022</v>
      </c>
      <c r="B254" s="1">
        <v>2025</v>
      </c>
      <c r="C254" s="1" t="s">
        <v>7</v>
      </c>
      <c r="D254" s="1" t="s">
        <v>11</v>
      </c>
      <c r="E254" s="1">
        <v>251.12979999999999</v>
      </c>
      <c r="F254" s="1">
        <v>10780.9054</v>
      </c>
      <c r="G254" s="1">
        <v>2</v>
      </c>
    </row>
    <row r="255" spans="1:7" x14ac:dyDescent="0.3">
      <c r="A255" s="1">
        <v>2022</v>
      </c>
      <c r="B255" s="1">
        <v>2022</v>
      </c>
      <c r="C255" s="1" t="s">
        <v>7</v>
      </c>
      <c r="D255" s="1" t="s">
        <v>11</v>
      </c>
      <c r="E255" s="1">
        <v>1527.6021000000001</v>
      </c>
      <c r="F255" s="1">
        <v>65598.412599999996</v>
      </c>
      <c r="G255" s="1">
        <v>8</v>
      </c>
    </row>
    <row r="256" spans="1:7" x14ac:dyDescent="0.3">
      <c r="A256" s="1">
        <v>2022</v>
      </c>
      <c r="B256" s="1">
        <v>2024</v>
      </c>
      <c r="C256" s="1" t="s">
        <v>7</v>
      </c>
      <c r="D256" s="1" t="s">
        <v>11</v>
      </c>
      <c r="E256" s="1">
        <v>396.61149999999998</v>
      </c>
      <c r="F256" s="1">
        <v>16945.558300000001</v>
      </c>
      <c r="G256" s="1">
        <v>2</v>
      </c>
    </row>
    <row r="257" spans="1:7" x14ac:dyDescent="0.3">
      <c r="A257" s="1">
        <v>2022</v>
      </c>
      <c r="B257" s="1">
        <v>2025</v>
      </c>
      <c r="C257" s="1" t="s">
        <v>12</v>
      </c>
      <c r="D257" s="1" t="s">
        <v>13</v>
      </c>
      <c r="E257" s="1">
        <v>64057.562799999898</v>
      </c>
      <c r="F257" s="1">
        <v>2749925.1832999899</v>
      </c>
      <c r="G257" s="1">
        <v>2</v>
      </c>
    </row>
    <row r="258" spans="1:7" x14ac:dyDescent="0.3">
      <c r="A258" s="1">
        <v>2022</v>
      </c>
      <c r="B258" s="1">
        <v>2023</v>
      </c>
      <c r="C258" s="1" t="s">
        <v>12</v>
      </c>
      <c r="D258" s="1" t="s">
        <v>13</v>
      </c>
      <c r="E258" s="1">
        <v>84319.4182</v>
      </c>
      <c r="F258" s="1">
        <v>3608189.5569000002</v>
      </c>
      <c r="G258" s="1">
        <v>2</v>
      </c>
    </row>
    <row r="259" spans="1:7" x14ac:dyDescent="0.3">
      <c r="A259" s="1">
        <v>2022</v>
      </c>
      <c r="B259" s="1">
        <v>2022</v>
      </c>
      <c r="C259" s="1" t="s">
        <v>12</v>
      </c>
      <c r="D259" s="1" t="s">
        <v>13</v>
      </c>
      <c r="E259" s="1">
        <v>9458.2666000000008</v>
      </c>
      <c r="F259" s="1">
        <v>406049.906699999</v>
      </c>
      <c r="G259" s="1">
        <v>2</v>
      </c>
    </row>
    <row r="260" spans="1:7" x14ac:dyDescent="0.3">
      <c r="A260" s="1">
        <v>2022</v>
      </c>
      <c r="B260" s="1">
        <v>2024</v>
      </c>
      <c r="C260" s="1" t="s">
        <v>12</v>
      </c>
      <c r="D260" s="1" t="s">
        <v>13</v>
      </c>
      <c r="E260" s="1">
        <v>103994.9948</v>
      </c>
      <c r="F260" s="1">
        <v>4441912.4655999998</v>
      </c>
      <c r="G260" s="1">
        <v>2</v>
      </c>
    </row>
    <row r="261" spans="1:7" x14ac:dyDescent="0.3">
      <c r="A261" s="1">
        <v>2022</v>
      </c>
      <c r="B261" s="1">
        <v>2025</v>
      </c>
      <c r="C261" s="1" t="s">
        <v>12</v>
      </c>
      <c r="D261" s="1" t="s">
        <v>10</v>
      </c>
      <c r="E261" s="1">
        <v>153882.70800000001</v>
      </c>
      <c r="F261" s="1">
        <v>6600426.1271000002</v>
      </c>
      <c r="G261" s="1">
        <v>30</v>
      </c>
    </row>
    <row r="262" spans="1:7" x14ac:dyDescent="0.3">
      <c r="A262" s="1">
        <v>2022</v>
      </c>
      <c r="B262" s="1">
        <v>2023</v>
      </c>
      <c r="C262" s="1" t="s">
        <v>12</v>
      </c>
      <c r="D262" s="1" t="s">
        <v>10</v>
      </c>
      <c r="E262" s="1">
        <v>394564.44160000002</v>
      </c>
      <c r="F262" s="1">
        <v>16845129.3543</v>
      </c>
      <c r="G262" s="1">
        <v>30</v>
      </c>
    </row>
    <row r="263" spans="1:7" x14ac:dyDescent="0.3">
      <c r="A263" s="1">
        <v>2022</v>
      </c>
      <c r="B263" s="1">
        <v>2022</v>
      </c>
      <c r="C263" s="1" t="s">
        <v>12</v>
      </c>
      <c r="D263" s="1" t="s">
        <v>10</v>
      </c>
      <c r="E263" s="1">
        <v>172402.035</v>
      </c>
      <c r="F263" s="1">
        <v>7383520.2024999997</v>
      </c>
      <c r="G263" s="1">
        <v>26</v>
      </c>
    </row>
    <row r="264" spans="1:7" x14ac:dyDescent="0.3">
      <c r="A264" s="1">
        <v>2022</v>
      </c>
      <c r="B264" s="1">
        <v>2024</v>
      </c>
      <c r="C264" s="1" t="s">
        <v>12</v>
      </c>
      <c r="D264" s="1" t="s">
        <v>10</v>
      </c>
      <c r="E264" s="1">
        <v>439872.19439999899</v>
      </c>
      <c r="F264" s="1">
        <v>18750496.474800002</v>
      </c>
      <c r="G264" s="1">
        <v>30</v>
      </c>
    </row>
    <row r="265" spans="1:7" x14ac:dyDescent="0.3">
      <c r="A265" s="1">
        <v>2022</v>
      </c>
      <c r="B265" s="1">
        <v>2023</v>
      </c>
      <c r="C265" s="1" t="s">
        <v>23</v>
      </c>
      <c r="D265" s="1" t="s">
        <v>10</v>
      </c>
      <c r="E265" s="1">
        <v>42.557099999999998</v>
      </c>
      <c r="F265" s="1">
        <v>1829.4446</v>
      </c>
      <c r="G265" s="1">
        <v>1</v>
      </c>
    </row>
    <row r="266" spans="1:7" x14ac:dyDescent="0.3">
      <c r="A266" s="1">
        <v>2022</v>
      </c>
      <c r="B266" s="1">
        <v>2024</v>
      </c>
      <c r="C266" s="1" t="s">
        <v>13</v>
      </c>
      <c r="D266" s="1" t="s">
        <v>13</v>
      </c>
      <c r="E266" s="1">
        <v>1598677.4427</v>
      </c>
      <c r="F266" s="1">
        <v>68228303.813099995</v>
      </c>
      <c r="G266" s="1">
        <v>28</v>
      </c>
    </row>
    <row r="267" spans="1:7" x14ac:dyDescent="0.3">
      <c r="A267" s="1">
        <v>2022</v>
      </c>
      <c r="B267" s="1">
        <v>2025</v>
      </c>
      <c r="C267" s="1" t="s">
        <v>13</v>
      </c>
      <c r="D267" s="1" t="s">
        <v>13</v>
      </c>
      <c r="E267" s="1">
        <v>598117.15149999899</v>
      </c>
      <c r="F267" s="1">
        <v>25627434.393199999</v>
      </c>
      <c r="G267" s="1">
        <v>27</v>
      </c>
    </row>
    <row r="268" spans="1:7" x14ac:dyDescent="0.3">
      <c r="A268" s="1">
        <v>2022</v>
      </c>
      <c r="B268" s="1">
        <v>2023</v>
      </c>
      <c r="C268" s="1" t="s">
        <v>13</v>
      </c>
      <c r="D268" s="1" t="s">
        <v>13</v>
      </c>
      <c r="E268" s="1">
        <v>1665131.6709999901</v>
      </c>
      <c r="F268" s="1">
        <v>71174590.509599999</v>
      </c>
      <c r="G268" s="1">
        <v>28</v>
      </c>
    </row>
    <row r="269" spans="1:7" x14ac:dyDescent="0.3">
      <c r="A269" s="1">
        <v>2022</v>
      </c>
      <c r="B269" s="1">
        <v>2022</v>
      </c>
      <c r="C269" s="1" t="s">
        <v>13</v>
      </c>
      <c r="D269" s="1" t="s">
        <v>13</v>
      </c>
      <c r="E269" s="1">
        <v>766306.43790000002</v>
      </c>
      <c r="F269" s="1">
        <v>32804037.9353</v>
      </c>
      <c r="G269" s="1">
        <v>29</v>
      </c>
    </row>
    <row r="270" spans="1:7" x14ac:dyDescent="0.3">
      <c r="A270" s="1">
        <v>2022</v>
      </c>
      <c r="B270" s="1">
        <v>2023</v>
      </c>
      <c r="C270" s="1" t="s">
        <v>14</v>
      </c>
      <c r="D270" s="1" t="s">
        <v>8</v>
      </c>
      <c r="E270" s="1">
        <v>10.886699999999999</v>
      </c>
      <c r="F270" s="1">
        <v>467.89949999999999</v>
      </c>
      <c r="G270" s="1">
        <v>2</v>
      </c>
    </row>
    <row r="271" spans="1:7" x14ac:dyDescent="0.3">
      <c r="A271" s="1">
        <v>2022</v>
      </c>
      <c r="B271" s="1">
        <v>2025</v>
      </c>
      <c r="C271" s="1" t="s">
        <v>14</v>
      </c>
      <c r="D271" s="1" t="s">
        <v>8</v>
      </c>
      <c r="E271" s="1">
        <v>0</v>
      </c>
      <c r="F271" s="1">
        <v>0</v>
      </c>
      <c r="G271" s="1">
        <v>1</v>
      </c>
    </row>
    <row r="272" spans="1:7" x14ac:dyDescent="0.3">
      <c r="A272" s="1">
        <v>2022</v>
      </c>
      <c r="B272" s="1">
        <v>2022</v>
      </c>
      <c r="C272" s="1" t="s">
        <v>14</v>
      </c>
      <c r="D272" s="1" t="s">
        <v>8</v>
      </c>
      <c r="E272" s="1">
        <v>373.26490000000001</v>
      </c>
      <c r="F272" s="1">
        <v>15994.3501</v>
      </c>
      <c r="G272" s="1">
        <v>1</v>
      </c>
    </row>
    <row r="273" spans="1:7" x14ac:dyDescent="0.3">
      <c r="A273" s="1">
        <v>2022</v>
      </c>
      <c r="B273" s="1">
        <v>2024</v>
      </c>
      <c r="C273" s="1" t="s">
        <v>14</v>
      </c>
      <c r="D273" s="1" t="s">
        <v>8</v>
      </c>
      <c r="E273" s="1">
        <v>0</v>
      </c>
      <c r="F273" s="1">
        <v>0</v>
      </c>
      <c r="G273" s="1">
        <v>1</v>
      </c>
    </row>
    <row r="274" spans="1:7" x14ac:dyDescent="0.3">
      <c r="A274" s="1">
        <v>2022</v>
      </c>
      <c r="B274" s="1">
        <v>2023</v>
      </c>
      <c r="C274" s="1" t="s">
        <v>14</v>
      </c>
      <c r="D274" s="1" t="s">
        <v>9</v>
      </c>
      <c r="E274" s="1">
        <v>555.22050000000002</v>
      </c>
      <c r="F274" s="1">
        <v>23868.231299999999</v>
      </c>
      <c r="G274" s="1">
        <v>4</v>
      </c>
    </row>
    <row r="275" spans="1:7" x14ac:dyDescent="0.3">
      <c r="A275" s="1">
        <v>2022</v>
      </c>
      <c r="B275" s="1">
        <v>2022</v>
      </c>
      <c r="C275" s="1" t="s">
        <v>14</v>
      </c>
      <c r="D275" s="1" t="s">
        <v>9</v>
      </c>
      <c r="E275" s="1">
        <v>239.55090000000001</v>
      </c>
      <c r="F275" s="1">
        <v>10284.4203</v>
      </c>
      <c r="G275" s="1">
        <v>3</v>
      </c>
    </row>
    <row r="276" spans="1:7" x14ac:dyDescent="0.3">
      <c r="A276" s="1">
        <v>2022</v>
      </c>
      <c r="B276" s="1">
        <v>2024</v>
      </c>
      <c r="C276" s="1" t="s">
        <v>14</v>
      </c>
      <c r="D276" s="1" t="s">
        <v>9</v>
      </c>
      <c r="E276" s="1">
        <v>597.22239999999999</v>
      </c>
      <c r="F276" s="1">
        <v>25505.885999999999</v>
      </c>
      <c r="G276" s="1">
        <v>3</v>
      </c>
    </row>
    <row r="277" spans="1:7" x14ac:dyDescent="0.3">
      <c r="A277" s="1">
        <v>2022</v>
      </c>
      <c r="B277" s="1">
        <v>2025</v>
      </c>
      <c r="C277" s="1" t="s">
        <v>14</v>
      </c>
      <c r="D277" s="1" t="s">
        <v>9</v>
      </c>
      <c r="E277" s="1">
        <v>2387.7105000000001</v>
      </c>
      <c r="F277" s="1">
        <v>102395.37609999999</v>
      </c>
      <c r="G277" s="1">
        <v>4</v>
      </c>
    </row>
    <row r="278" spans="1:7" x14ac:dyDescent="0.3">
      <c r="A278" s="1">
        <v>2022</v>
      </c>
      <c r="B278" s="1">
        <v>2025</v>
      </c>
      <c r="C278" s="1" t="s">
        <v>14</v>
      </c>
      <c r="D278" s="1" t="s">
        <v>10</v>
      </c>
      <c r="E278" s="1">
        <v>174655.15509999901</v>
      </c>
      <c r="F278" s="1">
        <v>7493132.7587000001</v>
      </c>
      <c r="G278" s="1">
        <v>120</v>
      </c>
    </row>
    <row r="279" spans="1:7" x14ac:dyDescent="0.3">
      <c r="A279" s="1">
        <v>2022</v>
      </c>
      <c r="B279" s="1">
        <v>2023</v>
      </c>
      <c r="C279" s="1" t="s">
        <v>14</v>
      </c>
      <c r="D279" s="1" t="s">
        <v>10</v>
      </c>
      <c r="E279" s="1">
        <v>215806.07489999899</v>
      </c>
      <c r="F279" s="1">
        <v>9259923.3625000007</v>
      </c>
      <c r="G279" s="1">
        <v>124</v>
      </c>
    </row>
    <row r="280" spans="1:7" x14ac:dyDescent="0.3">
      <c r="A280" s="1">
        <v>2022</v>
      </c>
      <c r="B280" s="1">
        <v>2022</v>
      </c>
      <c r="C280" s="1" t="s">
        <v>14</v>
      </c>
      <c r="D280" s="1" t="s">
        <v>10</v>
      </c>
      <c r="E280" s="1">
        <v>46868.623</v>
      </c>
      <c r="F280" s="1">
        <v>2010659.92609999</v>
      </c>
      <c r="G280" s="1">
        <v>99</v>
      </c>
    </row>
    <row r="281" spans="1:7" x14ac:dyDescent="0.3">
      <c r="A281" s="1">
        <v>2022</v>
      </c>
      <c r="B281" s="1">
        <v>2024</v>
      </c>
      <c r="C281" s="1" t="s">
        <v>14</v>
      </c>
      <c r="D281" s="1" t="s">
        <v>10</v>
      </c>
      <c r="E281" s="1">
        <v>214544.1102</v>
      </c>
      <c r="F281" s="1">
        <v>9164539.0386999995</v>
      </c>
      <c r="G281" s="1">
        <v>122</v>
      </c>
    </row>
    <row r="282" spans="1:7" x14ac:dyDescent="0.3">
      <c r="A282" s="1">
        <v>2022</v>
      </c>
      <c r="B282" s="1">
        <v>2022</v>
      </c>
      <c r="C282" s="1" t="s">
        <v>14</v>
      </c>
      <c r="D282" s="1" t="s">
        <v>11</v>
      </c>
      <c r="E282" s="1">
        <v>8125.3272999999999</v>
      </c>
      <c r="F282" s="1">
        <v>348207.52549999999</v>
      </c>
      <c r="G282" s="1">
        <v>27</v>
      </c>
    </row>
    <row r="283" spans="1:7" x14ac:dyDescent="0.3">
      <c r="A283" s="1">
        <v>2022</v>
      </c>
      <c r="B283" s="1">
        <v>2025</v>
      </c>
      <c r="C283" s="1" t="s">
        <v>14</v>
      </c>
      <c r="D283" s="1" t="s">
        <v>11</v>
      </c>
      <c r="E283" s="1">
        <v>10851.9712</v>
      </c>
      <c r="F283" s="1">
        <v>465414.43199999997</v>
      </c>
      <c r="G283" s="1">
        <v>27</v>
      </c>
    </row>
    <row r="284" spans="1:7" x14ac:dyDescent="0.3">
      <c r="A284" s="1">
        <v>2022</v>
      </c>
      <c r="B284" s="1">
        <v>2024</v>
      </c>
      <c r="C284" s="1" t="s">
        <v>14</v>
      </c>
      <c r="D284" s="1" t="s">
        <v>11</v>
      </c>
      <c r="E284" s="1">
        <v>12544.2347999999</v>
      </c>
      <c r="F284" s="1">
        <v>535571.26109999896</v>
      </c>
      <c r="G284" s="1">
        <v>28</v>
      </c>
    </row>
    <row r="285" spans="1:7" x14ac:dyDescent="0.3">
      <c r="A285" s="1">
        <v>2022</v>
      </c>
      <c r="B285" s="1">
        <v>2023</v>
      </c>
      <c r="C285" s="1" t="s">
        <v>14</v>
      </c>
      <c r="D285" s="1" t="s">
        <v>11</v>
      </c>
      <c r="E285" s="1">
        <v>14751.549299999901</v>
      </c>
      <c r="F285" s="1">
        <v>632949.10069999995</v>
      </c>
      <c r="G285" s="1">
        <v>33</v>
      </c>
    </row>
    <row r="286" spans="1:7" x14ac:dyDescent="0.3">
      <c r="A286" s="1">
        <v>2022</v>
      </c>
      <c r="B286" s="1">
        <v>2024</v>
      </c>
      <c r="C286" s="1" t="s">
        <v>15</v>
      </c>
      <c r="D286" s="1" t="s">
        <v>16</v>
      </c>
      <c r="E286" s="1">
        <v>175.96609999999899</v>
      </c>
      <c r="F286" s="1">
        <v>7510.6124</v>
      </c>
      <c r="G286" s="1">
        <v>9</v>
      </c>
    </row>
    <row r="287" spans="1:7" x14ac:dyDescent="0.3">
      <c r="A287" s="1">
        <v>2022</v>
      </c>
      <c r="B287" s="1">
        <v>2023</v>
      </c>
      <c r="C287" s="1" t="s">
        <v>15</v>
      </c>
      <c r="D287" s="1" t="s">
        <v>16</v>
      </c>
      <c r="E287" s="1">
        <v>605.39229999999998</v>
      </c>
      <c r="F287" s="1">
        <v>26001.434600000001</v>
      </c>
      <c r="G287" s="1">
        <v>9</v>
      </c>
    </row>
    <row r="288" spans="1:7" x14ac:dyDescent="0.3">
      <c r="A288" s="1">
        <v>2022</v>
      </c>
      <c r="B288" s="1">
        <v>2022</v>
      </c>
      <c r="C288" s="1" t="s">
        <v>15</v>
      </c>
      <c r="D288" s="1" t="s">
        <v>16</v>
      </c>
      <c r="E288" s="1">
        <v>2093.1513</v>
      </c>
      <c r="F288" s="1">
        <v>89737.156799999997</v>
      </c>
      <c r="G288" s="1">
        <v>9</v>
      </c>
    </row>
    <row r="289" spans="1:7" x14ac:dyDescent="0.3">
      <c r="A289" s="1">
        <v>2022</v>
      </c>
      <c r="B289" s="1">
        <v>2025</v>
      </c>
      <c r="C289" s="1" t="s">
        <v>15</v>
      </c>
      <c r="D289" s="1" t="s">
        <v>16</v>
      </c>
      <c r="E289" s="1">
        <v>39</v>
      </c>
      <c r="F289" s="1">
        <v>1664.9929999999999</v>
      </c>
      <c r="G289" s="1">
        <v>8</v>
      </c>
    </row>
    <row r="290" spans="1:7" x14ac:dyDescent="0.3">
      <c r="A290" s="1">
        <v>2022</v>
      </c>
      <c r="B290" s="1">
        <v>2025</v>
      </c>
      <c r="C290" s="1" t="s">
        <v>17</v>
      </c>
      <c r="D290" s="1" t="s">
        <v>9</v>
      </c>
      <c r="E290" s="1">
        <v>1201.2705000000001</v>
      </c>
      <c r="F290" s="1">
        <v>51534.661500000002</v>
      </c>
      <c r="G290" s="1">
        <v>7</v>
      </c>
    </row>
    <row r="291" spans="1:7" x14ac:dyDescent="0.3">
      <c r="A291" s="1">
        <v>2022</v>
      </c>
      <c r="B291" s="1">
        <v>2023</v>
      </c>
      <c r="C291" s="1" t="s">
        <v>17</v>
      </c>
      <c r="D291" s="1" t="s">
        <v>9</v>
      </c>
      <c r="E291" s="1">
        <v>12.861899999999901</v>
      </c>
      <c r="F291" s="1">
        <v>549.17189999999903</v>
      </c>
      <c r="G291" s="1">
        <v>3</v>
      </c>
    </row>
    <row r="292" spans="1:7" x14ac:dyDescent="0.3">
      <c r="A292" s="1">
        <v>2022</v>
      </c>
      <c r="B292" s="1">
        <v>2024</v>
      </c>
      <c r="C292" s="1" t="s">
        <v>17</v>
      </c>
      <c r="D292" s="1" t="s">
        <v>9</v>
      </c>
      <c r="E292" s="1">
        <v>145.3417</v>
      </c>
      <c r="F292" s="1">
        <v>6207.5421999999999</v>
      </c>
      <c r="G292" s="1">
        <v>6</v>
      </c>
    </row>
    <row r="293" spans="1:7" x14ac:dyDescent="0.3">
      <c r="A293" s="1">
        <v>2022</v>
      </c>
      <c r="B293" s="1">
        <v>2022</v>
      </c>
      <c r="C293" s="1" t="s">
        <v>17</v>
      </c>
      <c r="D293" s="1" t="s">
        <v>9</v>
      </c>
      <c r="E293" s="1">
        <v>25.745199999999901</v>
      </c>
      <c r="F293" s="1">
        <v>1104.1176</v>
      </c>
      <c r="G293" s="1">
        <v>4</v>
      </c>
    </row>
    <row r="294" spans="1:7" x14ac:dyDescent="0.3">
      <c r="A294" s="1">
        <v>2022</v>
      </c>
      <c r="B294" s="1">
        <v>2025</v>
      </c>
      <c r="C294" s="1" t="s">
        <v>17</v>
      </c>
      <c r="D294" s="1" t="s">
        <v>13</v>
      </c>
      <c r="E294" s="1">
        <v>53513.793899999997</v>
      </c>
      <c r="F294" s="1">
        <v>2292681.1403999999</v>
      </c>
      <c r="G294" s="1">
        <v>2</v>
      </c>
    </row>
    <row r="295" spans="1:7" x14ac:dyDescent="0.3">
      <c r="A295" s="1">
        <v>2022</v>
      </c>
      <c r="B295" s="1">
        <v>2022</v>
      </c>
      <c r="C295" s="1" t="s">
        <v>17</v>
      </c>
      <c r="D295" s="1" t="s">
        <v>13</v>
      </c>
      <c r="E295" s="1">
        <v>9413.3076999999994</v>
      </c>
      <c r="F295" s="1">
        <v>404059.59250000003</v>
      </c>
      <c r="G295" s="1">
        <v>2</v>
      </c>
    </row>
    <row r="296" spans="1:7" x14ac:dyDescent="0.3">
      <c r="A296" s="1">
        <v>2022</v>
      </c>
      <c r="B296" s="1">
        <v>2024</v>
      </c>
      <c r="C296" s="1" t="s">
        <v>17</v>
      </c>
      <c r="D296" s="1" t="s">
        <v>13</v>
      </c>
      <c r="E296" s="1">
        <v>108435.97449999901</v>
      </c>
      <c r="F296" s="1">
        <v>4626077.1331000002</v>
      </c>
      <c r="G296" s="1">
        <v>2</v>
      </c>
    </row>
    <row r="297" spans="1:7" x14ac:dyDescent="0.3">
      <c r="A297" s="1">
        <v>2022</v>
      </c>
      <c r="B297" s="1">
        <v>2023</v>
      </c>
      <c r="C297" s="1" t="s">
        <v>17</v>
      </c>
      <c r="D297" s="1" t="s">
        <v>13</v>
      </c>
      <c r="E297" s="1">
        <v>114679.492</v>
      </c>
      <c r="F297" s="1">
        <v>4900285.8882999998</v>
      </c>
      <c r="G297" s="1">
        <v>2</v>
      </c>
    </row>
    <row r="298" spans="1:7" x14ac:dyDescent="0.3">
      <c r="A298" s="1">
        <v>2022</v>
      </c>
      <c r="B298" s="1">
        <v>2025</v>
      </c>
      <c r="C298" s="1" t="s">
        <v>17</v>
      </c>
      <c r="D298" s="1" t="s">
        <v>10</v>
      </c>
      <c r="E298" s="1">
        <v>282983.34759999998</v>
      </c>
      <c r="F298" s="1">
        <v>12125173.259400001</v>
      </c>
      <c r="G298" s="1">
        <v>142</v>
      </c>
    </row>
    <row r="299" spans="1:7" x14ac:dyDescent="0.3">
      <c r="A299" s="1">
        <v>2022</v>
      </c>
      <c r="B299" s="1">
        <v>2023</v>
      </c>
      <c r="C299" s="1" t="s">
        <v>17</v>
      </c>
      <c r="D299" s="1" t="s">
        <v>10</v>
      </c>
      <c r="E299" s="1">
        <v>484558.06410000002</v>
      </c>
      <c r="F299" s="1">
        <v>20722132.517999999</v>
      </c>
      <c r="G299" s="1">
        <v>145</v>
      </c>
    </row>
    <row r="300" spans="1:7" x14ac:dyDescent="0.3">
      <c r="A300" s="1">
        <v>2022</v>
      </c>
      <c r="B300" s="1">
        <v>2022</v>
      </c>
      <c r="C300" s="1" t="s">
        <v>17</v>
      </c>
      <c r="D300" s="1" t="s">
        <v>10</v>
      </c>
      <c r="E300" s="1">
        <v>176952.10159999999</v>
      </c>
      <c r="F300" s="1">
        <v>7578441.4272999996</v>
      </c>
      <c r="G300" s="1">
        <v>126</v>
      </c>
    </row>
    <row r="301" spans="1:7" x14ac:dyDescent="0.3">
      <c r="A301" s="1">
        <v>2022</v>
      </c>
      <c r="B301" s="1">
        <v>2024</v>
      </c>
      <c r="C301" s="1" t="s">
        <v>17</v>
      </c>
      <c r="D301" s="1" t="s">
        <v>10</v>
      </c>
      <c r="E301" s="1">
        <v>569510.39619999996</v>
      </c>
      <c r="F301" s="1">
        <v>24301034.673999902</v>
      </c>
      <c r="G301" s="1">
        <v>143</v>
      </c>
    </row>
    <row r="302" spans="1:7" x14ac:dyDescent="0.3">
      <c r="A302" s="1">
        <v>2022</v>
      </c>
      <c r="B302" s="1">
        <v>2025</v>
      </c>
      <c r="C302" s="1" t="s">
        <v>17</v>
      </c>
      <c r="D302" s="1" t="s">
        <v>11</v>
      </c>
      <c r="E302" s="1">
        <v>1030783.612</v>
      </c>
      <c r="F302" s="1">
        <v>44166287.780400001</v>
      </c>
      <c r="G302" s="1">
        <v>920</v>
      </c>
    </row>
    <row r="303" spans="1:7" x14ac:dyDescent="0.3">
      <c r="A303" s="1">
        <v>2022</v>
      </c>
      <c r="B303" s="1">
        <v>2024</v>
      </c>
      <c r="C303" s="1" t="s">
        <v>17</v>
      </c>
      <c r="D303" s="1" t="s">
        <v>11</v>
      </c>
      <c r="E303" s="1">
        <v>2437701.7622000002</v>
      </c>
      <c r="F303" s="1">
        <v>104008089.548499</v>
      </c>
      <c r="G303" s="1">
        <v>1013</v>
      </c>
    </row>
    <row r="304" spans="1:7" x14ac:dyDescent="0.3">
      <c r="A304" s="1">
        <v>2022</v>
      </c>
      <c r="B304" s="1">
        <v>2022</v>
      </c>
      <c r="C304" s="1" t="s">
        <v>17</v>
      </c>
      <c r="D304" s="1" t="s">
        <v>11</v>
      </c>
      <c r="E304" s="1">
        <v>1111881.4223</v>
      </c>
      <c r="F304" s="1">
        <v>47614224.845100001</v>
      </c>
      <c r="G304" s="1">
        <v>965</v>
      </c>
    </row>
    <row r="305" spans="1:7" x14ac:dyDescent="0.3">
      <c r="A305" s="1">
        <v>2022</v>
      </c>
      <c r="B305" s="1">
        <v>2023</v>
      </c>
      <c r="C305" s="1" t="s">
        <v>17</v>
      </c>
      <c r="D305" s="1" t="s">
        <v>11</v>
      </c>
      <c r="E305" s="1">
        <v>2607945.9624000001</v>
      </c>
      <c r="F305" s="1">
        <v>111530750.7958</v>
      </c>
      <c r="G305" s="1">
        <v>1052</v>
      </c>
    </row>
    <row r="306" spans="1:7" x14ac:dyDescent="0.3">
      <c r="A306" s="1">
        <v>2022</v>
      </c>
      <c r="B306" s="1">
        <v>2022</v>
      </c>
      <c r="C306" s="1" t="s">
        <v>18</v>
      </c>
      <c r="D306" s="1" t="s">
        <v>10</v>
      </c>
      <c r="E306" s="1">
        <v>68584.962099999902</v>
      </c>
      <c r="F306" s="1">
        <v>2939914.9097999898</v>
      </c>
      <c r="G306" s="1">
        <v>28</v>
      </c>
    </row>
    <row r="307" spans="1:7" x14ac:dyDescent="0.3">
      <c r="A307" s="1">
        <v>2022</v>
      </c>
      <c r="B307" s="1">
        <v>2025</v>
      </c>
      <c r="C307" s="1" t="s">
        <v>18</v>
      </c>
      <c r="D307" s="1" t="s">
        <v>10</v>
      </c>
      <c r="E307" s="1">
        <v>126757.2718</v>
      </c>
      <c r="F307" s="1">
        <v>5434972.1802999899</v>
      </c>
      <c r="G307" s="1">
        <v>26</v>
      </c>
    </row>
    <row r="308" spans="1:7" x14ac:dyDescent="0.3">
      <c r="A308" s="1">
        <v>2022</v>
      </c>
      <c r="B308" s="1">
        <v>2023</v>
      </c>
      <c r="C308" s="1" t="s">
        <v>18</v>
      </c>
      <c r="D308" s="1" t="s">
        <v>10</v>
      </c>
      <c r="E308" s="1">
        <v>198100.69139999899</v>
      </c>
      <c r="F308" s="1">
        <v>8483307.8975999895</v>
      </c>
      <c r="G308" s="1">
        <v>27</v>
      </c>
    </row>
    <row r="309" spans="1:7" x14ac:dyDescent="0.3">
      <c r="A309" s="1">
        <v>2022</v>
      </c>
      <c r="B309" s="1">
        <v>2024</v>
      </c>
      <c r="C309" s="1" t="s">
        <v>18</v>
      </c>
      <c r="D309" s="1" t="s">
        <v>10</v>
      </c>
      <c r="E309" s="1">
        <v>215294.28879999899</v>
      </c>
      <c r="F309" s="1">
        <v>9190978.3110999893</v>
      </c>
      <c r="G309" s="1">
        <v>28</v>
      </c>
    </row>
    <row r="310" spans="1:7" x14ac:dyDescent="0.3">
      <c r="A310" s="1">
        <v>2022</v>
      </c>
      <c r="B310" s="1">
        <v>2024</v>
      </c>
      <c r="C310" s="1" t="s">
        <v>18</v>
      </c>
      <c r="D310" s="1" t="s">
        <v>11</v>
      </c>
      <c r="E310" s="1">
        <v>1243.2011</v>
      </c>
      <c r="F310" s="1">
        <v>53101.604899999998</v>
      </c>
      <c r="G310" s="1">
        <v>1</v>
      </c>
    </row>
    <row r="311" spans="1:7" x14ac:dyDescent="0.3">
      <c r="A311" s="1">
        <v>2022</v>
      </c>
      <c r="B311" s="1">
        <v>2022</v>
      </c>
      <c r="C311" s="1" t="s">
        <v>18</v>
      </c>
      <c r="D311" s="1" t="s">
        <v>11</v>
      </c>
      <c r="E311" s="1">
        <v>712.82449999999994</v>
      </c>
      <c r="F311" s="1">
        <v>30616.337899999999</v>
      </c>
      <c r="G311" s="1">
        <v>1</v>
      </c>
    </row>
    <row r="312" spans="1:7" x14ac:dyDescent="0.3">
      <c r="A312" s="1">
        <v>2022</v>
      </c>
      <c r="B312" s="1">
        <v>2025</v>
      </c>
      <c r="C312" s="1" t="s">
        <v>18</v>
      </c>
      <c r="D312" s="1" t="s">
        <v>11</v>
      </c>
      <c r="E312" s="1">
        <v>1008.474</v>
      </c>
      <c r="F312" s="1">
        <v>43270.393100000001</v>
      </c>
      <c r="G312" s="1">
        <v>1</v>
      </c>
    </row>
    <row r="313" spans="1:7" x14ac:dyDescent="0.3">
      <c r="A313" s="1">
        <v>2022</v>
      </c>
      <c r="B313" s="1">
        <v>2023</v>
      </c>
      <c r="C313" s="1" t="s">
        <v>18</v>
      </c>
      <c r="D313" s="1" t="s">
        <v>11</v>
      </c>
      <c r="E313" s="1">
        <v>1261.6881000000001</v>
      </c>
      <c r="F313" s="1">
        <v>54141.982600000003</v>
      </c>
      <c r="G313" s="1">
        <v>1</v>
      </c>
    </row>
    <row r="314" spans="1:7" x14ac:dyDescent="0.3">
      <c r="A314" s="1">
        <v>2022</v>
      </c>
      <c r="B314" s="1">
        <v>2025</v>
      </c>
      <c r="C314" s="1" t="s">
        <v>19</v>
      </c>
      <c r="D314" s="1" t="s">
        <v>10</v>
      </c>
      <c r="E314" s="1">
        <v>940.25369999999998</v>
      </c>
      <c r="F314" s="1">
        <v>40281.8348999999</v>
      </c>
      <c r="G314" s="1">
        <v>1</v>
      </c>
    </row>
    <row r="315" spans="1:7" x14ac:dyDescent="0.3">
      <c r="A315" s="1">
        <v>2022</v>
      </c>
      <c r="B315" s="1">
        <v>2023</v>
      </c>
      <c r="C315" s="1" t="s">
        <v>19</v>
      </c>
      <c r="D315" s="1" t="s">
        <v>10</v>
      </c>
      <c r="E315" s="1">
        <v>1132.7943</v>
      </c>
      <c r="F315" s="1">
        <v>48398.923999999999</v>
      </c>
      <c r="G315" s="1">
        <v>1</v>
      </c>
    </row>
    <row r="316" spans="1:7" x14ac:dyDescent="0.3">
      <c r="A316" s="1">
        <v>2022</v>
      </c>
      <c r="B316" s="1">
        <v>2022</v>
      </c>
      <c r="C316" s="1" t="s">
        <v>19</v>
      </c>
      <c r="D316" s="1" t="s">
        <v>10</v>
      </c>
      <c r="E316" s="1">
        <v>753.20370000000003</v>
      </c>
      <c r="F316" s="1">
        <v>32267.245900000002</v>
      </c>
      <c r="G316" s="1">
        <v>1</v>
      </c>
    </row>
    <row r="317" spans="1:7" x14ac:dyDescent="0.3">
      <c r="A317" s="1">
        <v>2022</v>
      </c>
      <c r="B317" s="1">
        <v>2024</v>
      </c>
      <c r="C317" s="1" t="s">
        <v>19</v>
      </c>
      <c r="D317" s="1" t="s">
        <v>10</v>
      </c>
      <c r="E317" s="1">
        <v>1579.2178999999901</v>
      </c>
      <c r="F317" s="1">
        <v>67419.9283</v>
      </c>
      <c r="G317" s="1">
        <v>1</v>
      </c>
    </row>
    <row r="318" spans="1:7" x14ac:dyDescent="0.3">
      <c r="A318" s="1">
        <v>2022</v>
      </c>
      <c r="B318" s="1">
        <v>2025</v>
      </c>
      <c r="C318" s="1" t="s">
        <v>20</v>
      </c>
      <c r="D318" s="1" t="s">
        <v>8</v>
      </c>
      <c r="E318" s="1">
        <v>91195.710599999904</v>
      </c>
      <c r="F318" s="1">
        <v>3910676.4555999902</v>
      </c>
      <c r="G318" s="1">
        <v>4</v>
      </c>
    </row>
    <row r="319" spans="1:7" x14ac:dyDescent="0.3">
      <c r="A319" s="1">
        <v>2022</v>
      </c>
      <c r="B319" s="1">
        <v>2022</v>
      </c>
      <c r="C319" s="1" t="s">
        <v>20</v>
      </c>
      <c r="D319" s="1" t="s">
        <v>8</v>
      </c>
      <c r="E319" s="1">
        <v>98437.702699999994</v>
      </c>
      <c r="F319" s="1">
        <v>4230104.1886</v>
      </c>
      <c r="G319" s="1">
        <v>4</v>
      </c>
    </row>
    <row r="320" spans="1:7" x14ac:dyDescent="0.3">
      <c r="A320" s="1">
        <v>2022</v>
      </c>
      <c r="B320" s="1">
        <v>2024</v>
      </c>
      <c r="C320" s="1" t="s">
        <v>20</v>
      </c>
      <c r="D320" s="1" t="s">
        <v>8</v>
      </c>
      <c r="E320" s="1">
        <v>152723.85990000001</v>
      </c>
      <c r="F320" s="1">
        <v>6527634.7518999996</v>
      </c>
      <c r="G320" s="1">
        <v>4</v>
      </c>
    </row>
    <row r="321" spans="1:7" x14ac:dyDescent="0.3">
      <c r="A321" s="1">
        <v>2022</v>
      </c>
      <c r="B321" s="1">
        <v>2023</v>
      </c>
      <c r="C321" s="1" t="s">
        <v>20</v>
      </c>
      <c r="D321" s="1" t="s">
        <v>8</v>
      </c>
      <c r="E321" s="1">
        <v>143695.17180000001</v>
      </c>
      <c r="F321" s="1">
        <v>6150162.5811000001</v>
      </c>
      <c r="G321" s="1">
        <v>4</v>
      </c>
    </row>
    <row r="322" spans="1:7" x14ac:dyDescent="0.3">
      <c r="A322" s="1">
        <v>2022</v>
      </c>
      <c r="B322" s="1">
        <v>2024</v>
      </c>
      <c r="C322" s="1" t="s">
        <v>20</v>
      </c>
      <c r="D322" s="1" t="s">
        <v>9</v>
      </c>
      <c r="E322" s="1">
        <v>12214.554899999999</v>
      </c>
      <c r="F322" s="1">
        <v>521772.61599999998</v>
      </c>
      <c r="G322" s="1">
        <v>1</v>
      </c>
    </row>
    <row r="323" spans="1:7" x14ac:dyDescent="0.3">
      <c r="A323" s="1">
        <v>2022</v>
      </c>
      <c r="B323" s="1">
        <v>2025</v>
      </c>
      <c r="C323" s="1" t="s">
        <v>20</v>
      </c>
      <c r="D323" s="1" t="s">
        <v>9</v>
      </c>
      <c r="E323" s="1">
        <v>7533.8940000000002</v>
      </c>
      <c r="F323" s="1">
        <v>323026.32489999902</v>
      </c>
      <c r="G323" s="1">
        <v>1</v>
      </c>
    </row>
    <row r="324" spans="1:7" x14ac:dyDescent="0.3">
      <c r="A324" s="1">
        <v>2022</v>
      </c>
      <c r="B324" s="1">
        <v>2022</v>
      </c>
      <c r="C324" s="1" t="s">
        <v>20</v>
      </c>
      <c r="D324" s="1" t="s">
        <v>9</v>
      </c>
      <c r="E324" s="1">
        <v>11202.374599999999</v>
      </c>
      <c r="F324" s="1">
        <v>479722.8982</v>
      </c>
      <c r="G324" s="1">
        <v>1</v>
      </c>
    </row>
    <row r="325" spans="1:7" x14ac:dyDescent="0.3">
      <c r="A325" s="1">
        <v>2022</v>
      </c>
      <c r="B325" s="1">
        <v>2023</v>
      </c>
      <c r="C325" s="1" t="s">
        <v>20</v>
      </c>
      <c r="D325" s="1" t="s">
        <v>9</v>
      </c>
      <c r="E325" s="1">
        <v>13839.6345</v>
      </c>
      <c r="F325" s="1">
        <v>592798.72340000002</v>
      </c>
      <c r="G325" s="1">
        <v>1</v>
      </c>
    </row>
    <row r="326" spans="1:7" x14ac:dyDescent="0.3">
      <c r="A326" s="1">
        <v>2022</v>
      </c>
      <c r="B326" s="1">
        <v>2022</v>
      </c>
      <c r="C326" s="1" t="s">
        <v>21</v>
      </c>
      <c r="D326" s="1" t="s">
        <v>8</v>
      </c>
      <c r="E326" s="1">
        <v>636.65110000000004</v>
      </c>
      <c r="F326" s="1">
        <v>27434.748799999899</v>
      </c>
      <c r="G326" s="1">
        <v>3</v>
      </c>
    </row>
    <row r="327" spans="1:7" x14ac:dyDescent="0.3">
      <c r="A327" s="1">
        <v>2022</v>
      </c>
      <c r="B327" s="1">
        <v>2022</v>
      </c>
      <c r="C327" s="1" t="s">
        <v>22</v>
      </c>
      <c r="D327" s="1" t="s">
        <v>8</v>
      </c>
      <c r="E327" s="1">
        <v>7136.9441999999899</v>
      </c>
      <c r="F327" s="1">
        <v>305534.79580000002</v>
      </c>
      <c r="G327" s="1">
        <v>540</v>
      </c>
    </row>
    <row r="328" spans="1:7" x14ac:dyDescent="0.3">
      <c r="A328" s="1">
        <v>2022</v>
      </c>
      <c r="B328" s="1">
        <v>2025</v>
      </c>
      <c r="C328" s="1" t="s">
        <v>22</v>
      </c>
      <c r="D328" s="1" t="s">
        <v>8</v>
      </c>
      <c r="E328" s="1">
        <v>6114.1207999999997</v>
      </c>
      <c r="F328" s="1">
        <v>262364.82709999999</v>
      </c>
      <c r="G328" s="1">
        <v>494</v>
      </c>
    </row>
    <row r="329" spans="1:7" x14ac:dyDescent="0.3">
      <c r="A329" s="1">
        <v>2022</v>
      </c>
      <c r="B329" s="1">
        <v>2024</v>
      </c>
      <c r="C329" s="1" t="s">
        <v>22</v>
      </c>
      <c r="D329" s="1" t="s">
        <v>8</v>
      </c>
      <c r="E329" s="1">
        <v>18543.037700000001</v>
      </c>
      <c r="F329" s="1">
        <v>791148.56350000005</v>
      </c>
      <c r="G329" s="1">
        <v>523</v>
      </c>
    </row>
    <row r="330" spans="1:7" x14ac:dyDescent="0.3">
      <c r="A330" s="1">
        <v>2022</v>
      </c>
      <c r="B330" s="1">
        <v>2023</v>
      </c>
      <c r="C330" s="1" t="s">
        <v>22</v>
      </c>
      <c r="D330" s="1" t="s">
        <v>8</v>
      </c>
      <c r="E330" s="1">
        <v>21135.0914999999</v>
      </c>
      <c r="F330" s="1">
        <v>904281.33400000003</v>
      </c>
      <c r="G330" s="1">
        <v>548</v>
      </c>
    </row>
    <row r="331" spans="1:7" x14ac:dyDescent="0.3">
      <c r="A331" s="1">
        <v>2022</v>
      </c>
      <c r="B331" s="1">
        <v>2023</v>
      </c>
      <c r="C331" s="1" t="s">
        <v>22</v>
      </c>
      <c r="D331" s="1" t="s">
        <v>9</v>
      </c>
      <c r="E331" s="1">
        <v>60676.256699999998</v>
      </c>
      <c r="F331" s="1">
        <v>2608505.0125999898</v>
      </c>
      <c r="G331" s="1">
        <v>357</v>
      </c>
    </row>
    <row r="332" spans="1:7" x14ac:dyDescent="0.3">
      <c r="A332" s="1">
        <v>2022</v>
      </c>
      <c r="B332" s="1">
        <v>2025</v>
      </c>
      <c r="C332" s="1" t="s">
        <v>22</v>
      </c>
      <c r="D332" s="1" t="s">
        <v>9</v>
      </c>
      <c r="E332" s="1">
        <v>2250.2811999999999</v>
      </c>
      <c r="F332" s="1">
        <v>96523.905499999993</v>
      </c>
      <c r="G332" s="1">
        <v>55</v>
      </c>
    </row>
    <row r="333" spans="1:7" x14ac:dyDescent="0.3">
      <c r="A333" s="1">
        <v>2022</v>
      </c>
      <c r="B333" s="1">
        <v>2024</v>
      </c>
      <c r="C333" s="1" t="s">
        <v>22</v>
      </c>
      <c r="D333" s="1" t="s">
        <v>9</v>
      </c>
      <c r="E333" s="1">
        <v>3885.57349999999</v>
      </c>
      <c r="F333" s="1">
        <v>165789.56789999999</v>
      </c>
      <c r="G333" s="1">
        <v>64</v>
      </c>
    </row>
    <row r="334" spans="1:7" x14ac:dyDescent="0.3">
      <c r="A334" s="1">
        <v>2022</v>
      </c>
      <c r="B334" s="1">
        <v>2022</v>
      </c>
      <c r="C334" s="1" t="s">
        <v>22</v>
      </c>
      <c r="D334" s="1" t="s">
        <v>9</v>
      </c>
      <c r="E334" s="1">
        <v>50009.0965</v>
      </c>
      <c r="F334" s="1">
        <v>2149125.1383000002</v>
      </c>
      <c r="G334" s="1">
        <v>941</v>
      </c>
    </row>
    <row r="335" spans="1:7" x14ac:dyDescent="0.3">
      <c r="A335" s="1">
        <v>2022</v>
      </c>
      <c r="B335" s="1">
        <v>2022</v>
      </c>
      <c r="C335" s="1" t="s">
        <v>22</v>
      </c>
      <c r="D335" s="1" t="s">
        <v>10</v>
      </c>
      <c r="E335" s="1">
        <v>5.9382000000000001</v>
      </c>
      <c r="F335" s="1">
        <v>254.40719999999899</v>
      </c>
      <c r="G335" s="1">
        <v>2</v>
      </c>
    </row>
    <row r="336" spans="1:7" x14ac:dyDescent="0.3">
      <c r="A336" s="1">
        <v>2022</v>
      </c>
      <c r="B336" s="1">
        <v>2024</v>
      </c>
      <c r="C336" s="1" t="s">
        <v>22</v>
      </c>
      <c r="D336" s="1" t="s">
        <v>10</v>
      </c>
      <c r="E336" s="1">
        <v>26.7057</v>
      </c>
      <c r="F336" s="1">
        <v>1141.3551</v>
      </c>
      <c r="G336" s="1">
        <v>1</v>
      </c>
    </row>
    <row r="337" spans="1:7" x14ac:dyDescent="0.3">
      <c r="A337" s="1">
        <v>2022</v>
      </c>
      <c r="B337" s="1">
        <v>2023</v>
      </c>
      <c r="C337" s="1" t="s">
        <v>22</v>
      </c>
      <c r="D337" s="1" t="s">
        <v>10</v>
      </c>
      <c r="E337" s="1">
        <v>26.706299999999999</v>
      </c>
      <c r="F337" s="1">
        <v>1137.3770999999999</v>
      </c>
      <c r="G337" s="1">
        <v>1</v>
      </c>
    </row>
    <row r="338" spans="1:7" x14ac:dyDescent="0.3">
      <c r="A338" s="1">
        <v>2022</v>
      </c>
      <c r="B338" s="1">
        <v>2023</v>
      </c>
      <c r="C338" s="1" t="s">
        <v>22</v>
      </c>
      <c r="D338" s="1" t="s">
        <v>11</v>
      </c>
      <c r="E338" s="1">
        <v>28.6935</v>
      </c>
      <c r="F338" s="1">
        <v>1226.9840999999999</v>
      </c>
      <c r="G338" s="1">
        <v>1</v>
      </c>
    </row>
    <row r="339" spans="1:7" x14ac:dyDescent="0.3">
      <c r="A339" s="1">
        <v>2022</v>
      </c>
      <c r="B339" s="1">
        <v>2024</v>
      </c>
      <c r="C339" s="1" t="s">
        <v>22</v>
      </c>
      <c r="D339" s="1" t="s">
        <v>11</v>
      </c>
      <c r="E339" s="1">
        <v>2.9672999999999998</v>
      </c>
      <c r="F339" s="1">
        <v>126.34869999999999</v>
      </c>
      <c r="G339" s="1">
        <v>1</v>
      </c>
    </row>
    <row r="340" spans="1:7" x14ac:dyDescent="0.3">
      <c r="A340" s="1">
        <v>2022</v>
      </c>
      <c r="B340" s="1">
        <v>2022</v>
      </c>
      <c r="C340" s="1" t="s">
        <v>22</v>
      </c>
      <c r="D340" s="1" t="s">
        <v>11</v>
      </c>
      <c r="E340" s="1">
        <v>26.724899999999899</v>
      </c>
      <c r="F340" s="1">
        <v>1144.1613</v>
      </c>
      <c r="G340" s="1">
        <v>1</v>
      </c>
    </row>
    <row r="341" spans="1:7" x14ac:dyDescent="0.3">
      <c r="A341" s="1">
        <v>2023</v>
      </c>
      <c r="B341" s="1">
        <v>2025</v>
      </c>
      <c r="C341" s="1" t="s">
        <v>7</v>
      </c>
      <c r="D341" s="1" t="s">
        <v>8</v>
      </c>
      <c r="E341" s="1">
        <v>11725992.757699899</v>
      </c>
      <c r="F341" s="1">
        <v>502933578.47030002</v>
      </c>
      <c r="G341" s="1">
        <v>35935</v>
      </c>
    </row>
    <row r="342" spans="1:7" x14ac:dyDescent="0.3">
      <c r="A342" s="1">
        <v>2023</v>
      </c>
      <c r="B342" s="1">
        <v>2024</v>
      </c>
      <c r="C342" s="1" t="s">
        <v>7</v>
      </c>
      <c r="D342" s="1" t="s">
        <v>8</v>
      </c>
      <c r="E342" s="1">
        <v>15761112.4969</v>
      </c>
      <c r="F342" s="1">
        <v>672967443.00889897</v>
      </c>
      <c r="G342" s="1">
        <v>36072</v>
      </c>
    </row>
    <row r="343" spans="1:7" x14ac:dyDescent="0.3">
      <c r="A343" s="1">
        <v>2023</v>
      </c>
      <c r="B343" s="1">
        <v>2021</v>
      </c>
      <c r="C343" s="1" t="s">
        <v>7</v>
      </c>
      <c r="D343" s="1" t="s">
        <v>8</v>
      </c>
      <c r="E343" s="1">
        <v>2157.3413999999998</v>
      </c>
      <c r="F343" s="1">
        <v>91887.441500000001</v>
      </c>
      <c r="G343" s="1">
        <v>157</v>
      </c>
    </row>
    <row r="344" spans="1:7" x14ac:dyDescent="0.3">
      <c r="A344" s="1">
        <v>2023</v>
      </c>
      <c r="B344" s="1">
        <v>2020</v>
      </c>
      <c r="C344" s="1" t="s">
        <v>7</v>
      </c>
      <c r="D344" s="1" t="s">
        <v>8</v>
      </c>
      <c r="E344" s="1">
        <v>86.199599999999904</v>
      </c>
      <c r="F344" s="1">
        <v>3672.2972</v>
      </c>
      <c r="G344" s="1">
        <v>11</v>
      </c>
    </row>
    <row r="345" spans="1:7" x14ac:dyDescent="0.3">
      <c r="A345" s="1">
        <v>2023</v>
      </c>
      <c r="B345" s="1">
        <v>2023</v>
      </c>
      <c r="C345" s="1" t="s">
        <v>7</v>
      </c>
      <c r="D345" s="1" t="s">
        <v>8</v>
      </c>
      <c r="E345" s="1">
        <v>4760880.2396999896</v>
      </c>
      <c r="F345" s="1">
        <v>203540928.36570001</v>
      </c>
      <c r="G345" s="1">
        <v>35591</v>
      </c>
    </row>
    <row r="346" spans="1:7" x14ac:dyDescent="0.3">
      <c r="A346" s="1">
        <v>2023</v>
      </c>
      <c r="B346" s="1">
        <v>2022</v>
      </c>
      <c r="C346" s="1" t="s">
        <v>7</v>
      </c>
      <c r="D346" s="1" t="s">
        <v>8</v>
      </c>
      <c r="E346" s="1">
        <v>93879.030100000004</v>
      </c>
      <c r="F346" s="1">
        <v>4021483.2847000002</v>
      </c>
      <c r="G346" s="1">
        <v>3711</v>
      </c>
    </row>
    <row r="347" spans="1:7" x14ac:dyDescent="0.3">
      <c r="A347" s="1">
        <v>2023</v>
      </c>
      <c r="B347" s="1">
        <v>2024</v>
      </c>
      <c r="C347" s="1" t="s">
        <v>7</v>
      </c>
      <c r="D347" s="1" t="s">
        <v>9</v>
      </c>
      <c r="E347" s="1">
        <v>1009485.1803999899</v>
      </c>
      <c r="F347" s="1">
        <v>43114513.094499998</v>
      </c>
      <c r="G347" s="1">
        <v>2440</v>
      </c>
    </row>
    <row r="348" spans="1:7" x14ac:dyDescent="0.3">
      <c r="A348" s="1">
        <v>2023</v>
      </c>
      <c r="B348" s="1">
        <v>2023</v>
      </c>
      <c r="C348" s="1" t="s">
        <v>7</v>
      </c>
      <c r="D348" s="1" t="s">
        <v>9</v>
      </c>
      <c r="E348" s="1">
        <v>278047.35509999999</v>
      </c>
      <c r="F348" s="1">
        <v>11881538.398800001</v>
      </c>
      <c r="G348" s="1">
        <v>2130</v>
      </c>
    </row>
    <row r="349" spans="1:7" x14ac:dyDescent="0.3">
      <c r="A349" s="1">
        <v>2023</v>
      </c>
      <c r="B349" s="1">
        <v>2025</v>
      </c>
      <c r="C349" s="1" t="s">
        <v>7</v>
      </c>
      <c r="D349" s="1" t="s">
        <v>9</v>
      </c>
      <c r="E349" s="1">
        <v>845132.84840000002</v>
      </c>
      <c r="F349" s="1">
        <v>36253054.920199901</v>
      </c>
      <c r="G349" s="1">
        <v>2371</v>
      </c>
    </row>
    <row r="350" spans="1:7" x14ac:dyDescent="0.3">
      <c r="A350" s="1">
        <v>2023</v>
      </c>
      <c r="B350" s="1">
        <v>2023</v>
      </c>
      <c r="C350" s="1" t="s">
        <v>7</v>
      </c>
      <c r="D350" s="1" t="s">
        <v>10</v>
      </c>
      <c r="E350" s="1">
        <v>503.57310000000001</v>
      </c>
      <c r="F350" s="1">
        <v>21569.0965</v>
      </c>
      <c r="G350" s="1">
        <v>1</v>
      </c>
    </row>
    <row r="351" spans="1:7" x14ac:dyDescent="0.3">
      <c r="A351" s="1">
        <v>2023</v>
      </c>
      <c r="B351" s="1">
        <v>2024</v>
      </c>
      <c r="C351" s="1" t="s">
        <v>7</v>
      </c>
      <c r="D351" s="1" t="s">
        <v>10</v>
      </c>
      <c r="E351" s="1">
        <v>1005.8971</v>
      </c>
      <c r="F351" s="1">
        <v>42933.352499999899</v>
      </c>
      <c r="G351" s="1">
        <v>2</v>
      </c>
    </row>
    <row r="352" spans="1:7" x14ac:dyDescent="0.3">
      <c r="A352" s="1">
        <v>2023</v>
      </c>
      <c r="B352" s="1">
        <v>2024</v>
      </c>
      <c r="C352" s="1" t="s">
        <v>7</v>
      </c>
      <c r="D352" s="1" t="s">
        <v>11</v>
      </c>
      <c r="E352" s="1">
        <v>1480.5890999999899</v>
      </c>
      <c r="F352" s="1">
        <v>63215.435299999997</v>
      </c>
      <c r="G352" s="1">
        <v>3</v>
      </c>
    </row>
    <row r="353" spans="1:7" x14ac:dyDescent="0.3">
      <c r="A353" s="1">
        <v>2023</v>
      </c>
      <c r="B353" s="1">
        <v>2025</v>
      </c>
      <c r="C353" s="1" t="s">
        <v>7</v>
      </c>
      <c r="D353" s="1" t="s">
        <v>11</v>
      </c>
      <c r="E353" s="1">
        <v>916.5249</v>
      </c>
      <c r="F353" s="1">
        <v>39320.448700000001</v>
      </c>
      <c r="G353" s="1">
        <v>2</v>
      </c>
    </row>
    <row r="354" spans="1:7" x14ac:dyDescent="0.3">
      <c r="A354" s="1">
        <v>2023</v>
      </c>
      <c r="B354" s="1">
        <v>2023</v>
      </c>
      <c r="C354" s="1" t="s">
        <v>7</v>
      </c>
      <c r="D354" s="1" t="s">
        <v>11</v>
      </c>
      <c r="E354" s="1">
        <v>1309.7393999999999</v>
      </c>
      <c r="F354" s="1">
        <v>55979.857199999999</v>
      </c>
      <c r="G354" s="1">
        <v>6</v>
      </c>
    </row>
    <row r="355" spans="1:7" x14ac:dyDescent="0.3">
      <c r="A355" s="1">
        <v>2023</v>
      </c>
      <c r="B355" s="1">
        <v>2023</v>
      </c>
      <c r="C355" s="1" t="s">
        <v>12</v>
      </c>
      <c r="D355" s="1" t="s">
        <v>10</v>
      </c>
      <c r="E355" s="1">
        <v>198485.9926</v>
      </c>
      <c r="F355" s="1">
        <v>8453373.7263999991</v>
      </c>
      <c r="G355" s="1">
        <v>28</v>
      </c>
    </row>
    <row r="356" spans="1:7" x14ac:dyDescent="0.3">
      <c r="A356" s="1">
        <v>2023</v>
      </c>
      <c r="B356" s="1">
        <v>2025</v>
      </c>
      <c r="C356" s="1" t="s">
        <v>12</v>
      </c>
      <c r="D356" s="1" t="s">
        <v>10</v>
      </c>
      <c r="E356" s="1">
        <v>177500.01949999901</v>
      </c>
      <c r="F356" s="1">
        <v>7616657.71969999</v>
      </c>
      <c r="G356" s="1">
        <v>34</v>
      </c>
    </row>
    <row r="357" spans="1:7" x14ac:dyDescent="0.3">
      <c r="A357" s="1">
        <v>2023</v>
      </c>
      <c r="B357" s="1">
        <v>2024</v>
      </c>
      <c r="C357" s="1" t="s">
        <v>12</v>
      </c>
      <c r="D357" s="1" t="s">
        <v>10</v>
      </c>
      <c r="E357" s="1">
        <v>462838.70970000001</v>
      </c>
      <c r="F357" s="1">
        <v>19735212.600299999</v>
      </c>
      <c r="G357" s="1">
        <v>34</v>
      </c>
    </row>
    <row r="358" spans="1:7" x14ac:dyDescent="0.3">
      <c r="A358" s="1">
        <v>2023</v>
      </c>
      <c r="B358" s="1">
        <v>2025</v>
      </c>
      <c r="C358" s="1" t="s">
        <v>13</v>
      </c>
      <c r="D358" s="1" t="s">
        <v>13</v>
      </c>
      <c r="E358" s="1">
        <v>934545.75749999995</v>
      </c>
      <c r="F358" s="1">
        <v>40042006.118500002</v>
      </c>
      <c r="G358" s="1">
        <v>13</v>
      </c>
    </row>
    <row r="359" spans="1:7" x14ac:dyDescent="0.3">
      <c r="A359" s="1">
        <v>2023</v>
      </c>
      <c r="B359" s="1">
        <v>2024</v>
      </c>
      <c r="C359" s="1" t="s">
        <v>13</v>
      </c>
      <c r="D359" s="1" t="s">
        <v>13</v>
      </c>
      <c r="E359" s="1">
        <v>2073095.7674999901</v>
      </c>
      <c r="F359" s="1">
        <v>88466804.566899896</v>
      </c>
      <c r="G359" s="1">
        <v>13</v>
      </c>
    </row>
    <row r="360" spans="1:7" x14ac:dyDescent="0.3">
      <c r="A360" s="1">
        <v>2023</v>
      </c>
      <c r="B360" s="1">
        <v>2023</v>
      </c>
      <c r="C360" s="1" t="s">
        <v>13</v>
      </c>
      <c r="D360" s="1" t="s">
        <v>13</v>
      </c>
      <c r="E360" s="1">
        <v>823371.47</v>
      </c>
      <c r="F360" s="1">
        <v>35077828.682199903</v>
      </c>
      <c r="G360" s="1">
        <v>13</v>
      </c>
    </row>
    <row r="361" spans="1:7" x14ac:dyDescent="0.3">
      <c r="A361" s="1">
        <v>2023</v>
      </c>
      <c r="B361" s="1">
        <v>2024</v>
      </c>
      <c r="C361" s="1" t="s">
        <v>13</v>
      </c>
      <c r="D361" s="1" t="s">
        <v>11</v>
      </c>
      <c r="E361" s="1">
        <v>83.084400000000002</v>
      </c>
      <c r="F361" s="1">
        <v>3553.8334</v>
      </c>
      <c r="G361" s="1">
        <v>1</v>
      </c>
    </row>
    <row r="362" spans="1:7" x14ac:dyDescent="0.3">
      <c r="A362" s="1">
        <v>2023</v>
      </c>
      <c r="B362" s="1">
        <v>2023</v>
      </c>
      <c r="C362" s="1" t="s">
        <v>13</v>
      </c>
      <c r="D362" s="1" t="s">
        <v>11</v>
      </c>
      <c r="E362" s="1">
        <v>112.783799999999</v>
      </c>
      <c r="F362" s="1">
        <v>4821.4231999999902</v>
      </c>
      <c r="G362" s="1">
        <v>1</v>
      </c>
    </row>
    <row r="363" spans="1:7" x14ac:dyDescent="0.3">
      <c r="A363" s="1">
        <v>2023</v>
      </c>
      <c r="B363" s="1">
        <v>2023</v>
      </c>
      <c r="C363" s="1" t="s">
        <v>14</v>
      </c>
      <c r="D363" s="1" t="s">
        <v>8</v>
      </c>
      <c r="E363" s="1">
        <v>69.278999999999996</v>
      </c>
      <c r="F363" s="1">
        <v>2968.7437</v>
      </c>
      <c r="G363" s="1">
        <v>1</v>
      </c>
    </row>
    <row r="364" spans="1:7" x14ac:dyDescent="0.3">
      <c r="A364" s="1">
        <v>2023</v>
      </c>
      <c r="B364" s="1">
        <v>2025</v>
      </c>
      <c r="C364" s="1" t="s">
        <v>14</v>
      </c>
      <c r="D364" s="1" t="s">
        <v>9</v>
      </c>
      <c r="E364" s="1">
        <v>733.61540000000002</v>
      </c>
      <c r="F364" s="1">
        <v>31477.5533</v>
      </c>
      <c r="G364" s="1">
        <v>2</v>
      </c>
    </row>
    <row r="365" spans="1:7" x14ac:dyDescent="0.3">
      <c r="A365" s="1">
        <v>2023</v>
      </c>
      <c r="B365" s="1">
        <v>2024</v>
      </c>
      <c r="C365" s="1" t="s">
        <v>14</v>
      </c>
      <c r="D365" s="1" t="s">
        <v>9</v>
      </c>
      <c r="E365" s="1">
        <v>1692.2881</v>
      </c>
      <c r="F365" s="1">
        <v>72319.791400000002</v>
      </c>
      <c r="G365" s="1">
        <v>3</v>
      </c>
    </row>
    <row r="366" spans="1:7" x14ac:dyDescent="0.3">
      <c r="A366" s="1">
        <v>2023</v>
      </c>
      <c r="B366" s="1">
        <v>2024</v>
      </c>
      <c r="C366" s="1" t="s">
        <v>14</v>
      </c>
      <c r="D366" s="1" t="s">
        <v>10</v>
      </c>
      <c r="E366" s="1">
        <v>221102.94739999899</v>
      </c>
      <c r="F366" s="1">
        <v>9442442.4335999899</v>
      </c>
      <c r="G366" s="1">
        <v>120</v>
      </c>
    </row>
    <row r="367" spans="1:7" x14ac:dyDescent="0.3">
      <c r="A367" s="1">
        <v>2023</v>
      </c>
      <c r="B367" s="1">
        <v>2025</v>
      </c>
      <c r="C367" s="1" t="s">
        <v>14</v>
      </c>
      <c r="D367" s="1" t="s">
        <v>10</v>
      </c>
      <c r="E367" s="1">
        <v>192463.12330000001</v>
      </c>
      <c r="F367" s="1">
        <v>8257942.8800999997</v>
      </c>
      <c r="G367" s="1">
        <v>118</v>
      </c>
    </row>
    <row r="368" spans="1:7" x14ac:dyDescent="0.3">
      <c r="A368" s="1">
        <v>2023</v>
      </c>
      <c r="B368" s="1">
        <v>2023</v>
      </c>
      <c r="C368" s="1" t="s">
        <v>14</v>
      </c>
      <c r="D368" s="1" t="s">
        <v>10</v>
      </c>
      <c r="E368" s="1">
        <v>48240.559099999999</v>
      </c>
      <c r="F368" s="1">
        <v>2060812.3184</v>
      </c>
      <c r="G368" s="1">
        <v>104</v>
      </c>
    </row>
    <row r="369" spans="1:7" x14ac:dyDescent="0.3">
      <c r="A369" s="1">
        <v>2023</v>
      </c>
      <c r="B369" s="1">
        <v>2024</v>
      </c>
      <c r="C369" s="1" t="s">
        <v>14</v>
      </c>
      <c r="D369" s="1" t="s">
        <v>11</v>
      </c>
      <c r="E369" s="1">
        <v>4384.4359000000004</v>
      </c>
      <c r="F369" s="1">
        <v>187232.0416</v>
      </c>
      <c r="G369" s="1">
        <v>14</v>
      </c>
    </row>
    <row r="370" spans="1:7" x14ac:dyDescent="0.3">
      <c r="A370" s="1">
        <v>2023</v>
      </c>
      <c r="B370" s="1">
        <v>2025</v>
      </c>
      <c r="C370" s="1" t="s">
        <v>14</v>
      </c>
      <c r="D370" s="1" t="s">
        <v>11</v>
      </c>
      <c r="E370" s="1">
        <v>3542.5120999999999</v>
      </c>
      <c r="F370" s="1">
        <v>152008.25579999899</v>
      </c>
      <c r="G370" s="1">
        <v>12</v>
      </c>
    </row>
    <row r="371" spans="1:7" x14ac:dyDescent="0.3">
      <c r="A371" s="1">
        <v>2023</v>
      </c>
      <c r="B371" s="1">
        <v>2023</v>
      </c>
      <c r="C371" s="1" t="s">
        <v>14</v>
      </c>
      <c r="D371" s="1" t="s">
        <v>11</v>
      </c>
      <c r="E371" s="1">
        <v>976.35149999999999</v>
      </c>
      <c r="F371" s="1">
        <v>41684.208199999899</v>
      </c>
      <c r="G371" s="1">
        <v>9</v>
      </c>
    </row>
    <row r="372" spans="1:7" x14ac:dyDescent="0.3">
      <c r="A372" s="1">
        <v>2023</v>
      </c>
      <c r="B372" s="1">
        <v>2024</v>
      </c>
      <c r="C372" s="1" t="s">
        <v>15</v>
      </c>
      <c r="D372" s="1" t="s">
        <v>16</v>
      </c>
      <c r="E372" s="1">
        <v>3773279.3892999999</v>
      </c>
      <c r="F372" s="1">
        <v>161046526.51370001</v>
      </c>
      <c r="G372" s="1">
        <v>5</v>
      </c>
    </row>
    <row r="373" spans="1:7" x14ac:dyDescent="0.3">
      <c r="A373" s="1">
        <v>2023</v>
      </c>
      <c r="B373" s="1">
        <v>2023</v>
      </c>
      <c r="C373" s="1" t="s">
        <v>15</v>
      </c>
      <c r="D373" s="1" t="s">
        <v>16</v>
      </c>
      <c r="E373" s="1">
        <v>522870.5257</v>
      </c>
      <c r="F373" s="1">
        <v>22276235.154899999</v>
      </c>
      <c r="G373" s="1">
        <v>4</v>
      </c>
    </row>
    <row r="374" spans="1:7" x14ac:dyDescent="0.3">
      <c r="A374" s="1">
        <v>2023</v>
      </c>
      <c r="B374" s="1">
        <v>2025</v>
      </c>
      <c r="C374" s="1" t="s">
        <v>15</v>
      </c>
      <c r="D374" s="1" t="s">
        <v>16</v>
      </c>
      <c r="E374" s="1">
        <v>1431203.9887000001</v>
      </c>
      <c r="F374" s="1">
        <v>61285207.730999999</v>
      </c>
      <c r="G374" s="1">
        <v>5</v>
      </c>
    </row>
    <row r="375" spans="1:7" x14ac:dyDescent="0.3">
      <c r="A375" s="1">
        <v>2023</v>
      </c>
      <c r="B375" s="1">
        <v>2023</v>
      </c>
      <c r="C375" s="1" t="s">
        <v>17</v>
      </c>
      <c r="D375" s="1" t="s">
        <v>9</v>
      </c>
      <c r="E375" s="1">
        <v>50.472900000000003</v>
      </c>
      <c r="F375" s="1">
        <v>2147.7426</v>
      </c>
      <c r="G375" s="1">
        <v>4</v>
      </c>
    </row>
    <row r="376" spans="1:7" x14ac:dyDescent="0.3">
      <c r="A376" s="1">
        <v>2023</v>
      </c>
      <c r="B376" s="1">
        <v>2025</v>
      </c>
      <c r="C376" s="1" t="s">
        <v>17</v>
      </c>
      <c r="D376" s="1" t="s">
        <v>9</v>
      </c>
      <c r="E376" s="1">
        <v>3.9548000000000001</v>
      </c>
      <c r="F376" s="1">
        <v>169.30609999999999</v>
      </c>
      <c r="G376" s="1">
        <v>1</v>
      </c>
    </row>
    <row r="377" spans="1:7" x14ac:dyDescent="0.3">
      <c r="A377" s="1">
        <v>2023</v>
      </c>
      <c r="B377" s="1">
        <v>2024</v>
      </c>
      <c r="C377" s="1" t="s">
        <v>17</v>
      </c>
      <c r="D377" s="1" t="s">
        <v>9</v>
      </c>
      <c r="E377" s="1">
        <v>684.45559999999898</v>
      </c>
      <c r="F377" s="1">
        <v>29216.631399999998</v>
      </c>
      <c r="G377" s="1">
        <v>2</v>
      </c>
    </row>
    <row r="378" spans="1:7" x14ac:dyDescent="0.3">
      <c r="A378" s="1">
        <v>2023</v>
      </c>
      <c r="B378" s="1">
        <v>2025</v>
      </c>
      <c r="C378" s="1" t="s">
        <v>17</v>
      </c>
      <c r="D378" s="1" t="s">
        <v>10</v>
      </c>
      <c r="E378" s="1">
        <v>135011.39879999901</v>
      </c>
      <c r="F378" s="1">
        <v>5784051.0937000001</v>
      </c>
      <c r="G378" s="1">
        <v>88</v>
      </c>
    </row>
    <row r="379" spans="1:7" x14ac:dyDescent="0.3">
      <c r="A379" s="1">
        <v>2023</v>
      </c>
      <c r="B379" s="1">
        <v>2024</v>
      </c>
      <c r="C379" s="1" t="s">
        <v>17</v>
      </c>
      <c r="D379" s="1" t="s">
        <v>10</v>
      </c>
      <c r="E379" s="1">
        <v>272571.87780000002</v>
      </c>
      <c r="F379" s="1">
        <v>11632416.2099999</v>
      </c>
      <c r="G379" s="1">
        <v>93</v>
      </c>
    </row>
    <row r="380" spans="1:7" x14ac:dyDescent="0.3">
      <c r="A380" s="1">
        <v>2023</v>
      </c>
      <c r="B380" s="1">
        <v>2023</v>
      </c>
      <c r="C380" s="1" t="s">
        <v>17</v>
      </c>
      <c r="D380" s="1" t="s">
        <v>10</v>
      </c>
      <c r="E380" s="1">
        <v>101125.554899999</v>
      </c>
      <c r="F380" s="1">
        <v>4309890.3431000002</v>
      </c>
      <c r="G380" s="1">
        <v>89</v>
      </c>
    </row>
    <row r="381" spans="1:7" x14ac:dyDescent="0.3">
      <c r="A381" s="1">
        <v>2023</v>
      </c>
      <c r="B381" s="1">
        <v>2024</v>
      </c>
      <c r="C381" s="1" t="s">
        <v>17</v>
      </c>
      <c r="D381" s="1" t="s">
        <v>11</v>
      </c>
      <c r="E381" s="1">
        <v>2172623.8341000001</v>
      </c>
      <c r="F381" s="1">
        <v>92694468.015599906</v>
      </c>
      <c r="G381" s="1">
        <v>838</v>
      </c>
    </row>
    <row r="382" spans="1:7" x14ac:dyDescent="0.3">
      <c r="A382" s="1">
        <v>2023</v>
      </c>
      <c r="B382" s="1">
        <v>2025</v>
      </c>
      <c r="C382" s="1" t="s">
        <v>17</v>
      </c>
      <c r="D382" s="1" t="s">
        <v>11</v>
      </c>
      <c r="E382" s="1">
        <v>895751.466599999</v>
      </c>
      <c r="F382" s="1">
        <v>38381611.3059</v>
      </c>
      <c r="G382" s="1">
        <v>787</v>
      </c>
    </row>
    <row r="383" spans="1:7" x14ac:dyDescent="0.3">
      <c r="A383" s="1">
        <v>2023</v>
      </c>
      <c r="B383" s="1">
        <v>2023</v>
      </c>
      <c r="C383" s="1" t="s">
        <v>17</v>
      </c>
      <c r="D383" s="1" t="s">
        <v>11</v>
      </c>
      <c r="E383" s="1">
        <v>986371.30920000095</v>
      </c>
      <c r="F383" s="1">
        <v>42058661.1241</v>
      </c>
      <c r="G383" s="1">
        <v>761</v>
      </c>
    </row>
    <row r="384" spans="1:7" x14ac:dyDescent="0.3">
      <c r="A384" s="1">
        <v>2023</v>
      </c>
      <c r="B384" s="1">
        <v>2023</v>
      </c>
      <c r="C384" s="1" t="s">
        <v>18</v>
      </c>
      <c r="D384" s="1" t="s">
        <v>10</v>
      </c>
      <c r="E384" s="1">
        <v>73390.800499999998</v>
      </c>
      <c r="F384" s="1">
        <v>3131012.2626</v>
      </c>
      <c r="G384" s="1">
        <v>37</v>
      </c>
    </row>
    <row r="385" spans="1:7" x14ac:dyDescent="0.3">
      <c r="A385" s="1">
        <v>2023</v>
      </c>
      <c r="B385" s="1">
        <v>2025</v>
      </c>
      <c r="C385" s="1" t="s">
        <v>18</v>
      </c>
      <c r="D385" s="1" t="s">
        <v>10</v>
      </c>
      <c r="E385" s="1">
        <v>232763.03890000001</v>
      </c>
      <c r="F385" s="1">
        <v>9976722.6445999909</v>
      </c>
      <c r="G385" s="1">
        <v>37</v>
      </c>
    </row>
    <row r="386" spans="1:7" x14ac:dyDescent="0.3">
      <c r="A386" s="1">
        <v>2023</v>
      </c>
      <c r="B386" s="1">
        <v>2024</v>
      </c>
      <c r="C386" s="1" t="s">
        <v>18</v>
      </c>
      <c r="D386" s="1" t="s">
        <v>10</v>
      </c>
      <c r="E386" s="1">
        <v>307721.94509999902</v>
      </c>
      <c r="F386" s="1">
        <v>13136698.1720999</v>
      </c>
      <c r="G386" s="1">
        <v>38</v>
      </c>
    </row>
    <row r="387" spans="1:7" x14ac:dyDescent="0.3">
      <c r="A387" s="1">
        <v>2023</v>
      </c>
      <c r="B387" s="1">
        <v>2023</v>
      </c>
      <c r="C387" s="1" t="s">
        <v>19</v>
      </c>
      <c r="D387" s="1" t="s">
        <v>10</v>
      </c>
      <c r="E387" s="1">
        <v>64823.628700000001</v>
      </c>
      <c r="F387" s="1">
        <v>2775571.2171</v>
      </c>
      <c r="G387" s="1">
        <v>8</v>
      </c>
    </row>
    <row r="388" spans="1:7" x14ac:dyDescent="0.3">
      <c r="A388" s="1">
        <v>2023</v>
      </c>
      <c r="B388" s="1">
        <v>2025</v>
      </c>
      <c r="C388" s="1" t="s">
        <v>19</v>
      </c>
      <c r="D388" s="1" t="s">
        <v>10</v>
      </c>
      <c r="E388" s="1">
        <v>68825.758000000002</v>
      </c>
      <c r="F388" s="1">
        <v>2952517.4243999999</v>
      </c>
      <c r="G388" s="1">
        <v>8</v>
      </c>
    </row>
    <row r="389" spans="1:7" x14ac:dyDescent="0.3">
      <c r="A389" s="1">
        <v>2023</v>
      </c>
      <c r="B389" s="1">
        <v>2024</v>
      </c>
      <c r="C389" s="1" t="s">
        <v>19</v>
      </c>
      <c r="D389" s="1" t="s">
        <v>10</v>
      </c>
      <c r="E389" s="1">
        <v>139779.27579999901</v>
      </c>
      <c r="F389" s="1">
        <v>5972932.7461999999</v>
      </c>
      <c r="G389" s="1">
        <v>8</v>
      </c>
    </row>
    <row r="390" spans="1:7" x14ac:dyDescent="0.3">
      <c r="A390" s="1">
        <v>2023</v>
      </c>
      <c r="B390" s="1">
        <v>2025</v>
      </c>
      <c r="C390" s="1" t="s">
        <v>22</v>
      </c>
      <c r="D390" s="1" t="s">
        <v>8</v>
      </c>
      <c r="E390" s="1">
        <v>847.31589999999903</v>
      </c>
      <c r="F390" s="1">
        <v>36343.5965</v>
      </c>
      <c r="G390" s="1">
        <v>77</v>
      </c>
    </row>
    <row r="391" spans="1:7" x14ac:dyDescent="0.3">
      <c r="A391" s="1">
        <v>2023</v>
      </c>
      <c r="B391" s="1">
        <v>2023</v>
      </c>
      <c r="C391" s="1" t="s">
        <v>22</v>
      </c>
      <c r="D391" s="1" t="s">
        <v>8</v>
      </c>
      <c r="E391" s="1">
        <v>1061.4278999999999</v>
      </c>
      <c r="F391" s="1">
        <v>45256.662499999999</v>
      </c>
      <c r="G391" s="1">
        <v>73</v>
      </c>
    </row>
    <row r="392" spans="1:7" x14ac:dyDescent="0.3">
      <c r="A392" s="1">
        <v>2023</v>
      </c>
      <c r="B392" s="1">
        <v>2024</v>
      </c>
      <c r="C392" s="1" t="s">
        <v>22</v>
      </c>
      <c r="D392" s="1" t="s">
        <v>8</v>
      </c>
      <c r="E392" s="1">
        <v>2899.6127999999899</v>
      </c>
      <c r="F392" s="1">
        <v>123768.45699999999</v>
      </c>
      <c r="G392" s="1">
        <v>82</v>
      </c>
    </row>
    <row r="393" spans="1:7" x14ac:dyDescent="0.3">
      <c r="A393" s="1">
        <v>2023</v>
      </c>
      <c r="B393" s="1">
        <v>2024</v>
      </c>
      <c r="C393" s="1" t="s">
        <v>22</v>
      </c>
      <c r="D393" s="1" t="s">
        <v>9</v>
      </c>
      <c r="E393" s="1">
        <v>27373.878400000001</v>
      </c>
      <c r="F393" s="1">
        <v>1168363.8758</v>
      </c>
      <c r="G393" s="1">
        <v>158</v>
      </c>
    </row>
    <row r="394" spans="1:7" x14ac:dyDescent="0.3">
      <c r="A394" s="1">
        <v>2023</v>
      </c>
      <c r="B394" s="1">
        <v>2025</v>
      </c>
      <c r="C394" s="1" t="s">
        <v>22</v>
      </c>
      <c r="D394" s="1" t="s">
        <v>9</v>
      </c>
      <c r="E394" s="1">
        <v>2695.1961999999999</v>
      </c>
      <c r="F394" s="1">
        <v>115647.09769999899</v>
      </c>
      <c r="G394" s="1">
        <v>27</v>
      </c>
    </row>
    <row r="395" spans="1:7" x14ac:dyDescent="0.3">
      <c r="A395" s="1">
        <v>2023</v>
      </c>
      <c r="B395" s="1">
        <v>2023</v>
      </c>
      <c r="C395" s="1" t="s">
        <v>22</v>
      </c>
      <c r="D395" s="1" t="s">
        <v>9</v>
      </c>
      <c r="E395" s="1">
        <v>18050.753700000001</v>
      </c>
      <c r="F395" s="1">
        <v>772247.38399999996</v>
      </c>
      <c r="G395" s="1">
        <v>311</v>
      </c>
    </row>
    <row r="396" spans="1:7" x14ac:dyDescent="0.3">
      <c r="A396" s="1">
        <v>2024</v>
      </c>
      <c r="B396" s="1">
        <v>2023</v>
      </c>
      <c r="C396" s="1" t="s">
        <v>7</v>
      </c>
      <c r="D396" s="1" t="s">
        <v>8</v>
      </c>
      <c r="E396" s="1">
        <v>205036.03949999899</v>
      </c>
      <c r="F396" s="1">
        <v>8772421.8070999905</v>
      </c>
      <c r="G396" s="1">
        <v>7608</v>
      </c>
    </row>
    <row r="397" spans="1:7" x14ac:dyDescent="0.3">
      <c r="A397" s="1">
        <v>2024</v>
      </c>
      <c r="B397" s="1">
        <v>2022</v>
      </c>
      <c r="C397" s="1" t="s">
        <v>7</v>
      </c>
      <c r="D397" s="1" t="s">
        <v>8</v>
      </c>
      <c r="E397" s="1">
        <v>4291.3535000000002</v>
      </c>
      <c r="F397" s="1">
        <v>183915.02939999901</v>
      </c>
      <c r="G397" s="1">
        <v>290</v>
      </c>
    </row>
    <row r="398" spans="1:7" x14ac:dyDescent="0.3">
      <c r="A398" s="1">
        <v>2024</v>
      </c>
      <c r="B398" s="1">
        <v>2021</v>
      </c>
      <c r="C398" s="1" t="s">
        <v>7</v>
      </c>
      <c r="D398" s="1" t="s">
        <v>8</v>
      </c>
      <c r="E398" s="1">
        <v>826.23899999999901</v>
      </c>
      <c r="F398" s="1">
        <v>35248.865399999901</v>
      </c>
      <c r="G398" s="1">
        <v>45</v>
      </c>
    </row>
    <row r="399" spans="1:7" x14ac:dyDescent="0.3">
      <c r="A399" s="1">
        <v>2024</v>
      </c>
      <c r="B399" s="1">
        <v>2024</v>
      </c>
      <c r="C399" s="1" t="s">
        <v>7</v>
      </c>
      <c r="D399" s="1" t="s">
        <v>8</v>
      </c>
      <c r="E399" s="1">
        <v>5076472.5409000004</v>
      </c>
      <c r="F399" s="1">
        <v>216789519.24689901</v>
      </c>
      <c r="G399" s="1">
        <v>31027</v>
      </c>
    </row>
    <row r="400" spans="1:7" x14ac:dyDescent="0.3">
      <c r="A400" s="1">
        <v>2024</v>
      </c>
      <c r="B400" s="1">
        <v>2020</v>
      </c>
      <c r="C400" s="1" t="s">
        <v>7</v>
      </c>
      <c r="D400" s="1" t="s">
        <v>8</v>
      </c>
      <c r="E400" s="1">
        <v>103.043199999999</v>
      </c>
      <c r="F400" s="1">
        <v>4381.5186999999996</v>
      </c>
      <c r="G400" s="1">
        <v>6</v>
      </c>
    </row>
    <row r="401" spans="1:7" x14ac:dyDescent="0.3">
      <c r="A401" s="1">
        <v>2024</v>
      </c>
      <c r="B401" s="1">
        <v>2025</v>
      </c>
      <c r="C401" s="1" t="s">
        <v>7</v>
      </c>
      <c r="D401" s="1" t="s">
        <v>8</v>
      </c>
      <c r="E401" s="1">
        <v>10888408.5235999</v>
      </c>
      <c r="F401" s="1">
        <v>467022900.59009999</v>
      </c>
      <c r="G401" s="1">
        <v>31644</v>
      </c>
    </row>
    <row r="402" spans="1:7" x14ac:dyDescent="0.3">
      <c r="A402" s="1">
        <v>2024</v>
      </c>
      <c r="B402" s="1">
        <v>2025</v>
      </c>
      <c r="C402" s="1" t="s">
        <v>7</v>
      </c>
      <c r="D402" s="1" t="s">
        <v>9</v>
      </c>
      <c r="E402" s="1">
        <v>801834.71129999903</v>
      </c>
      <c r="F402" s="1">
        <v>34396965.421300001</v>
      </c>
      <c r="G402" s="1">
        <v>2247</v>
      </c>
    </row>
    <row r="403" spans="1:7" x14ac:dyDescent="0.3">
      <c r="A403" s="1">
        <v>2024</v>
      </c>
      <c r="B403" s="1">
        <v>2024</v>
      </c>
      <c r="C403" s="1" t="s">
        <v>7</v>
      </c>
      <c r="D403" s="1" t="s">
        <v>9</v>
      </c>
      <c r="E403" s="1">
        <v>228855.3866</v>
      </c>
      <c r="F403" s="1">
        <v>9777215.0518999994</v>
      </c>
      <c r="G403" s="1">
        <v>1798</v>
      </c>
    </row>
    <row r="404" spans="1:7" x14ac:dyDescent="0.3">
      <c r="A404" s="1">
        <v>2024</v>
      </c>
      <c r="B404" s="1">
        <v>2024</v>
      </c>
      <c r="C404" s="1" t="s">
        <v>7</v>
      </c>
      <c r="D404" s="1" t="s">
        <v>11</v>
      </c>
      <c r="E404" s="1">
        <v>148.30500000000001</v>
      </c>
      <c r="F404" s="1">
        <v>6344.9831999999997</v>
      </c>
      <c r="G404" s="1">
        <v>3</v>
      </c>
    </row>
    <row r="405" spans="1:7" x14ac:dyDescent="0.3">
      <c r="A405" s="1">
        <v>2024</v>
      </c>
      <c r="B405" s="1">
        <v>2025</v>
      </c>
      <c r="C405" s="1" t="s">
        <v>7</v>
      </c>
      <c r="D405" s="1" t="s">
        <v>11</v>
      </c>
      <c r="E405" s="1">
        <v>179.9434</v>
      </c>
      <c r="F405" s="1">
        <v>7725.1125000000002</v>
      </c>
      <c r="G405" s="1">
        <v>3</v>
      </c>
    </row>
    <row r="406" spans="1:7" x14ac:dyDescent="0.3">
      <c r="A406" s="1">
        <v>2024</v>
      </c>
      <c r="B406" s="1">
        <v>2025</v>
      </c>
      <c r="C406" s="1" t="s">
        <v>12</v>
      </c>
      <c r="D406" s="1" t="s">
        <v>10</v>
      </c>
      <c r="E406" s="1">
        <v>164279.46579999899</v>
      </c>
      <c r="F406" s="1">
        <v>7048794.7275999999</v>
      </c>
      <c r="G406" s="1">
        <v>42</v>
      </c>
    </row>
    <row r="407" spans="1:7" x14ac:dyDescent="0.3">
      <c r="A407" s="1">
        <v>2024</v>
      </c>
      <c r="B407" s="1">
        <v>2024</v>
      </c>
      <c r="C407" s="1" t="s">
        <v>12</v>
      </c>
      <c r="D407" s="1" t="s">
        <v>10</v>
      </c>
      <c r="E407" s="1">
        <v>225799.76639999999</v>
      </c>
      <c r="F407" s="1">
        <v>9630206.4894999992</v>
      </c>
      <c r="G407" s="1">
        <v>40</v>
      </c>
    </row>
    <row r="408" spans="1:7" x14ac:dyDescent="0.3">
      <c r="A408" s="1">
        <v>2024</v>
      </c>
      <c r="B408" s="1">
        <v>2025</v>
      </c>
      <c r="C408" s="1" t="s">
        <v>13</v>
      </c>
      <c r="D408" s="1" t="s">
        <v>13</v>
      </c>
      <c r="E408" s="1">
        <v>1306342.7727999999</v>
      </c>
      <c r="F408" s="1">
        <v>55964395.2566</v>
      </c>
      <c r="G408" s="1">
        <v>19</v>
      </c>
    </row>
    <row r="409" spans="1:7" x14ac:dyDescent="0.3">
      <c r="A409" s="1">
        <v>2024</v>
      </c>
      <c r="B409" s="1">
        <v>2024</v>
      </c>
      <c r="C409" s="1" t="s">
        <v>13</v>
      </c>
      <c r="D409" s="1" t="s">
        <v>13</v>
      </c>
      <c r="E409" s="1">
        <v>1502051.486</v>
      </c>
      <c r="F409" s="1">
        <v>64102166.347399898</v>
      </c>
      <c r="G409" s="1">
        <v>19</v>
      </c>
    </row>
    <row r="410" spans="1:7" x14ac:dyDescent="0.3">
      <c r="A410" s="1">
        <v>2024</v>
      </c>
      <c r="B410" s="1">
        <v>2024</v>
      </c>
      <c r="C410" s="1" t="s">
        <v>14</v>
      </c>
      <c r="D410" s="1" t="s">
        <v>8</v>
      </c>
      <c r="E410" s="1">
        <v>258.15309999999999</v>
      </c>
      <c r="F410" s="1">
        <v>11067.1909</v>
      </c>
      <c r="G410" s="1">
        <v>2</v>
      </c>
    </row>
    <row r="411" spans="1:7" x14ac:dyDescent="0.3">
      <c r="A411" s="1">
        <v>2024</v>
      </c>
      <c r="B411" s="1">
        <v>2025</v>
      </c>
      <c r="C411" s="1" t="s">
        <v>14</v>
      </c>
      <c r="D411" s="1" t="s">
        <v>8</v>
      </c>
      <c r="E411" s="1">
        <v>103.8135</v>
      </c>
      <c r="F411" s="1">
        <v>4449.2013999999999</v>
      </c>
      <c r="G411" s="1">
        <v>2</v>
      </c>
    </row>
    <row r="412" spans="1:7" x14ac:dyDescent="0.3">
      <c r="A412" s="1">
        <v>2024</v>
      </c>
      <c r="B412" s="1">
        <v>2025</v>
      </c>
      <c r="C412" s="1" t="s">
        <v>14</v>
      </c>
      <c r="D412" s="1" t="s">
        <v>9</v>
      </c>
      <c r="E412" s="1">
        <v>2233.4733000000001</v>
      </c>
      <c r="F412" s="1">
        <v>95814.363700000002</v>
      </c>
      <c r="G412" s="1">
        <v>6</v>
      </c>
    </row>
    <row r="413" spans="1:7" x14ac:dyDescent="0.3">
      <c r="A413" s="1">
        <v>2024</v>
      </c>
      <c r="B413" s="1">
        <v>2024</v>
      </c>
      <c r="C413" s="1" t="s">
        <v>14</v>
      </c>
      <c r="D413" s="1" t="s">
        <v>9</v>
      </c>
      <c r="E413" s="1">
        <v>206.64749999999901</v>
      </c>
      <c r="F413" s="1">
        <v>8819.4527999999991</v>
      </c>
      <c r="G413" s="1">
        <v>3</v>
      </c>
    </row>
    <row r="414" spans="1:7" x14ac:dyDescent="0.3">
      <c r="A414" s="1">
        <v>2024</v>
      </c>
      <c r="B414" s="1">
        <v>2024</v>
      </c>
      <c r="C414" s="1" t="s">
        <v>14</v>
      </c>
      <c r="D414" s="1" t="s">
        <v>10</v>
      </c>
      <c r="E414" s="1">
        <v>43340.850899999903</v>
      </c>
      <c r="F414" s="1">
        <v>1851953.8659000001</v>
      </c>
      <c r="G414" s="1">
        <v>103</v>
      </c>
    </row>
    <row r="415" spans="1:7" x14ac:dyDescent="0.3">
      <c r="A415" s="1">
        <v>2024</v>
      </c>
      <c r="B415" s="1">
        <v>2025</v>
      </c>
      <c r="C415" s="1" t="s">
        <v>14</v>
      </c>
      <c r="D415" s="1" t="s">
        <v>10</v>
      </c>
      <c r="E415" s="1">
        <v>125439.669299999</v>
      </c>
      <c r="F415" s="1">
        <v>5380830.0877</v>
      </c>
      <c r="G415" s="1">
        <v>128</v>
      </c>
    </row>
    <row r="416" spans="1:7" x14ac:dyDescent="0.3">
      <c r="A416" s="1">
        <v>2024</v>
      </c>
      <c r="B416" s="1">
        <v>2024</v>
      </c>
      <c r="C416" s="1" t="s">
        <v>14</v>
      </c>
      <c r="D416" s="1" t="s">
        <v>11</v>
      </c>
      <c r="E416" s="1">
        <v>869.08690000000001</v>
      </c>
      <c r="F416" s="1">
        <v>37032.128899999901</v>
      </c>
      <c r="G416" s="1">
        <v>10</v>
      </c>
    </row>
    <row r="417" spans="1:7" x14ac:dyDescent="0.3">
      <c r="A417" s="1">
        <v>2024</v>
      </c>
      <c r="B417" s="1">
        <v>2025</v>
      </c>
      <c r="C417" s="1" t="s">
        <v>14</v>
      </c>
      <c r="D417" s="1" t="s">
        <v>11</v>
      </c>
      <c r="E417" s="1">
        <v>3481.2127</v>
      </c>
      <c r="F417" s="1">
        <v>149407.34899999999</v>
      </c>
      <c r="G417" s="1">
        <v>11</v>
      </c>
    </row>
    <row r="418" spans="1:7" x14ac:dyDescent="0.3">
      <c r="A418" s="1">
        <v>2024</v>
      </c>
      <c r="B418" s="1">
        <v>2025</v>
      </c>
      <c r="C418" s="1" t="s">
        <v>15</v>
      </c>
      <c r="D418" s="1" t="s">
        <v>16</v>
      </c>
      <c r="E418" s="1">
        <v>864.12379999999905</v>
      </c>
      <c r="F418" s="1">
        <v>36920.391300000003</v>
      </c>
      <c r="G418" s="1">
        <v>2</v>
      </c>
    </row>
    <row r="419" spans="1:7" x14ac:dyDescent="0.3">
      <c r="A419" s="1">
        <v>2024</v>
      </c>
      <c r="B419" s="1">
        <v>2024</v>
      </c>
      <c r="C419" s="1" t="s">
        <v>15</v>
      </c>
      <c r="D419" s="1" t="s">
        <v>16</v>
      </c>
      <c r="E419" s="1">
        <v>3904.3989000000001</v>
      </c>
      <c r="F419" s="1">
        <v>166245.0601</v>
      </c>
      <c r="G419" s="1">
        <v>2</v>
      </c>
    </row>
    <row r="420" spans="1:7" x14ac:dyDescent="0.3">
      <c r="A420" s="1">
        <v>2024</v>
      </c>
      <c r="B420" s="1">
        <v>2025</v>
      </c>
      <c r="C420" s="1" t="s">
        <v>17</v>
      </c>
      <c r="D420" s="1" t="s">
        <v>9</v>
      </c>
      <c r="E420" s="1">
        <v>101.8361</v>
      </c>
      <c r="F420" s="1">
        <v>4364.5756999999903</v>
      </c>
      <c r="G420" s="1">
        <v>2</v>
      </c>
    </row>
    <row r="421" spans="1:7" x14ac:dyDescent="0.3">
      <c r="A421" s="1">
        <v>2024</v>
      </c>
      <c r="B421" s="1">
        <v>2024</v>
      </c>
      <c r="C421" s="1" t="s">
        <v>17</v>
      </c>
      <c r="D421" s="1" t="s">
        <v>9</v>
      </c>
      <c r="E421" s="1">
        <v>160.18779999999899</v>
      </c>
      <c r="F421" s="1">
        <v>6831.8152999999902</v>
      </c>
      <c r="G421" s="1">
        <v>4</v>
      </c>
    </row>
    <row r="422" spans="1:7" x14ac:dyDescent="0.3">
      <c r="A422" s="1">
        <v>2024</v>
      </c>
      <c r="B422" s="1">
        <v>2025</v>
      </c>
      <c r="C422" s="1" t="s">
        <v>17</v>
      </c>
      <c r="D422" s="1" t="s">
        <v>13</v>
      </c>
      <c r="E422" s="1">
        <v>2422.3150000000001</v>
      </c>
      <c r="F422" s="1">
        <v>103766.56849999999</v>
      </c>
      <c r="G422" s="1">
        <v>1</v>
      </c>
    </row>
    <row r="423" spans="1:7" x14ac:dyDescent="0.3">
      <c r="A423" s="1">
        <v>2024</v>
      </c>
      <c r="B423" s="1">
        <v>2024</v>
      </c>
      <c r="C423" s="1" t="s">
        <v>17</v>
      </c>
      <c r="D423" s="1" t="s">
        <v>13</v>
      </c>
      <c r="E423" s="1">
        <v>1538.4172000000001</v>
      </c>
      <c r="F423" s="1">
        <v>65688.039599999902</v>
      </c>
      <c r="G423" s="1">
        <v>1</v>
      </c>
    </row>
    <row r="424" spans="1:7" x14ac:dyDescent="0.3">
      <c r="A424" s="1">
        <v>2024</v>
      </c>
      <c r="B424" s="1">
        <v>2024</v>
      </c>
      <c r="C424" s="1" t="s">
        <v>17</v>
      </c>
      <c r="D424" s="1" t="s">
        <v>10</v>
      </c>
      <c r="E424" s="1">
        <v>118300.1235</v>
      </c>
      <c r="F424" s="1">
        <v>5047316.1060999902</v>
      </c>
      <c r="G424" s="1">
        <v>113</v>
      </c>
    </row>
    <row r="425" spans="1:7" x14ac:dyDescent="0.3">
      <c r="A425" s="1">
        <v>2024</v>
      </c>
      <c r="B425" s="1">
        <v>2025</v>
      </c>
      <c r="C425" s="1" t="s">
        <v>17</v>
      </c>
      <c r="D425" s="1" t="s">
        <v>10</v>
      </c>
      <c r="E425" s="1">
        <v>147280.05119999999</v>
      </c>
      <c r="F425" s="1">
        <v>6309466.6475999998</v>
      </c>
      <c r="G425" s="1">
        <v>120</v>
      </c>
    </row>
    <row r="426" spans="1:7" x14ac:dyDescent="0.3">
      <c r="A426" s="1">
        <v>2024</v>
      </c>
      <c r="B426" s="1">
        <v>2025</v>
      </c>
      <c r="C426" s="1" t="s">
        <v>17</v>
      </c>
      <c r="D426" s="1" t="s">
        <v>11</v>
      </c>
      <c r="E426" s="1">
        <v>1093555.29999999</v>
      </c>
      <c r="F426" s="1">
        <v>46857766.192199998</v>
      </c>
      <c r="G426" s="1">
        <v>844</v>
      </c>
    </row>
    <row r="427" spans="1:7" x14ac:dyDescent="0.3">
      <c r="A427" s="1">
        <v>2024</v>
      </c>
      <c r="B427" s="1">
        <v>2024</v>
      </c>
      <c r="C427" s="1" t="s">
        <v>17</v>
      </c>
      <c r="D427" s="1" t="s">
        <v>11</v>
      </c>
      <c r="E427" s="1">
        <v>1087366.0222</v>
      </c>
      <c r="F427" s="1">
        <v>46365872.696400002</v>
      </c>
      <c r="G427" s="1">
        <v>765</v>
      </c>
    </row>
    <row r="428" spans="1:7" x14ac:dyDescent="0.3">
      <c r="A428" s="1">
        <v>2024</v>
      </c>
      <c r="B428" s="1">
        <v>2024</v>
      </c>
      <c r="C428" s="1" t="s">
        <v>18</v>
      </c>
      <c r="D428" s="1" t="s">
        <v>10</v>
      </c>
      <c r="E428" s="1">
        <v>196867.641299999</v>
      </c>
      <c r="F428" s="1">
        <v>8400410.1554000005</v>
      </c>
      <c r="G428" s="1">
        <v>31</v>
      </c>
    </row>
    <row r="429" spans="1:7" x14ac:dyDescent="0.3">
      <c r="A429" s="1">
        <v>2024</v>
      </c>
      <c r="B429" s="1">
        <v>2025</v>
      </c>
      <c r="C429" s="1" t="s">
        <v>18</v>
      </c>
      <c r="D429" s="1" t="s">
        <v>10</v>
      </c>
      <c r="E429" s="1">
        <v>166241.31150000001</v>
      </c>
      <c r="F429" s="1">
        <v>7117101.9848999903</v>
      </c>
      <c r="G429" s="1">
        <v>26</v>
      </c>
    </row>
    <row r="430" spans="1:7" x14ac:dyDescent="0.3">
      <c r="A430" s="1">
        <v>2024</v>
      </c>
      <c r="B430" s="1">
        <v>2024</v>
      </c>
      <c r="C430" s="1" t="s">
        <v>18</v>
      </c>
      <c r="D430" s="1" t="s">
        <v>11</v>
      </c>
      <c r="E430" s="1">
        <v>506.21439999999899</v>
      </c>
      <c r="F430" s="1">
        <v>21583.324000000001</v>
      </c>
      <c r="G430" s="1">
        <v>1</v>
      </c>
    </row>
    <row r="431" spans="1:7" x14ac:dyDescent="0.3">
      <c r="A431" s="1">
        <v>2024</v>
      </c>
      <c r="B431" s="1">
        <v>2025</v>
      </c>
      <c r="C431" s="1" t="s">
        <v>18</v>
      </c>
      <c r="D431" s="1" t="s">
        <v>11</v>
      </c>
      <c r="E431" s="1">
        <v>1342.6545999999901</v>
      </c>
      <c r="F431" s="1">
        <v>57620.722099999999</v>
      </c>
      <c r="G431" s="1">
        <v>1</v>
      </c>
    </row>
    <row r="432" spans="1:7" x14ac:dyDescent="0.3">
      <c r="A432" s="1">
        <v>2024</v>
      </c>
      <c r="B432" s="1">
        <v>2025</v>
      </c>
      <c r="C432" s="1" t="s">
        <v>20</v>
      </c>
      <c r="D432" s="1" t="s">
        <v>13</v>
      </c>
      <c r="E432" s="1">
        <v>18657.757699999998</v>
      </c>
      <c r="F432" s="1">
        <v>800217.48209999898</v>
      </c>
      <c r="G432" s="1">
        <v>4</v>
      </c>
    </row>
    <row r="433" spans="1:7" x14ac:dyDescent="0.3">
      <c r="A433" s="1">
        <v>2024</v>
      </c>
      <c r="B433" s="1">
        <v>2024</v>
      </c>
      <c r="C433" s="1" t="s">
        <v>20</v>
      </c>
      <c r="D433" s="1" t="s">
        <v>13</v>
      </c>
      <c r="E433" s="1">
        <v>3680.93009999999</v>
      </c>
      <c r="F433" s="1">
        <v>157189.1783</v>
      </c>
      <c r="G433" s="1">
        <v>4</v>
      </c>
    </row>
    <row r="434" spans="1:7" x14ac:dyDescent="0.3">
      <c r="A434" s="1">
        <v>2024</v>
      </c>
      <c r="B434" s="1">
        <v>2025</v>
      </c>
      <c r="C434" s="1" t="s">
        <v>22</v>
      </c>
      <c r="D434" s="1" t="s">
        <v>8</v>
      </c>
      <c r="E434" s="1">
        <v>2080.2248</v>
      </c>
      <c r="F434" s="1">
        <v>89270.476599999995</v>
      </c>
      <c r="G434" s="1">
        <v>215</v>
      </c>
    </row>
    <row r="435" spans="1:7" x14ac:dyDescent="0.3">
      <c r="A435" s="1">
        <v>2024</v>
      </c>
      <c r="B435" s="1">
        <v>2024</v>
      </c>
      <c r="C435" s="1" t="s">
        <v>22</v>
      </c>
      <c r="D435" s="1" t="s">
        <v>8</v>
      </c>
      <c r="E435" s="1">
        <v>1954.6827000000001</v>
      </c>
      <c r="F435" s="1">
        <v>83378.111300000004</v>
      </c>
      <c r="G435" s="1">
        <v>208</v>
      </c>
    </row>
    <row r="436" spans="1:7" x14ac:dyDescent="0.3">
      <c r="A436" s="1">
        <v>2024</v>
      </c>
      <c r="B436" s="1">
        <v>2024</v>
      </c>
      <c r="C436" s="1" t="s">
        <v>22</v>
      </c>
      <c r="D436" s="1" t="s">
        <v>9</v>
      </c>
      <c r="E436" s="1">
        <v>18873.769399999899</v>
      </c>
      <c r="F436" s="1">
        <v>806357.4227</v>
      </c>
      <c r="G436" s="1">
        <v>436</v>
      </c>
    </row>
    <row r="437" spans="1:7" x14ac:dyDescent="0.3">
      <c r="A437" s="1">
        <v>2024</v>
      </c>
      <c r="B437" s="1">
        <v>2025</v>
      </c>
      <c r="C437" s="1" t="s">
        <v>22</v>
      </c>
      <c r="D437" s="1" t="s">
        <v>9</v>
      </c>
      <c r="E437" s="1">
        <v>38229.074199999901</v>
      </c>
      <c r="F437" s="1">
        <v>1640562.9957999999</v>
      </c>
      <c r="G437" s="1">
        <v>247</v>
      </c>
    </row>
    <row r="438" spans="1:7" x14ac:dyDescent="0.3">
      <c r="A438" s="1">
        <v>2024</v>
      </c>
      <c r="B438" s="1">
        <v>2025</v>
      </c>
      <c r="C438" s="1" t="s">
        <v>22</v>
      </c>
      <c r="D438" s="1" t="s">
        <v>11</v>
      </c>
      <c r="E438" s="1">
        <v>1.9774</v>
      </c>
      <c r="F438" s="1">
        <v>84.247100000000003</v>
      </c>
      <c r="G438" s="1">
        <v>1</v>
      </c>
    </row>
    <row r="439" spans="1:7" x14ac:dyDescent="0.3">
      <c r="A439" s="1">
        <v>2025</v>
      </c>
      <c r="B439" s="1">
        <v>2022</v>
      </c>
      <c r="C439" s="1" t="s">
        <v>7</v>
      </c>
      <c r="D439" s="1" t="s">
        <v>8</v>
      </c>
      <c r="E439" s="1">
        <v>835.46680000000003</v>
      </c>
      <c r="F439" s="1">
        <v>35757.679399999899</v>
      </c>
      <c r="G439" s="1">
        <v>45</v>
      </c>
    </row>
    <row r="440" spans="1:7" x14ac:dyDescent="0.3">
      <c r="A440" s="1">
        <v>2025</v>
      </c>
      <c r="B440" s="1">
        <v>2021</v>
      </c>
      <c r="C440" s="1" t="s">
        <v>7</v>
      </c>
      <c r="D440" s="1" t="s">
        <v>8</v>
      </c>
      <c r="E440" s="1">
        <v>274.43659999999898</v>
      </c>
      <c r="F440" s="1">
        <v>11706.703599999901</v>
      </c>
      <c r="G440" s="1">
        <v>21</v>
      </c>
    </row>
    <row r="441" spans="1:7" x14ac:dyDescent="0.3">
      <c r="A441" s="1">
        <v>2025</v>
      </c>
      <c r="B441" s="1">
        <v>2023</v>
      </c>
      <c r="C441" s="1" t="s">
        <v>7</v>
      </c>
      <c r="D441" s="1" t="s">
        <v>8</v>
      </c>
      <c r="E441" s="1">
        <v>9365.8644000000004</v>
      </c>
      <c r="F441" s="1">
        <v>401366.32260000001</v>
      </c>
      <c r="G441" s="1">
        <v>467</v>
      </c>
    </row>
    <row r="442" spans="1:7" x14ac:dyDescent="0.3">
      <c r="A442" s="1">
        <v>2025</v>
      </c>
      <c r="B442" s="1">
        <v>2024</v>
      </c>
      <c r="C442" s="1" t="s">
        <v>7</v>
      </c>
      <c r="D442" s="1" t="s">
        <v>8</v>
      </c>
      <c r="E442" s="1">
        <v>112578.4054</v>
      </c>
      <c r="F442" s="1">
        <v>4809649.9886999996</v>
      </c>
      <c r="G442" s="1">
        <v>6119</v>
      </c>
    </row>
    <row r="443" spans="1:7" x14ac:dyDescent="0.3">
      <c r="A443" s="1">
        <v>2025</v>
      </c>
      <c r="B443" s="1">
        <v>2025</v>
      </c>
      <c r="C443" s="1" t="s">
        <v>7</v>
      </c>
      <c r="D443" s="1" t="s">
        <v>8</v>
      </c>
      <c r="E443" s="1">
        <v>1150860.6418000001</v>
      </c>
      <c r="F443" s="1">
        <v>49331632.3831999</v>
      </c>
      <c r="G443" s="1">
        <v>6723</v>
      </c>
    </row>
    <row r="444" spans="1:7" x14ac:dyDescent="0.3">
      <c r="A444" s="1">
        <v>2025</v>
      </c>
      <c r="B444" s="1">
        <v>2025</v>
      </c>
      <c r="C444" s="1" t="s">
        <v>7</v>
      </c>
      <c r="D444" s="1" t="s">
        <v>9</v>
      </c>
      <c r="E444" s="1">
        <v>79543.881099999897</v>
      </c>
      <c r="F444" s="1">
        <v>3406776.2938000001</v>
      </c>
      <c r="G444" s="1">
        <v>865</v>
      </c>
    </row>
    <row r="445" spans="1:7" x14ac:dyDescent="0.3">
      <c r="A445" s="1">
        <v>2025</v>
      </c>
      <c r="B445" s="1">
        <v>2025</v>
      </c>
      <c r="C445" s="1" t="s">
        <v>7</v>
      </c>
      <c r="D445" s="1" t="s">
        <v>10</v>
      </c>
      <c r="E445" s="1">
        <v>65.254199999999997</v>
      </c>
      <c r="F445" s="1">
        <v>2801.5585999999998</v>
      </c>
      <c r="G445" s="1">
        <v>1</v>
      </c>
    </row>
    <row r="446" spans="1:7" x14ac:dyDescent="0.3">
      <c r="A446" s="1">
        <v>2025</v>
      </c>
      <c r="B446" s="1">
        <v>2025</v>
      </c>
      <c r="C446" s="1" t="s">
        <v>12</v>
      </c>
      <c r="D446" s="1" t="s">
        <v>10</v>
      </c>
      <c r="E446" s="1">
        <v>31444.712599999999</v>
      </c>
      <c r="F446" s="1">
        <v>1346817.423</v>
      </c>
      <c r="G446" s="1">
        <v>13</v>
      </c>
    </row>
    <row r="447" spans="1:7" x14ac:dyDescent="0.3">
      <c r="A447" s="1">
        <v>2025</v>
      </c>
      <c r="B447" s="1">
        <v>2025</v>
      </c>
      <c r="C447" s="1" t="s">
        <v>13</v>
      </c>
      <c r="D447" s="1" t="s">
        <v>13</v>
      </c>
      <c r="E447" s="1">
        <v>1819.5479</v>
      </c>
      <c r="F447" s="1">
        <v>77541.505499999999</v>
      </c>
      <c r="G447" s="1">
        <v>3</v>
      </c>
    </row>
    <row r="448" spans="1:7" x14ac:dyDescent="0.3">
      <c r="A448" s="1">
        <v>2025</v>
      </c>
      <c r="B448" s="1">
        <v>2025</v>
      </c>
      <c r="C448" s="1" t="s">
        <v>14</v>
      </c>
      <c r="D448" s="1" t="s">
        <v>9</v>
      </c>
      <c r="E448" s="1">
        <v>273.86989999999997</v>
      </c>
      <c r="F448" s="1">
        <v>11731.6008</v>
      </c>
      <c r="G448" s="1">
        <v>3</v>
      </c>
    </row>
    <row r="449" spans="1:7" x14ac:dyDescent="0.3">
      <c r="A449" s="1">
        <v>2025</v>
      </c>
      <c r="B449" s="1">
        <v>2025</v>
      </c>
      <c r="C449" s="1" t="s">
        <v>14</v>
      </c>
      <c r="D449" s="1" t="s">
        <v>13</v>
      </c>
      <c r="E449" s="1">
        <v>7238.2726999999904</v>
      </c>
      <c r="F449" s="1">
        <v>310325.53210000001</v>
      </c>
      <c r="G449" s="1">
        <v>1</v>
      </c>
    </row>
    <row r="450" spans="1:7" x14ac:dyDescent="0.3">
      <c r="A450" s="1">
        <v>2025</v>
      </c>
      <c r="B450" s="1">
        <v>2025</v>
      </c>
      <c r="C450" s="1" t="s">
        <v>14</v>
      </c>
      <c r="D450" s="1" t="s">
        <v>10</v>
      </c>
      <c r="E450" s="1">
        <v>8946.7462999999898</v>
      </c>
      <c r="F450" s="1">
        <v>383424.48549999902</v>
      </c>
      <c r="G450" s="1">
        <v>37</v>
      </c>
    </row>
    <row r="451" spans="1:7" x14ac:dyDescent="0.3">
      <c r="A451" s="1">
        <v>2025</v>
      </c>
      <c r="B451" s="1">
        <v>2025</v>
      </c>
      <c r="C451" s="1" t="s">
        <v>14</v>
      </c>
      <c r="D451" s="1" t="s">
        <v>11</v>
      </c>
      <c r="E451" s="1">
        <v>864.12379999999996</v>
      </c>
      <c r="F451" s="1">
        <v>37036.683199999999</v>
      </c>
      <c r="G451" s="1">
        <v>5</v>
      </c>
    </row>
    <row r="452" spans="1:7" x14ac:dyDescent="0.3">
      <c r="A452" s="1">
        <v>2025</v>
      </c>
      <c r="B452" s="1">
        <v>2025</v>
      </c>
      <c r="C452" s="1" t="s">
        <v>15</v>
      </c>
      <c r="D452" s="1" t="s">
        <v>16</v>
      </c>
      <c r="E452" s="1">
        <v>44.491500000000002</v>
      </c>
      <c r="F452" s="1">
        <v>1910.0913</v>
      </c>
      <c r="G452" s="1">
        <v>1</v>
      </c>
    </row>
    <row r="453" spans="1:7" x14ac:dyDescent="0.3">
      <c r="A453" s="1">
        <v>2025</v>
      </c>
      <c r="B453" s="1">
        <v>2025</v>
      </c>
      <c r="C453" s="1" t="s">
        <v>17</v>
      </c>
      <c r="D453" s="1" t="s">
        <v>9</v>
      </c>
      <c r="E453" s="1">
        <v>51.412399999999998</v>
      </c>
      <c r="F453" s="1">
        <v>2210.8972999999901</v>
      </c>
      <c r="G453" s="1">
        <v>1</v>
      </c>
    </row>
    <row r="454" spans="1:7" x14ac:dyDescent="0.3">
      <c r="A454" s="1">
        <v>2025</v>
      </c>
      <c r="B454" s="1">
        <v>2025</v>
      </c>
      <c r="C454" s="1" t="s">
        <v>17</v>
      </c>
      <c r="D454" s="1" t="s">
        <v>13</v>
      </c>
      <c r="E454" s="1">
        <v>615.96010000000001</v>
      </c>
      <c r="F454" s="1">
        <v>26327.637499999899</v>
      </c>
      <c r="G454" s="1">
        <v>1</v>
      </c>
    </row>
    <row r="455" spans="1:7" x14ac:dyDescent="0.3">
      <c r="A455" s="1">
        <v>2025</v>
      </c>
      <c r="B455" s="1">
        <v>2025</v>
      </c>
      <c r="C455" s="1" t="s">
        <v>17</v>
      </c>
      <c r="D455" s="1" t="s">
        <v>10</v>
      </c>
      <c r="E455" s="1">
        <v>16515.0324</v>
      </c>
      <c r="F455" s="1">
        <v>705988.98010000004</v>
      </c>
      <c r="G455" s="1">
        <v>40</v>
      </c>
    </row>
    <row r="456" spans="1:7" x14ac:dyDescent="0.3">
      <c r="A456" s="1">
        <v>2025</v>
      </c>
      <c r="B456" s="1">
        <v>2025</v>
      </c>
      <c r="C456" s="1" t="s">
        <v>17</v>
      </c>
      <c r="D456" s="1" t="s">
        <v>11</v>
      </c>
      <c r="E456" s="1">
        <v>141292.1342</v>
      </c>
      <c r="F456" s="1">
        <v>6039404.9216</v>
      </c>
      <c r="G456" s="1">
        <v>223</v>
      </c>
    </row>
    <row r="457" spans="1:7" x14ac:dyDescent="0.3">
      <c r="A457" s="1">
        <v>2025</v>
      </c>
      <c r="B457" s="1">
        <v>2025</v>
      </c>
      <c r="C457" s="1" t="s">
        <v>18</v>
      </c>
      <c r="D457" s="1" t="s">
        <v>10</v>
      </c>
      <c r="E457" s="1">
        <v>3344.7720999999901</v>
      </c>
      <c r="F457" s="1">
        <v>143085.75769999999</v>
      </c>
      <c r="G457" s="1">
        <v>7</v>
      </c>
    </row>
    <row r="458" spans="1:7" x14ac:dyDescent="0.3">
      <c r="A458" s="1">
        <v>2025</v>
      </c>
      <c r="B458" s="1">
        <v>2025</v>
      </c>
      <c r="C458" s="1" t="s">
        <v>20</v>
      </c>
      <c r="D458" s="1" t="s">
        <v>10</v>
      </c>
      <c r="E458" s="1">
        <v>281.77949999999998</v>
      </c>
      <c r="F458" s="1">
        <v>12093.6914</v>
      </c>
      <c r="G458" s="1">
        <v>1</v>
      </c>
    </row>
    <row r="459" spans="1:7" x14ac:dyDescent="0.3">
      <c r="A459" s="1">
        <v>2025</v>
      </c>
      <c r="B459" s="1">
        <v>2025</v>
      </c>
      <c r="C459" s="1" t="s">
        <v>22</v>
      </c>
      <c r="D459" s="1" t="s">
        <v>8</v>
      </c>
      <c r="E459" s="1">
        <v>2074.2926000000002</v>
      </c>
      <c r="F459" s="1">
        <v>89094.594599999997</v>
      </c>
      <c r="G459" s="1">
        <v>31</v>
      </c>
    </row>
    <row r="460" spans="1:7" x14ac:dyDescent="0.3">
      <c r="A460" s="1">
        <v>2025</v>
      </c>
      <c r="B460" s="1">
        <v>2025</v>
      </c>
      <c r="C460" s="1" t="s">
        <v>22</v>
      </c>
      <c r="D460" s="1" t="s">
        <v>9</v>
      </c>
      <c r="E460" s="1">
        <v>17398.153900000001</v>
      </c>
      <c r="F460" s="1">
        <v>746453.36040000001</v>
      </c>
      <c r="G460" s="1">
        <v>267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FC8E-CBAE-425C-8A3E-2BD515DB540B}">
  <dimension ref="A1:L40"/>
  <sheetViews>
    <sheetView tabSelected="1" workbookViewId="0">
      <selection activeCell="N15" sqref="N15"/>
    </sheetView>
  </sheetViews>
  <sheetFormatPr defaultRowHeight="16.5" x14ac:dyDescent="0.3"/>
  <cols>
    <col min="2" max="3" width="13" style="6" bestFit="1" customWidth="1"/>
    <col min="4" max="8" width="14.625" style="6" bestFit="1" customWidth="1"/>
    <col min="10" max="10" width="10" customWidth="1"/>
    <col min="12" max="12" width="18" customWidth="1"/>
  </cols>
  <sheetData>
    <row r="1" spans="1:12" x14ac:dyDescent="0.3">
      <c r="A1" t="s">
        <v>36</v>
      </c>
      <c r="H1" s="6" t="s">
        <v>30</v>
      </c>
    </row>
    <row r="2" spans="1:12" x14ac:dyDescent="0.3">
      <c r="A2" t="s">
        <v>27</v>
      </c>
      <c r="B2" s="6" t="s">
        <v>26</v>
      </c>
      <c r="G2" s="7"/>
    </row>
    <row r="3" spans="1:12" x14ac:dyDescent="0.3">
      <c r="A3" t="s">
        <v>24</v>
      </c>
      <c r="B3" s="6">
        <v>2020</v>
      </c>
      <c r="C3" s="6">
        <v>2021</v>
      </c>
      <c r="D3" s="6">
        <v>2022</v>
      </c>
      <c r="E3" s="6">
        <v>2023</v>
      </c>
      <c r="F3" s="6">
        <v>2024</v>
      </c>
      <c r="G3" s="6">
        <v>2025</v>
      </c>
      <c r="H3" s="6" t="s">
        <v>25</v>
      </c>
      <c r="I3" t="s">
        <v>38</v>
      </c>
    </row>
    <row r="4" spans="1:12" x14ac:dyDescent="0.3">
      <c r="A4">
        <v>2020</v>
      </c>
      <c r="B4" s="6">
        <v>3177638.2751999898</v>
      </c>
      <c r="C4" s="6">
        <v>10821294.5739999</v>
      </c>
      <c r="D4" s="6">
        <v>10387780.6325</v>
      </c>
      <c r="E4" s="6">
        <v>9738522.2411999907</v>
      </c>
      <c r="F4" s="6">
        <v>9424297.3720999993</v>
      </c>
      <c r="G4" s="6">
        <v>7043066.7380999997</v>
      </c>
      <c r="H4" s="6">
        <v>50592599.833099879</v>
      </c>
      <c r="I4" s="6">
        <v>19122</v>
      </c>
      <c r="J4" s="8">
        <f>F4/I4</f>
        <v>492.85102876791126</v>
      </c>
    </row>
    <row r="5" spans="1:12" x14ac:dyDescent="0.3">
      <c r="A5">
        <v>2021</v>
      </c>
      <c r="C5" s="6">
        <v>3965179.2809999902</v>
      </c>
      <c r="D5" s="6">
        <v>11360863.4428</v>
      </c>
      <c r="E5" s="6">
        <v>10522493.1510999</v>
      </c>
      <c r="F5" s="6">
        <v>10275310.450300001</v>
      </c>
      <c r="G5" s="6">
        <v>7560590.8673999999</v>
      </c>
      <c r="H5" s="6">
        <v>43717276.267799892</v>
      </c>
      <c r="I5" s="6">
        <v>21138</v>
      </c>
      <c r="J5" s="8">
        <f t="shared" ref="J5:J9" si="0">F5/I5</f>
        <v>486.1060862096698</v>
      </c>
    </row>
    <row r="6" spans="1:12" x14ac:dyDescent="0.3">
      <c r="A6">
        <v>2022</v>
      </c>
      <c r="D6" s="6">
        <v>3971475.4761999999</v>
      </c>
      <c r="E6" s="6">
        <v>10627018.104599901</v>
      </c>
      <c r="F6" s="6">
        <v>10233719.569700001</v>
      </c>
      <c r="G6" s="6">
        <v>7706122.5718999896</v>
      </c>
      <c r="H6" s="6">
        <v>32568959.779399887</v>
      </c>
      <c r="I6" s="6">
        <v>23386</v>
      </c>
      <c r="J6" s="8">
        <f t="shared" si="0"/>
        <v>437.60025526810915</v>
      </c>
    </row>
    <row r="7" spans="1:12" x14ac:dyDescent="0.3">
      <c r="A7">
        <v>2023</v>
      </c>
      <c r="E7" s="6">
        <v>4760880.2396999896</v>
      </c>
      <c r="F7" s="6">
        <v>15761112.4969</v>
      </c>
      <c r="G7" s="6">
        <v>11725992.757699899</v>
      </c>
      <c r="H7" s="6">
        <v>32344108.065399889</v>
      </c>
      <c r="I7" s="6">
        <v>35935</v>
      </c>
      <c r="J7" s="8">
        <f t="shared" si="0"/>
        <v>438.60059821622372</v>
      </c>
      <c r="K7" s="9">
        <f>AVERAGE(J4:J7)</f>
        <v>463.78949211547848</v>
      </c>
      <c r="L7" t="s">
        <v>40</v>
      </c>
    </row>
    <row r="8" spans="1:12" x14ac:dyDescent="0.3">
      <c r="A8">
        <v>2024</v>
      </c>
      <c r="F8" s="6">
        <v>5076472.5409000004</v>
      </c>
      <c r="G8" s="6">
        <v>10888408.5235999</v>
      </c>
      <c r="H8" s="6">
        <v>16175137.7396999</v>
      </c>
      <c r="I8" s="6">
        <v>31644</v>
      </c>
      <c r="J8" s="6" t="s">
        <v>39</v>
      </c>
      <c r="K8" s="6">
        <f>K7/12</f>
        <v>38.64912434295654</v>
      </c>
      <c r="L8" t="s">
        <v>41</v>
      </c>
    </row>
    <row r="9" spans="1:12" x14ac:dyDescent="0.3">
      <c r="A9">
        <v>2025</v>
      </c>
      <c r="G9" s="6">
        <v>1150860.6418000001</v>
      </c>
      <c r="H9" s="6">
        <v>1273914.8150000002</v>
      </c>
      <c r="I9" s="6">
        <v>6723</v>
      </c>
      <c r="J9" s="6">
        <f t="shared" si="0"/>
        <v>0</v>
      </c>
    </row>
    <row r="10" spans="1:12" x14ac:dyDescent="0.3">
      <c r="A10" t="s">
        <v>25</v>
      </c>
      <c r="B10" s="6">
        <v>3211285.8431999898</v>
      </c>
      <c r="C10" s="6">
        <v>14819736.67899989</v>
      </c>
      <c r="D10" s="6">
        <v>25819125.401900001</v>
      </c>
      <c r="E10" s="6">
        <v>35863315.640499778</v>
      </c>
      <c r="F10" s="6">
        <v>50883490.835299999</v>
      </c>
      <c r="G10" s="6">
        <v>46075042.100499786</v>
      </c>
      <c r="H10" s="6">
        <v>176671996.50039944</v>
      </c>
    </row>
    <row r="11" spans="1:12" x14ac:dyDescent="0.3">
      <c r="H11" s="6" t="s">
        <v>32</v>
      </c>
    </row>
    <row r="12" spans="1:12" x14ac:dyDescent="0.3">
      <c r="A12" t="s">
        <v>28</v>
      </c>
      <c r="B12" s="6" t="s">
        <v>26</v>
      </c>
    </row>
    <row r="13" spans="1:12" x14ac:dyDescent="0.3">
      <c r="A13" t="s">
        <v>24</v>
      </c>
      <c r="B13" s="6">
        <v>2020</v>
      </c>
      <c r="C13" s="6">
        <v>2021</v>
      </c>
      <c r="D13" s="6">
        <v>2022</v>
      </c>
      <c r="E13" s="6">
        <v>2023</v>
      </c>
      <c r="F13" s="6">
        <v>2024</v>
      </c>
      <c r="G13" s="6">
        <v>2025</v>
      </c>
      <c r="H13" s="6" t="s">
        <v>25</v>
      </c>
    </row>
    <row r="14" spans="1:12" x14ac:dyDescent="0.3">
      <c r="A14">
        <v>2020</v>
      </c>
      <c r="B14" s="6">
        <v>135469172.76199999</v>
      </c>
      <c r="C14" s="6">
        <v>461207578.56009901</v>
      </c>
      <c r="D14" s="6">
        <v>445776563.61440003</v>
      </c>
      <c r="E14" s="6">
        <v>417691222.39160001</v>
      </c>
      <c r="F14" s="6">
        <v>402404228.36469901</v>
      </c>
      <c r="G14" s="6">
        <v>302077142.11930001</v>
      </c>
      <c r="H14" s="6">
        <v>2164625907.812098</v>
      </c>
    </row>
    <row r="15" spans="1:12" x14ac:dyDescent="0.3">
      <c r="A15">
        <v>2021</v>
      </c>
      <c r="B15" s="6">
        <v>1400945.997</v>
      </c>
      <c r="C15" s="6">
        <v>168842773.74860001</v>
      </c>
      <c r="D15" s="6">
        <v>487516641.88029999</v>
      </c>
      <c r="E15" s="6">
        <v>451295583.43599999</v>
      </c>
      <c r="F15" s="6">
        <v>438726148.75160003</v>
      </c>
      <c r="G15" s="6">
        <v>324261422.09249997</v>
      </c>
      <c r="H15" s="6">
        <v>1872043515.9060001</v>
      </c>
    </row>
    <row r="16" spans="1:12" x14ac:dyDescent="0.3">
      <c r="A16">
        <v>2022</v>
      </c>
      <c r="B16" s="6">
        <v>26411.8986999999</v>
      </c>
      <c r="C16" s="6">
        <v>1276453.9543999999</v>
      </c>
      <c r="D16" s="6">
        <v>170350018.6173</v>
      </c>
      <c r="E16" s="6">
        <v>455876091.31730002</v>
      </c>
      <c r="F16" s="6">
        <v>436969593.61699998</v>
      </c>
      <c r="G16" s="6">
        <v>330517848.2191</v>
      </c>
      <c r="H16" s="6">
        <v>1395016417.6238</v>
      </c>
    </row>
    <row r="17" spans="1:8" x14ac:dyDescent="0.3">
      <c r="A17">
        <v>2023</v>
      </c>
      <c r="B17" s="6">
        <v>3672.2972</v>
      </c>
      <c r="C17" s="6">
        <v>91887.441500000001</v>
      </c>
      <c r="D17" s="6">
        <v>4021483.2847000002</v>
      </c>
      <c r="E17" s="6">
        <v>203540928.36570001</v>
      </c>
      <c r="F17" s="6">
        <v>672967443.00889897</v>
      </c>
      <c r="G17" s="6">
        <v>502933578.47030002</v>
      </c>
      <c r="H17" s="6">
        <v>1383558992.868299</v>
      </c>
    </row>
    <row r="18" spans="1:8" x14ac:dyDescent="0.3">
      <c r="A18">
        <v>2024</v>
      </c>
      <c r="B18" s="6">
        <v>4381.5186999999996</v>
      </c>
      <c r="C18" s="6">
        <v>35248.865399999901</v>
      </c>
      <c r="D18" s="6">
        <v>183915.02939999901</v>
      </c>
      <c r="E18" s="6">
        <v>8772421.8070999905</v>
      </c>
      <c r="F18" s="6">
        <v>216789519.24689901</v>
      </c>
      <c r="G18" s="6">
        <v>467022900.59009999</v>
      </c>
      <c r="H18" s="6">
        <v>692808387.05759895</v>
      </c>
    </row>
    <row r="19" spans="1:8" x14ac:dyDescent="0.3">
      <c r="A19">
        <v>2025</v>
      </c>
      <c r="C19" s="6">
        <v>11706.703599999901</v>
      </c>
      <c r="D19" s="6">
        <v>35757.679399999899</v>
      </c>
      <c r="E19" s="6">
        <v>401366.32260000001</v>
      </c>
      <c r="F19" s="6">
        <v>4809649.9886999996</v>
      </c>
      <c r="G19" s="6">
        <v>49331632.3831999</v>
      </c>
      <c r="H19" s="6">
        <v>54590113.077499896</v>
      </c>
    </row>
    <row r="20" spans="1:8" x14ac:dyDescent="0.3">
      <c r="A20" t="s">
        <v>25</v>
      </c>
      <c r="B20" s="6">
        <v>136904584.4736</v>
      </c>
      <c r="C20" s="6">
        <v>631465649.27359891</v>
      </c>
      <c r="D20" s="6">
        <v>1107884380.1055</v>
      </c>
      <c r="E20" s="6">
        <v>1537577613.6403</v>
      </c>
      <c r="F20" s="6">
        <v>2172666582.977797</v>
      </c>
      <c r="G20" s="6">
        <v>1976144523.8745</v>
      </c>
      <c r="H20" s="6">
        <v>7562643334.3452969</v>
      </c>
    </row>
    <row r="21" spans="1:8" x14ac:dyDescent="0.3">
      <c r="H21" s="6" t="s">
        <v>34</v>
      </c>
    </row>
    <row r="22" spans="1:8" x14ac:dyDescent="0.3">
      <c r="A22" t="s">
        <v>29</v>
      </c>
      <c r="B22" s="6" t="s">
        <v>26</v>
      </c>
      <c r="G22" s="7"/>
    </row>
    <row r="23" spans="1:8" x14ac:dyDescent="0.3">
      <c r="A23" t="s">
        <v>24</v>
      </c>
      <c r="B23" s="6">
        <v>2020</v>
      </c>
      <c r="C23" s="6">
        <v>2021</v>
      </c>
      <c r="D23" s="6">
        <v>2022</v>
      </c>
      <c r="E23" s="6">
        <v>2023</v>
      </c>
      <c r="F23" s="6">
        <v>2024</v>
      </c>
      <c r="G23" s="6">
        <v>2025</v>
      </c>
      <c r="H23" s="6" t="s">
        <v>25</v>
      </c>
    </row>
    <row r="24" spans="1:8" x14ac:dyDescent="0.3">
      <c r="A24">
        <v>2020</v>
      </c>
      <c r="B24" s="6">
        <v>18731</v>
      </c>
      <c r="C24" s="6">
        <v>19288</v>
      </c>
      <c r="D24" s="6">
        <v>19285</v>
      </c>
      <c r="E24" s="6">
        <v>19265</v>
      </c>
      <c r="F24" s="6">
        <v>19255</v>
      </c>
      <c r="G24" s="6">
        <v>19122</v>
      </c>
      <c r="H24" s="6">
        <v>114946</v>
      </c>
    </row>
    <row r="25" spans="1:8" x14ac:dyDescent="0.3">
      <c r="A25">
        <v>2021</v>
      </c>
      <c r="C25" s="6">
        <v>19693</v>
      </c>
      <c r="D25" s="6">
        <v>21270</v>
      </c>
      <c r="E25" s="6">
        <v>21198</v>
      </c>
      <c r="F25" s="6">
        <v>21216</v>
      </c>
      <c r="G25" s="6">
        <v>21138</v>
      </c>
      <c r="H25" s="6">
        <v>106606</v>
      </c>
    </row>
    <row r="26" spans="1:8" x14ac:dyDescent="0.3">
      <c r="A26">
        <v>2022</v>
      </c>
      <c r="D26" s="6">
        <v>23364</v>
      </c>
      <c r="E26" s="6">
        <v>23592</v>
      </c>
      <c r="F26" s="6">
        <v>23528</v>
      </c>
      <c r="G26" s="6">
        <v>23386</v>
      </c>
      <c r="H26" s="6">
        <v>96444</v>
      </c>
    </row>
    <row r="27" spans="1:8" x14ac:dyDescent="0.3">
      <c r="A27">
        <v>2023</v>
      </c>
      <c r="E27" s="6">
        <v>35591</v>
      </c>
      <c r="F27" s="6">
        <v>36072</v>
      </c>
      <c r="G27" s="6">
        <v>35935</v>
      </c>
      <c r="H27" s="6">
        <v>111477</v>
      </c>
    </row>
    <row r="28" spans="1:8" x14ac:dyDescent="0.3">
      <c r="A28">
        <v>2024</v>
      </c>
      <c r="F28" s="6">
        <v>31027</v>
      </c>
      <c r="G28" s="6">
        <v>31644</v>
      </c>
      <c r="H28" s="6">
        <v>70620</v>
      </c>
    </row>
    <row r="29" spans="1:8" x14ac:dyDescent="0.3">
      <c r="A29">
        <v>2025</v>
      </c>
      <c r="G29" s="6">
        <v>6723</v>
      </c>
      <c r="H29" s="6">
        <v>13375</v>
      </c>
    </row>
    <row r="30" spans="1:8" x14ac:dyDescent="0.3">
      <c r="A30" t="s">
        <v>25</v>
      </c>
      <c r="B30" s="6">
        <v>20888</v>
      </c>
      <c r="C30" s="6">
        <v>41729</v>
      </c>
      <c r="D30" s="6">
        <v>67965</v>
      </c>
      <c r="E30" s="6">
        <v>107721</v>
      </c>
      <c r="F30" s="6">
        <v>137217</v>
      </c>
      <c r="G30" s="6">
        <v>137948</v>
      </c>
      <c r="H30" s="6">
        <v>513468</v>
      </c>
    </row>
    <row r="32" spans="1:8" x14ac:dyDescent="0.3">
      <c r="G32" s="6">
        <f>G4/G24</f>
        <v>368.32270359272042</v>
      </c>
    </row>
    <row r="33" spans="7:7" x14ac:dyDescent="0.3">
      <c r="G33" s="6">
        <f t="shared" ref="G33:G40" si="1">G5/G25</f>
        <v>357.67768319613964</v>
      </c>
    </row>
    <row r="34" spans="7:7" x14ac:dyDescent="0.3">
      <c r="G34" s="6">
        <f t="shared" si="1"/>
        <v>329.51862532711834</v>
      </c>
    </row>
    <row r="35" spans="7:7" x14ac:dyDescent="0.3">
      <c r="G35" s="6">
        <f t="shared" si="1"/>
        <v>326.31119403645192</v>
      </c>
    </row>
    <row r="36" spans="7:7" x14ac:dyDescent="0.3">
      <c r="G36" s="6">
        <f t="shared" si="1"/>
        <v>344.09077624825875</v>
      </c>
    </row>
    <row r="37" spans="7:7" x14ac:dyDescent="0.3">
      <c r="G37" s="6">
        <f t="shared" si="1"/>
        <v>171.18260327234867</v>
      </c>
    </row>
    <row r="40" spans="7:7" x14ac:dyDescent="0.3">
      <c r="G40" s="6">
        <f t="shared" si="1"/>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피벗테이블</vt:lpstr>
      <vt:lpstr>원본</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Kyoungho Bae</dc:creator>
  <cp:lastModifiedBy>최 한엽</cp:lastModifiedBy>
  <dcterms:created xsi:type="dcterms:W3CDTF">2015-06-05T18:17:20Z</dcterms:created>
  <dcterms:modified xsi:type="dcterms:W3CDTF">2025-06-27T05:04:36Z</dcterms:modified>
</cp:coreProperties>
</file>